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D:\قسم الأتمتة التعليم المفتوح\2021-2022\استمارات الفصل الثاني 21-22\ترجمة\"/>
    </mc:Choice>
  </mc:AlternateContent>
  <xr:revisionPtr revIDLastSave="0" documentId="13_ncr:1_{C5769E1B-B4BF-49C2-A231-085735AEB2C5}" xr6:coauthVersionLast="47" xr6:coauthVersionMax="47" xr10:uidLastSave="{00000000-0000-0000-0000-000000000000}"/>
  <bookViews>
    <workbookView xWindow="-108" yWindow="-108" windowWidth="23256" windowHeight="12456" activeTab="1" xr2:uid="{00000000-000D-0000-FFFF-FFFF00000000}"/>
  </bookViews>
  <sheets>
    <sheet name="تعليمات التسجيل" sheetId="14" r:id="rId1"/>
    <sheet name="إدخال البيانات" sheetId="18" r:id="rId2"/>
    <sheet name="اختيار المقررات" sheetId="5" r:id="rId3"/>
    <sheet name="الإستمارة" sheetId="11" r:id="rId4"/>
    <sheet name="الترجمة 21-22-ف2" sheetId="17" r:id="rId5"/>
    <sheet name="ورقة2" sheetId="4" state="hidden" r:id="rId6"/>
    <sheet name="ورقة4" sheetId="10" state="hidden" r:id="rId7"/>
    <sheet name="ورقة1" sheetId="6" state="hidden" r:id="rId8"/>
  </sheets>
  <externalReferences>
    <externalReference r:id="rId9"/>
  </externalReferences>
  <definedNames>
    <definedName name="_xlnm._FilterDatabase" localSheetId="1" hidden="1">'إدخال البيانات'!$I$6:$I$21</definedName>
    <definedName name="_xlnm._FilterDatabase" localSheetId="5" hidden="1">ورقة2!$A$2:$AD$2</definedName>
    <definedName name="_xlnm._FilterDatabase" localSheetId="6" hidden="1">ورقة4!$A$1:$BA$5491</definedName>
    <definedName name="_xlnm.Print_Area" localSheetId="3">الإستمارة!$A$1:$R$42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4" i="4" l="1"/>
  <c r="AC5" i="4"/>
  <c r="AC6" i="4"/>
  <c r="AC7" i="4"/>
  <c r="AC8" i="4"/>
  <c r="AC9" i="4"/>
  <c r="AC10" i="4"/>
  <c r="AC11" i="4"/>
  <c r="AC12" i="4"/>
  <c r="AC13" i="4"/>
  <c r="AC14" i="4"/>
  <c r="AC15" i="4"/>
  <c r="AC16" i="4"/>
  <c r="AC17" i="4"/>
  <c r="AC18" i="4"/>
  <c r="AC19" i="4"/>
  <c r="AC20" i="4"/>
  <c r="AC21" i="4"/>
  <c r="AC22" i="4"/>
  <c r="AC23" i="4"/>
  <c r="AC24" i="4"/>
  <c r="AC25" i="4"/>
  <c r="AC26" i="4"/>
  <c r="AC27" i="4"/>
  <c r="AC28" i="4"/>
  <c r="AC29" i="4"/>
  <c r="AC30" i="4"/>
  <c r="AC31" i="4"/>
  <c r="AC32" i="4"/>
  <c r="AC33" i="4"/>
  <c r="AC34" i="4"/>
  <c r="AC35" i="4"/>
  <c r="AC36" i="4"/>
  <c r="AC37" i="4"/>
  <c r="AC38" i="4"/>
  <c r="AC39" i="4"/>
  <c r="AC40" i="4"/>
  <c r="AC41" i="4"/>
  <c r="AC42" i="4"/>
  <c r="AC43" i="4"/>
  <c r="AC44" i="4"/>
  <c r="AC45" i="4"/>
  <c r="AC46" i="4"/>
  <c r="AC47" i="4"/>
  <c r="AC48" i="4"/>
  <c r="AC49" i="4"/>
  <c r="AC50" i="4"/>
  <c r="AC51" i="4"/>
  <c r="AC52" i="4"/>
  <c r="AC53" i="4"/>
  <c r="AC54" i="4"/>
  <c r="AC55" i="4"/>
  <c r="AC56" i="4"/>
  <c r="AC57" i="4"/>
  <c r="AC58" i="4"/>
  <c r="AC59" i="4"/>
  <c r="AC60" i="4"/>
  <c r="AC61" i="4"/>
  <c r="AC62" i="4"/>
  <c r="AC63" i="4"/>
  <c r="AC64" i="4"/>
  <c r="AC65" i="4"/>
  <c r="AC66" i="4"/>
  <c r="AC67" i="4"/>
  <c r="AC68" i="4"/>
  <c r="AC69" i="4"/>
  <c r="AC70" i="4"/>
  <c r="AC71" i="4"/>
  <c r="AC72" i="4"/>
  <c r="AC73" i="4"/>
  <c r="AC74" i="4"/>
  <c r="AC75" i="4"/>
  <c r="AC76" i="4"/>
  <c r="AC77" i="4"/>
  <c r="AC78" i="4"/>
  <c r="AC79" i="4"/>
  <c r="AC80" i="4"/>
  <c r="AC81" i="4"/>
  <c r="AC82" i="4"/>
  <c r="AC83" i="4"/>
  <c r="AC84" i="4"/>
  <c r="AC85" i="4"/>
  <c r="AC86" i="4"/>
  <c r="AC87" i="4"/>
  <c r="AC88" i="4"/>
  <c r="AC89" i="4"/>
  <c r="AC90" i="4"/>
  <c r="AC91" i="4"/>
  <c r="AC92" i="4"/>
  <c r="AC93" i="4"/>
  <c r="AC94"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19" i="4"/>
  <c r="AC120" i="4"/>
  <c r="AC121" i="4"/>
  <c r="AC122" i="4"/>
  <c r="AC123" i="4"/>
  <c r="AC124"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49" i="4"/>
  <c r="AC150" i="4"/>
  <c r="AC151" i="4"/>
  <c r="AC152" i="4"/>
  <c r="AC153" i="4"/>
  <c r="AC154"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79" i="4"/>
  <c r="AC180" i="4"/>
  <c r="AC181" i="4"/>
  <c r="AC182" i="4"/>
  <c r="AC183" i="4"/>
  <c r="AC184"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09" i="4"/>
  <c r="AC210" i="4"/>
  <c r="AC211" i="4"/>
  <c r="AC212" i="4"/>
  <c r="AC213" i="4"/>
  <c r="AC214"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39" i="4"/>
  <c r="AC240" i="4"/>
  <c r="AC241" i="4"/>
  <c r="AC242" i="4"/>
  <c r="AC243" i="4"/>
  <c r="AC244"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69" i="4"/>
  <c r="AC270" i="4"/>
  <c r="AC271" i="4"/>
  <c r="AC272" i="4"/>
  <c r="AC273" i="4"/>
  <c r="AC274"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299" i="4"/>
  <c r="AC300" i="4"/>
  <c r="AC301" i="4"/>
  <c r="AC302" i="4"/>
  <c r="AC303" i="4"/>
  <c r="AC304"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29" i="4"/>
  <c r="AC330" i="4"/>
  <c r="AC331" i="4"/>
  <c r="AC332" i="4"/>
  <c r="AC333" i="4"/>
  <c r="AC334"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59" i="4"/>
  <c r="AC360" i="4"/>
  <c r="AC361" i="4"/>
  <c r="AC362" i="4"/>
  <c r="AC363" i="4"/>
  <c r="AC364"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89" i="4"/>
  <c r="AC390" i="4"/>
  <c r="AC391" i="4"/>
  <c r="AC392" i="4"/>
  <c r="AC393" i="4"/>
  <c r="AC394"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19" i="4"/>
  <c r="AC420" i="4"/>
  <c r="AC421" i="4"/>
  <c r="AC422" i="4"/>
  <c r="AC423" i="4"/>
  <c r="AC424"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49" i="4"/>
  <c r="AC450" i="4"/>
  <c r="AC451" i="4"/>
  <c r="AC452" i="4"/>
  <c r="AC453" i="4"/>
  <c r="AC454" i="4"/>
  <c r="AC455" i="4"/>
  <c r="AC456" i="4"/>
  <c r="AC457" i="4"/>
  <c r="AC458" i="4"/>
  <c r="AC459" i="4"/>
  <c r="AC460" i="4"/>
  <c r="AC461" i="4"/>
  <c r="AC462" i="4"/>
  <c r="AC463" i="4"/>
  <c r="AC464" i="4"/>
  <c r="AC465" i="4"/>
  <c r="AC466" i="4"/>
  <c r="AC467" i="4"/>
  <c r="AC468" i="4"/>
  <c r="AC469" i="4"/>
  <c r="AC470" i="4"/>
  <c r="AC471" i="4"/>
  <c r="AC472" i="4"/>
  <c r="AC473" i="4"/>
  <c r="AC474" i="4"/>
  <c r="AC475" i="4"/>
  <c r="AC476" i="4"/>
  <c r="AC477" i="4"/>
  <c r="AC478" i="4"/>
  <c r="AC479" i="4"/>
  <c r="AC480" i="4"/>
  <c r="AC481" i="4"/>
  <c r="AC482" i="4"/>
  <c r="AC483" i="4"/>
  <c r="AC484"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09" i="4"/>
  <c r="AC510" i="4"/>
  <c r="AC511" i="4"/>
  <c r="AC512" i="4"/>
  <c r="AC513" i="4"/>
  <c r="AC514"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39" i="4"/>
  <c r="AC540" i="4"/>
  <c r="AC541" i="4"/>
  <c r="AC542" i="4"/>
  <c r="AC543" i="4"/>
  <c r="AC544"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569" i="4"/>
  <c r="AC570" i="4"/>
  <c r="AC571" i="4"/>
  <c r="AC572" i="4"/>
  <c r="AC573" i="4"/>
  <c r="AC574" i="4"/>
  <c r="AC575" i="4"/>
  <c r="AC576" i="4"/>
  <c r="AC577" i="4"/>
  <c r="AC578" i="4"/>
  <c r="AC579" i="4"/>
  <c r="AC580" i="4"/>
  <c r="AC581" i="4"/>
  <c r="AC582" i="4"/>
  <c r="AC583" i="4"/>
  <c r="AC584" i="4"/>
  <c r="AC585" i="4"/>
  <c r="AC586" i="4"/>
  <c r="AC587" i="4"/>
  <c r="AC588" i="4"/>
  <c r="AC589" i="4"/>
  <c r="AC590" i="4"/>
  <c r="AC591" i="4"/>
  <c r="AC592" i="4"/>
  <c r="AC593" i="4"/>
  <c r="AC594" i="4"/>
  <c r="AC595" i="4"/>
  <c r="AC596" i="4"/>
  <c r="AC597" i="4"/>
  <c r="AC598" i="4"/>
  <c r="AC599" i="4"/>
  <c r="AC600" i="4"/>
  <c r="AC601" i="4"/>
  <c r="AC602" i="4"/>
  <c r="AC603" i="4"/>
  <c r="AC604"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29" i="4"/>
  <c r="AC630" i="4"/>
  <c r="AC631" i="4"/>
  <c r="AC632" i="4"/>
  <c r="AC633" i="4"/>
  <c r="AC634"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59" i="4"/>
  <c r="AC660" i="4"/>
  <c r="AC661" i="4"/>
  <c r="AC662" i="4"/>
  <c r="AC663" i="4"/>
  <c r="AC664"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89" i="4"/>
  <c r="AC690" i="4"/>
  <c r="AC691" i="4"/>
  <c r="AC692" i="4"/>
  <c r="AC693" i="4"/>
  <c r="AC694"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19" i="4"/>
  <c r="AC720" i="4"/>
  <c r="AC721" i="4"/>
  <c r="AC722" i="4"/>
  <c r="AC723" i="4"/>
  <c r="AC724"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49" i="4"/>
  <c r="AC750" i="4"/>
  <c r="AC751" i="4"/>
  <c r="AC752" i="4"/>
  <c r="AC753" i="4"/>
  <c r="AC754"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79" i="4"/>
  <c r="AC780" i="4"/>
  <c r="AC781" i="4"/>
  <c r="AC782" i="4"/>
  <c r="AC783" i="4"/>
  <c r="AC784"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09" i="4"/>
  <c r="AC810" i="4"/>
  <c r="AC811" i="4"/>
  <c r="AC812" i="4"/>
  <c r="AC813" i="4"/>
  <c r="AC814"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39" i="4"/>
  <c r="AC840" i="4"/>
  <c r="AC841" i="4"/>
  <c r="AC842" i="4"/>
  <c r="AC843" i="4"/>
  <c r="AC844"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69" i="4"/>
  <c r="AC870" i="4"/>
  <c r="AC871" i="4"/>
  <c r="AC872" i="4"/>
  <c r="AC873" i="4"/>
  <c r="AC874"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899" i="4"/>
  <c r="AC900" i="4"/>
  <c r="AC901" i="4"/>
  <c r="AC902" i="4"/>
  <c r="AC903" i="4"/>
  <c r="AC904"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29" i="4"/>
  <c r="AC930" i="4"/>
  <c r="AC931" i="4"/>
  <c r="AC932" i="4"/>
  <c r="AC933" i="4"/>
  <c r="AC934"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59" i="4"/>
  <c r="AC960" i="4"/>
  <c r="AC961" i="4"/>
  <c r="AC962" i="4"/>
  <c r="AC963" i="4"/>
  <c r="AC964"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89" i="4"/>
  <c r="AC990" i="4"/>
  <c r="AC991" i="4"/>
  <c r="AC3" i="4"/>
  <c r="G10" i="18" l="1"/>
  <c r="F10" i="18"/>
  <c r="E10" i="18"/>
  <c r="D10" i="18"/>
  <c r="C10" i="18"/>
  <c r="B10" i="18"/>
  <c r="A10" i="18"/>
  <c r="F7" i="18"/>
  <c r="E7" i="18"/>
  <c r="D7" i="18"/>
  <c r="C7" i="18"/>
  <c r="B7" i="18"/>
  <c r="A7" i="18"/>
  <c r="F1" i="18"/>
  <c r="A2" i="18" s="1"/>
  <c r="Y28" i="5" l="1"/>
  <c r="R27" i="5" s="1"/>
  <c r="Y27" i="5" l="1"/>
  <c r="M21" i="11" s="1"/>
  <c r="B19" i="11"/>
  <c r="E4" i="5" l="1"/>
  <c r="Q4" i="5"/>
  <c r="L4" i="5"/>
  <c r="AV42" i="5" l="1"/>
  <c r="AV43" i="5"/>
  <c r="AV44" i="5"/>
  <c r="AV45" i="5"/>
  <c r="AV41" i="5"/>
  <c r="AV37" i="5"/>
  <c r="AV38" i="5"/>
  <c r="AV39" i="5"/>
  <c r="AV40" i="5"/>
  <c r="AV36" i="5"/>
  <c r="AV32" i="5"/>
  <c r="AV33" i="5"/>
  <c r="AV34" i="5"/>
  <c r="AV35" i="5"/>
  <c r="AV31" i="5"/>
  <c r="AV29" i="5"/>
  <c r="AV30" i="5"/>
  <c r="AV28" i="5"/>
  <c r="AV26" i="5"/>
  <c r="AV25" i="5"/>
  <c r="AV21" i="5"/>
  <c r="AV22" i="5"/>
  <c r="AV23" i="5"/>
  <c r="AV24" i="5"/>
  <c r="AV20" i="5"/>
  <c r="AV16" i="5"/>
  <c r="AV17" i="5"/>
  <c r="AV18" i="5"/>
  <c r="AV19" i="5"/>
  <c r="AV15" i="5"/>
  <c r="AV11" i="5"/>
  <c r="AV12" i="5"/>
  <c r="AV13" i="5"/>
  <c r="AV14" i="5"/>
  <c r="AV10" i="5"/>
  <c r="AW10" i="5"/>
  <c r="AV6" i="5"/>
  <c r="AV7" i="5"/>
  <c r="AV8" i="5"/>
  <c r="AV9" i="5"/>
  <c r="AV5" i="5"/>
  <c r="AW5" i="5"/>
  <c r="E22" i="11" l="1"/>
  <c r="DE5" i="17"/>
  <c r="CY5" i="17"/>
  <c r="D1" i="18" l="1"/>
  <c r="J25" i="11"/>
  <c r="G39" i="11"/>
  <c r="AE22" i="11"/>
  <c r="AE4" i="5" l="1"/>
  <c r="K7" i="11" s="1"/>
  <c r="Z22" i="11" s="1"/>
  <c r="Y22" i="11" s="1"/>
  <c r="AB4" i="5"/>
  <c r="H7" i="11" s="1"/>
  <c r="Z21" i="11" s="1"/>
  <c r="Y21" i="11" s="1"/>
  <c r="W4" i="5"/>
  <c r="D7" i="11" s="1"/>
  <c r="Z20" i="11" s="1"/>
  <c r="Y20" i="11" s="1"/>
  <c r="W2" i="5"/>
  <c r="Q2" i="5"/>
  <c r="L2" i="5"/>
  <c r="E1" i="5"/>
  <c r="AB2" i="5"/>
  <c r="Q5" i="5" l="1"/>
  <c r="AB5" i="5"/>
  <c r="W5" i="5"/>
  <c r="B39" i="5"/>
  <c r="B38" i="5"/>
  <c r="B37" i="5"/>
  <c r="B36" i="5"/>
  <c r="B35" i="5"/>
  <c r="B34" i="5"/>
  <c r="N25" i="5"/>
  <c r="E3" i="5"/>
  <c r="D4" i="11" s="1"/>
  <c r="E2" i="5"/>
  <c r="L3" i="5"/>
  <c r="AE1" i="5"/>
  <c r="K4" i="11" s="1"/>
  <c r="Z10" i="11" s="1"/>
  <c r="Y10" i="11" s="1"/>
  <c r="AB1" i="5"/>
  <c r="H4" i="11" s="1"/>
  <c r="Z9" i="11" s="1"/>
  <c r="Y9" i="11" s="1"/>
  <c r="N3" i="11"/>
  <c r="Z5" i="11" s="1"/>
  <c r="Y5" i="11" s="1"/>
  <c r="DL5" i="17"/>
  <c r="J3" i="11"/>
  <c r="Z6" i="11" s="1"/>
  <c r="Y6" i="11" s="1"/>
  <c r="DM5" i="17"/>
  <c r="F3" i="11"/>
  <c r="Z7" i="11" s="1"/>
  <c r="Y7" i="11" s="1"/>
  <c r="DN5" i="17"/>
  <c r="N4" i="11"/>
  <c r="Z11" i="11" s="1"/>
  <c r="Y11" i="11" s="1"/>
  <c r="DO5" i="17"/>
  <c r="Q1" i="5"/>
  <c r="M2" i="11" s="1"/>
  <c r="Z3" i="11" s="1"/>
  <c r="Y3" i="11" s="1"/>
  <c r="H6" i="11"/>
  <c r="Z17" i="11" s="1"/>
  <c r="Y17" i="11" s="1"/>
  <c r="K6" i="11"/>
  <c r="Z18" i="11" s="1"/>
  <c r="Y18" i="11" s="1"/>
  <c r="P6" i="11"/>
  <c r="Z19" i="11" s="1"/>
  <c r="Y19" i="11" s="1"/>
  <c r="W1" i="5"/>
  <c r="P2" i="11" s="1"/>
  <c r="Z4" i="11" s="1"/>
  <c r="Y4" i="11" s="1"/>
  <c r="D2" i="11"/>
  <c r="E34" i="11" s="1"/>
  <c r="E39" i="11" s="1"/>
  <c r="L1" i="5"/>
  <c r="H2" i="11" s="1"/>
  <c r="B26" i="5" l="1"/>
  <c r="B27" i="5"/>
  <c r="C27" i="5" s="1"/>
  <c r="B28" i="5"/>
  <c r="C28" i="5" s="1"/>
  <c r="B31" i="5"/>
  <c r="C31" i="5" s="1"/>
  <c r="B30" i="5"/>
  <c r="C30" i="5" s="1"/>
  <c r="DT5" i="17" s="1"/>
  <c r="B29" i="5"/>
  <c r="C29" i="5" s="1"/>
  <c r="AE3" i="5"/>
  <c r="D6" i="11" s="1"/>
  <c r="Z16" i="11" s="1"/>
  <c r="Y16" i="11" s="1"/>
  <c r="D5" i="11"/>
  <c r="Z12" i="11" s="1"/>
  <c r="Y12" i="11" s="1"/>
  <c r="N26" i="5"/>
  <c r="J24" i="11" s="1"/>
  <c r="DV5" i="17"/>
  <c r="D3" i="11"/>
  <c r="B6" i="5"/>
  <c r="N22" i="11"/>
  <c r="CW5" i="17"/>
  <c r="K22" i="11"/>
  <c r="CV5" i="17"/>
  <c r="V25" i="5"/>
  <c r="CX5" i="17"/>
  <c r="B34" i="11"/>
  <c r="B39" i="11" s="1"/>
  <c r="Z8" i="11"/>
  <c r="Y8" i="11" s="1"/>
  <c r="H33" i="11"/>
  <c r="H38" i="11" s="1"/>
  <c r="AB3" i="5"/>
  <c r="K5" i="11" s="1"/>
  <c r="Z14" i="11" s="1"/>
  <c r="Y14" i="11" s="1"/>
  <c r="W3" i="5"/>
  <c r="P5" i="11" s="1"/>
  <c r="Z15" i="11" s="1"/>
  <c r="Y15" i="11" s="1"/>
  <c r="Q3" i="5"/>
  <c r="H5" i="11" s="1"/>
  <c r="Z13" i="11" s="1"/>
  <c r="Y13" i="11" s="1"/>
  <c r="J23" i="11" l="1"/>
  <c r="DU5" i="17"/>
  <c r="G30" i="11"/>
  <c r="C26" i="5"/>
  <c r="N27" i="5"/>
  <c r="DB5" i="17"/>
  <c r="AA21" i="11"/>
  <c r="AE21" i="11" s="1"/>
  <c r="AA20" i="11"/>
  <c r="AE20" i="11" s="1"/>
  <c r="AA13" i="11"/>
  <c r="AE13" i="11" s="1"/>
  <c r="AA4" i="11"/>
  <c r="AE4" i="11" s="1"/>
  <c r="AA19" i="11"/>
  <c r="AE19" i="11" s="1"/>
  <c r="AA7" i="11"/>
  <c r="AE7" i="11" s="1"/>
  <c r="AA11" i="11"/>
  <c r="AE11" i="11" s="1"/>
  <c r="AA5" i="11"/>
  <c r="AE5" i="11" s="1"/>
  <c r="AA18" i="11"/>
  <c r="AE18" i="11" s="1"/>
  <c r="AA14" i="11"/>
  <c r="AE14" i="11" s="1"/>
  <c r="AA12" i="11"/>
  <c r="AE12" i="11" s="1"/>
  <c r="AA10" i="11"/>
  <c r="AE10" i="11" s="1"/>
  <c r="AA16" i="11"/>
  <c r="AE16" i="11" s="1"/>
  <c r="AA6" i="11"/>
  <c r="AE6" i="11" s="1"/>
  <c r="AA17" i="11"/>
  <c r="AE17" i="11" s="1"/>
  <c r="AA15" i="11"/>
  <c r="AE15" i="11" s="1"/>
  <c r="AA9" i="11"/>
  <c r="AE9" i="11" s="1"/>
  <c r="AA8" i="11"/>
  <c r="AE8" i="11" s="1"/>
  <c r="AA3" i="11"/>
  <c r="AJ1" i="11" l="1"/>
  <c r="AK2" i="5" s="1"/>
  <c r="B30" i="11"/>
  <c r="AE3" i="11"/>
  <c r="AD1" i="11" l="1"/>
  <c r="B8" i="11" s="1"/>
  <c r="E24" i="11" l="1"/>
  <c r="CZ5" i="17"/>
  <c r="AG19" i="5"/>
  <c r="AA19" i="5" s="1"/>
  <c r="Y19" i="5"/>
  <c r="S19" i="5" s="1"/>
  <c r="Q19" i="5"/>
  <c r="K19" i="5" s="1"/>
  <c r="I19" i="5"/>
  <c r="B19" i="5" s="1"/>
  <c r="AG18" i="5"/>
  <c r="AA18" i="5" s="1"/>
  <c r="Y18" i="5"/>
  <c r="S18" i="5" s="1"/>
  <c r="Q18" i="5"/>
  <c r="K18" i="5" s="1"/>
  <c r="I18" i="5"/>
  <c r="B18" i="5" s="1"/>
  <c r="AG17" i="5"/>
  <c r="AA17" i="5" s="1"/>
  <c r="Y17" i="5"/>
  <c r="S17" i="5" s="1"/>
  <c r="Q17" i="5"/>
  <c r="K17" i="5" s="1"/>
  <c r="I17" i="5"/>
  <c r="B17" i="5" s="1"/>
  <c r="AG16" i="5"/>
  <c r="AA16" i="5" s="1"/>
  <c r="Y16" i="5"/>
  <c r="S16" i="5" s="1"/>
  <c r="Q16" i="5"/>
  <c r="K16" i="5" s="1"/>
  <c r="I16" i="5"/>
  <c r="B16" i="5" s="1"/>
  <c r="AG15" i="5"/>
  <c r="Y15" i="5"/>
  <c r="Q15" i="5"/>
  <c r="I15" i="5"/>
  <c r="AG12" i="5"/>
  <c r="AA12" i="5" s="1"/>
  <c r="Y12" i="5"/>
  <c r="S12" i="5" s="1"/>
  <c r="Q12" i="5"/>
  <c r="K12" i="5" s="1"/>
  <c r="I12" i="5"/>
  <c r="B12" i="5" s="1"/>
  <c r="AG11" i="5"/>
  <c r="AA11" i="5" s="1"/>
  <c r="Y11" i="5"/>
  <c r="S11" i="5" s="1"/>
  <c r="Q11" i="5"/>
  <c r="K11" i="5" s="1"/>
  <c r="I11" i="5"/>
  <c r="B11" i="5" s="1"/>
  <c r="AG10" i="5"/>
  <c r="AA10" i="5" s="1"/>
  <c r="Y10" i="5"/>
  <c r="S10" i="5" s="1"/>
  <c r="Q10" i="5"/>
  <c r="K10" i="5" s="1"/>
  <c r="I10" i="5"/>
  <c r="B10" i="5" s="1"/>
  <c r="AG9" i="5"/>
  <c r="AA9" i="5" s="1"/>
  <c r="Y9" i="5"/>
  <c r="S9" i="5" s="1"/>
  <c r="Q9" i="5"/>
  <c r="K9" i="5" s="1"/>
  <c r="I9" i="5"/>
  <c r="B9" i="5" s="1"/>
  <c r="AG8" i="5"/>
  <c r="Y8" i="5"/>
  <c r="Q8" i="5"/>
  <c r="I8" i="5"/>
  <c r="V13" i="5" l="1"/>
  <c r="S8" i="5"/>
  <c r="AD13" i="5"/>
  <c r="AA8" i="5"/>
  <c r="N20" i="5"/>
  <c r="K15" i="5"/>
  <c r="V20" i="5"/>
  <c r="S15" i="5"/>
  <c r="AD20" i="5"/>
  <c r="AA15" i="5"/>
  <c r="F13" i="5"/>
  <c r="B8" i="5"/>
  <c r="F20" i="5"/>
  <c r="B15" i="5"/>
  <c r="N13" i="5"/>
  <c r="Q13" i="5"/>
  <c r="K8" i="5"/>
  <c r="DA5" i="17"/>
  <c r="E23" i="11"/>
  <c r="H13" i="5"/>
  <c r="G13" i="5"/>
  <c r="I13" i="5"/>
  <c r="Y13" i="5"/>
  <c r="X13" i="5"/>
  <c r="W13" i="5"/>
  <c r="AG13" i="5"/>
  <c r="AF13" i="5"/>
  <c r="AE13" i="5"/>
  <c r="P13" i="5"/>
  <c r="O13" i="5"/>
  <c r="I20" i="5"/>
  <c r="H20" i="5"/>
  <c r="G20" i="5"/>
  <c r="Q20" i="5"/>
  <c r="P20" i="5"/>
  <c r="O20" i="5"/>
  <c r="X20" i="5"/>
  <c r="W20" i="5"/>
  <c r="Y20" i="5"/>
  <c r="AG20" i="5"/>
  <c r="AF20" i="5"/>
  <c r="AE20" i="5"/>
  <c r="A5" i="17"/>
  <c r="V31" i="11"/>
  <c r="V30" i="11"/>
  <c r="V29" i="11"/>
  <c r="V28" i="11"/>
  <c r="B1" i="11"/>
  <c r="AX45" i="5"/>
  <c r="AW45" i="5"/>
  <c r="AX44" i="5"/>
  <c r="AW44" i="5"/>
  <c r="AX43" i="5"/>
  <c r="AW43" i="5"/>
  <c r="AX42" i="5"/>
  <c r="AW42" i="5"/>
  <c r="AX41" i="5"/>
  <c r="AW41" i="5"/>
  <c r="AX40" i="5"/>
  <c r="AW40" i="5"/>
  <c r="AX39" i="5"/>
  <c r="AW39" i="5"/>
  <c r="AX38" i="5"/>
  <c r="AW38" i="5"/>
  <c r="AX37" i="5"/>
  <c r="AW37" i="5"/>
  <c r="AX36" i="5"/>
  <c r="AW36" i="5"/>
  <c r="AX35" i="5"/>
  <c r="AW35" i="5"/>
  <c r="AX34" i="5"/>
  <c r="AW34" i="5"/>
  <c r="AX33" i="5"/>
  <c r="AW33" i="5"/>
  <c r="AX32" i="5"/>
  <c r="AW32" i="5"/>
  <c r="AX31" i="5"/>
  <c r="AW31" i="5"/>
  <c r="AX30" i="5"/>
  <c r="AW30" i="5"/>
  <c r="AX29" i="5"/>
  <c r="AW29" i="5"/>
  <c r="AX28" i="5"/>
  <c r="AW28" i="5"/>
  <c r="AX26" i="5"/>
  <c r="AW26" i="5"/>
  <c r="AX25" i="5"/>
  <c r="AW25" i="5"/>
  <c r="AX24" i="5"/>
  <c r="AW24" i="5"/>
  <c r="AX23" i="5"/>
  <c r="AW23" i="5"/>
  <c r="AX22" i="5"/>
  <c r="AW22" i="5"/>
  <c r="AX21" i="5"/>
  <c r="AW21" i="5"/>
  <c r="AX20" i="5"/>
  <c r="AW20" i="5"/>
  <c r="AX19" i="5"/>
  <c r="AW19" i="5"/>
  <c r="R19" i="5"/>
  <c r="AL43" i="5" s="1"/>
  <c r="AY24" i="5"/>
  <c r="AW5" i="17"/>
  <c r="A19" i="5"/>
  <c r="AL22" i="5" s="1"/>
  <c r="AX18" i="5"/>
  <c r="AW18" i="5"/>
  <c r="R18" i="5"/>
  <c r="AL42" i="5" s="1"/>
  <c r="BE5" i="17"/>
  <c r="AU5" i="17"/>
  <c r="A18" i="5"/>
  <c r="AL21" i="5" s="1"/>
  <c r="AX17" i="5"/>
  <c r="AW17" i="5"/>
  <c r="Z17" i="5"/>
  <c r="AL46" i="5" s="1"/>
  <c r="R17" i="5"/>
  <c r="AL41" i="5" s="1"/>
  <c r="AY22" i="5"/>
  <c r="AS5" i="17"/>
  <c r="A17" i="5"/>
  <c r="AL20" i="5" s="1"/>
  <c r="AX16" i="5"/>
  <c r="AW16" i="5"/>
  <c r="Z16" i="5"/>
  <c r="AL45" i="5" s="1"/>
  <c r="R16" i="5"/>
  <c r="AL40" i="5" s="1"/>
  <c r="J16" i="5"/>
  <c r="AL24" i="5" s="1"/>
  <c r="AQ5" i="17"/>
  <c r="A16" i="5"/>
  <c r="AL19" i="5" s="1"/>
  <c r="AX15" i="5"/>
  <c r="AW15" i="5"/>
  <c r="Z15" i="5"/>
  <c r="AL44" i="5" s="1"/>
  <c r="R15" i="5"/>
  <c r="AL39" i="5" s="1"/>
  <c r="AX14" i="5"/>
  <c r="AW14" i="5"/>
  <c r="AX13" i="5"/>
  <c r="AW13" i="5"/>
  <c r="AX12" i="5"/>
  <c r="AW12" i="5"/>
  <c r="Z12" i="5"/>
  <c r="AL38" i="5" s="1"/>
  <c r="R12" i="5"/>
  <c r="AL33" i="5" s="1"/>
  <c r="AM5" i="17"/>
  <c r="AC5" i="17"/>
  <c r="AX11" i="5"/>
  <c r="AW11" i="5"/>
  <c r="Z11" i="5"/>
  <c r="AL37" i="5" s="1"/>
  <c r="AK5" i="17"/>
  <c r="AA5" i="17"/>
  <c r="A11" i="5"/>
  <c r="AL11" i="5" s="1"/>
  <c r="AX10" i="5"/>
  <c r="Z10" i="5"/>
  <c r="AL36" i="5" s="1"/>
  <c r="AI5" i="17"/>
  <c r="Y5" i="17"/>
  <c r="AX9" i="5"/>
  <c r="AW9" i="5"/>
  <c r="Z9" i="5"/>
  <c r="AL35" i="5" s="1"/>
  <c r="R9" i="5"/>
  <c r="AL30" i="5" s="1"/>
  <c r="AG5" i="17"/>
  <c r="W5" i="17"/>
  <c r="AY8" i="5"/>
  <c r="AX8" i="5"/>
  <c r="AW8" i="5"/>
  <c r="Z8" i="5"/>
  <c r="AL34" i="5" s="1"/>
  <c r="R8" i="5"/>
  <c r="AL29" i="5" s="1"/>
  <c r="AE5" i="17"/>
  <c r="U5" i="17"/>
  <c r="AX7" i="5"/>
  <c r="AW7" i="5"/>
  <c r="AX6" i="5"/>
  <c r="AW6" i="5"/>
  <c r="T6" i="5"/>
  <c r="AX5" i="5"/>
  <c r="H5" i="17"/>
  <c r="B5" i="17"/>
  <c r="AD27" i="5" l="1"/>
  <c r="Q21" i="11" s="1"/>
  <c r="AD25" i="5"/>
  <c r="AD26" i="5"/>
  <c r="K21" i="11" s="1"/>
  <c r="B20" i="5"/>
  <c r="AA20" i="5"/>
  <c r="AA13" i="5"/>
  <c r="S20" i="5"/>
  <c r="R5" i="17"/>
  <c r="J5" i="17"/>
  <c r="F5" i="17"/>
  <c r="Q5" i="17"/>
  <c r="C25" i="5"/>
  <c r="B27" i="11" s="1"/>
  <c r="K5" i="17"/>
  <c r="P5" i="17"/>
  <c r="S13" i="5"/>
  <c r="AY5" i="17"/>
  <c r="AY20" i="5"/>
  <c r="R10" i="5"/>
  <c r="AL31" i="5" s="1"/>
  <c r="R11" i="5"/>
  <c r="AL32" i="5" s="1"/>
  <c r="AO5" i="17"/>
  <c r="G5" i="17"/>
  <c r="AY5" i="5"/>
  <c r="AY7" i="5"/>
  <c r="J8" i="5"/>
  <c r="AL13" i="5" s="1"/>
  <c r="AY31" i="5"/>
  <c r="BS5" i="17"/>
  <c r="J9" i="5"/>
  <c r="AL14" i="5" s="1"/>
  <c r="BU5" i="17"/>
  <c r="AY32" i="5"/>
  <c r="AY9" i="5"/>
  <c r="J10" i="5"/>
  <c r="AL15" i="5" s="1"/>
  <c r="AY33" i="5"/>
  <c r="BW5" i="17"/>
  <c r="AY10" i="5"/>
  <c r="J11" i="5"/>
  <c r="AL16" i="5" s="1"/>
  <c r="BY5" i="17"/>
  <c r="AY34" i="5"/>
  <c r="AY11" i="5"/>
  <c r="J12" i="5"/>
  <c r="AL17" i="5" s="1"/>
  <c r="AY35" i="5"/>
  <c r="CA5" i="17"/>
  <c r="AY12" i="5"/>
  <c r="AY13" i="5"/>
  <c r="AY14" i="5"/>
  <c r="J15" i="5"/>
  <c r="AL23" i="5" s="1"/>
  <c r="AY41" i="5"/>
  <c r="CM5" i="17"/>
  <c r="AY15" i="5"/>
  <c r="B13" i="5"/>
  <c r="L5" i="17"/>
  <c r="M5" i="17"/>
  <c r="N5" i="17"/>
  <c r="O5" i="17"/>
  <c r="AY6" i="5"/>
  <c r="A8" i="5"/>
  <c r="AL8" i="5" s="1"/>
  <c r="BI5" i="17"/>
  <c r="AY25" i="5"/>
  <c r="A9" i="5"/>
  <c r="AL9" i="5" s="1"/>
  <c r="AY26" i="5"/>
  <c r="BK5" i="17"/>
  <c r="A10" i="5"/>
  <c r="AL10" i="5" s="1"/>
  <c r="BM5" i="17"/>
  <c r="AY28" i="5"/>
  <c r="AY29" i="5"/>
  <c r="BO5" i="17"/>
  <c r="A12" i="5"/>
  <c r="AL12" i="5" s="1"/>
  <c r="BQ5" i="17"/>
  <c r="AY30" i="5"/>
  <c r="A15" i="5"/>
  <c r="AL18" i="5" s="1"/>
  <c r="CC5" i="17"/>
  <c r="AY36" i="5"/>
  <c r="BA5" i="17"/>
  <c r="AY21" i="5"/>
  <c r="AY16" i="5"/>
  <c r="J17" i="5"/>
  <c r="AL25" i="5" s="1"/>
  <c r="AY17" i="5"/>
  <c r="J18" i="5"/>
  <c r="AL26" i="5" s="1"/>
  <c r="AY18" i="5"/>
  <c r="J19" i="5"/>
  <c r="AL28" i="5" s="1"/>
  <c r="AY19" i="5"/>
  <c r="BC5" i="17"/>
  <c r="BG5" i="17"/>
  <c r="CE5" i="17"/>
  <c r="CI5" i="17"/>
  <c r="CQ5" i="17"/>
  <c r="CU5" i="17"/>
  <c r="AY23" i="5"/>
  <c r="AY37" i="5"/>
  <c r="AY38" i="5"/>
  <c r="AY39" i="5"/>
  <c r="AY40" i="5"/>
  <c r="AY42" i="5"/>
  <c r="AY43" i="5"/>
  <c r="AY44" i="5"/>
  <c r="AY45" i="5"/>
  <c r="Z18" i="5"/>
  <c r="AL47" i="5" s="1"/>
  <c r="Z19" i="5"/>
  <c r="AL48" i="5" s="1"/>
  <c r="CG5" i="17"/>
  <c r="CK5" i="17"/>
  <c r="CO5" i="17"/>
  <c r="CS5" i="17"/>
  <c r="S5" i="17"/>
  <c r="F21" i="11" l="1"/>
  <c r="AG29" i="5"/>
  <c r="B28" i="11"/>
  <c r="DP5" i="17"/>
  <c r="DQ5" i="17"/>
  <c r="D5" i="17"/>
  <c r="E5" i="17"/>
  <c r="I5" i="17"/>
  <c r="C5" i="17"/>
  <c r="K13" i="5"/>
  <c r="V22" i="11"/>
  <c r="J16" i="11" s="1"/>
  <c r="V18" i="11"/>
  <c r="J12" i="11" s="1"/>
  <c r="V14" i="11"/>
  <c r="B15" i="11" s="1"/>
  <c r="V13" i="11"/>
  <c r="B14" i="11" s="1"/>
  <c r="V12" i="11"/>
  <c r="B13" i="11" s="1"/>
  <c r="V24" i="11"/>
  <c r="J18" i="11" s="1"/>
  <c r="V15" i="11"/>
  <c r="B16" i="11" s="1"/>
  <c r="V23" i="11"/>
  <c r="J17" i="11" s="1"/>
  <c r="V21" i="11"/>
  <c r="J15" i="11" s="1"/>
  <c r="V20" i="11"/>
  <c r="J14" i="11" s="1"/>
  <c r="V16" i="11"/>
  <c r="B17" i="11" s="1"/>
  <c r="V19" i="11"/>
  <c r="J13" i="11" s="1"/>
  <c r="V17" i="11"/>
  <c r="B18" i="11" s="1"/>
  <c r="V11" i="11"/>
  <c r="B12" i="11" s="1"/>
  <c r="K20" i="5"/>
  <c r="DI5" i="17" l="1"/>
  <c r="DJ5" i="17"/>
  <c r="DH5" i="17"/>
  <c r="DS5" i="17"/>
  <c r="G29" i="11"/>
  <c r="DR5" i="17"/>
  <c r="B29" i="11"/>
  <c r="G28" i="11"/>
  <c r="T21" i="5"/>
  <c r="D14" i="11"/>
  <c r="C14" i="11"/>
  <c r="I14" i="11"/>
  <c r="H14" i="11"/>
  <c r="K13" i="11"/>
  <c r="Q13" i="11"/>
  <c r="P13" i="11"/>
  <c r="L13" i="11"/>
  <c r="D12" i="11"/>
  <c r="C12" i="11"/>
  <c r="I12" i="11"/>
  <c r="H12" i="11"/>
  <c r="P16" i="11"/>
  <c r="L16" i="11"/>
  <c r="K16" i="11"/>
  <c r="Q16" i="11"/>
  <c r="K18" i="11"/>
  <c r="Q18" i="11"/>
  <c r="P18" i="11"/>
  <c r="L18" i="11"/>
  <c r="L15" i="11"/>
  <c r="K15" i="11"/>
  <c r="Q15" i="11"/>
  <c r="P15" i="11"/>
  <c r="K14" i="11"/>
  <c r="Q14" i="11"/>
  <c r="P14" i="11"/>
  <c r="L14" i="11"/>
  <c r="H15" i="11"/>
  <c r="D15" i="11"/>
  <c r="C15" i="11"/>
  <c r="I15" i="11"/>
  <c r="C17" i="11"/>
  <c r="I17" i="11"/>
  <c r="H17" i="11"/>
  <c r="D17" i="11"/>
  <c r="K12" i="11"/>
  <c r="Q12" i="11"/>
  <c r="P12" i="11"/>
  <c r="L12" i="11"/>
  <c r="Q17" i="11"/>
  <c r="P17" i="11"/>
  <c r="L17" i="11"/>
  <c r="K17" i="11"/>
  <c r="I16" i="11"/>
  <c r="H16" i="11"/>
  <c r="D16" i="11"/>
  <c r="C16" i="11"/>
  <c r="D18" i="11"/>
  <c r="C18" i="11"/>
  <c r="I18" i="11"/>
  <c r="H18" i="11"/>
  <c r="D13" i="11"/>
  <c r="C13" i="11"/>
  <c r="I13" i="11"/>
  <c r="H13" i="11"/>
  <c r="T2" i="11" l="1"/>
  <c r="T1" i="11"/>
  <c r="N28" i="5"/>
  <c r="DK5" i="17"/>
  <c r="CT5" i="17"/>
  <c r="CP5" i="17"/>
  <c r="CL5" i="17"/>
  <c r="CH5" i="17"/>
  <c r="CD5" i="17"/>
  <c r="BZ5" i="17"/>
  <c r="BV5" i="17"/>
  <c r="BR5" i="17"/>
  <c r="BN5" i="17"/>
  <c r="BJ5" i="17"/>
  <c r="BF5" i="17"/>
  <c r="BB5" i="17"/>
  <c r="AX5" i="17"/>
  <c r="AT5" i="17"/>
  <c r="AP5" i="17"/>
  <c r="AL5" i="17"/>
  <c r="AH5" i="17"/>
  <c r="AD5" i="17"/>
  <c r="Z5" i="17"/>
  <c r="V5" i="17"/>
  <c r="CR5" i="17"/>
  <c r="CN5" i="17"/>
  <c r="CJ5" i="17"/>
  <c r="CF5" i="17"/>
  <c r="CB5" i="17"/>
  <c r="BX5" i="17"/>
  <c r="BT5" i="17"/>
  <c r="BP5" i="17"/>
  <c r="BL5" i="17"/>
  <c r="BH5" i="17"/>
  <c r="BD5" i="17"/>
  <c r="AZ5" i="17"/>
  <c r="AV5" i="17"/>
  <c r="AR5" i="17"/>
  <c r="AN5" i="17"/>
  <c r="AJ5" i="17"/>
  <c r="AF5" i="17"/>
  <c r="AB5" i="17"/>
  <c r="X5" i="17"/>
  <c r="T5" i="17"/>
  <c r="N29" i="5" l="1"/>
  <c r="E26" i="11" s="1"/>
  <c r="F33" i="11" s="1"/>
  <c r="E25" i="11"/>
  <c r="DC5" i="17"/>
  <c r="V29" i="5" l="1"/>
  <c r="DF5" i="17" s="1"/>
  <c r="DD5" i="17"/>
  <c r="AC29" i="5" l="1"/>
  <c r="DG5" i="17" s="1"/>
  <c r="F38" i="11" l="1"/>
</calcChain>
</file>

<file path=xl/sharedStrings.xml><?xml version="1.0" encoding="utf-8"?>
<sst xmlns="http://schemas.openxmlformats.org/spreadsheetml/2006/main" count="40428" uniqueCount="3701">
  <si>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</si>
  <si>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</si>
  <si>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</si>
  <si>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</si>
  <si>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</si>
  <si>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</si>
  <si>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</si>
  <si>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</si>
  <si>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</si>
  <si>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</si>
  <si>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</si>
  <si>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</si>
  <si>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</si>
  <si>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</si>
  <si>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</si>
  <si>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</si>
  <si>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</si>
  <si>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</si>
  <si>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</si>
  <si>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</si>
  <si>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</si>
  <si>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</si>
  <si>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</si>
  <si>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</si>
  <si>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</si>
  <si>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</si>
  <si>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</si>
  <si>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نوع الثانوية</t>
  </si>
  <si>
    <t>رمز المقرر</t>
  </si>
  <si>
    <t>اسم المقرر</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</si>
  <si>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</si>
  <si>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</si>
  <si>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</si>
  <si>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</si>
  <si>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</si>
  <si>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</si>
  <si>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</si>
  <si>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</si>
  <si>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</si>
  <si>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</si>
  <si>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</si>
  <si>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</si>
  <si>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</si>
  <si>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</si>
  <si>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</si>
  <si>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</si>
  <si>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</si>
  <si>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</si>
  <si>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</si>
  <si>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الاب</t>
  </si>
  <si>
    <t>الأم</t>
  </si>
  <si>
    <t>تاريخ الميلاد</t>
  </si>
  <si>
    <t>الرقم الوطني</t>
  </si>
  <si>
    <t>سنة الشهادة</t>
  </si>
  <si>
    <t>محافظ الشهادة</t>
  </si>
  <si>
    <t>العنوان الدائم</t>
  </si>
  <si>
    <t>الاسم والنسبه</t>
  </si>
  <si>
    <t>المحافظة</t>
  </si>
  <si>
    <t>ذوي الشهداء وجرحى الجيش العربي السوري</t>
  </si>
  <si>
    <t>رقم تدوير رسوم</t>
  </si>
  <si>
    <t>تاريخ تدوير رسوم</t>
  </si>
  <si>
    <t>الرابعة</t>
  </si>
  <si>
    <t>حسين</t>
  </si>
  <si>
    <t>صالح</t>
  </si>
  <si>
    <t>عمر</t>
  </si>
  <si>
    <t>محمود</t>
  </si>
  <si>
    <t>مروان</t>
  </si>
  <si>
    <t>الرابعة حديث</t>
  </si>
  <si>
    <t>محمد</t>
  </si>
  <si>
    <t>سالم</t>
  </si>
  <si>
    <t>عدنان</t>
  </si>
  <si>
    <t>علي</t>
  </si>
  <si>
    <t>محمد جمال</t>
  </si>
  <si>
    <t>يوسف</t>
  </si>
  <si>
    <t>جمال</t>
  </si>
  <si>
    <t>صلاح</t>
  </si>
  <si>
    <t>محمد علي</t>
  </si>
  <si>
    <t>سليمان</t>
  </si>
  <si>
    <t>محمد فايز</t>
  </si>
  <si>
    <t>تيسير</t>
  </si>
  <si>
    <t>اسماعيل</t>
  </si>
  <si>
    <t>فواز</t>
  </si>
  <si>
    <t>بشير</t>
  </si>
  <si>
    <t>عبد الرحمن</t>
  </si>
  <si>
    <t>محسن</t>
  </si>
  <si>
    <t>جميل</t>
  </si>
  <si>
    <t>جورج</t>
  </si>
  <si>
    <t>عطيه</t>
  </si>
  <si>
    <t>بسام</t>
  </si>
  <si>
    <t>محي الدين</t>
  </si>
  <si>
    <t>رفيق</t>
  </si>
  <si>
    <t>غسان</t>
  </si>
  <si>
    <t>حسن</t>
  </si>
  <si>
    <t>عباس</t>
  </si>
  <si>
    <t>عبد الرزاق</t>
  </si>
  <si>
    <t>خضر</t>
  </si>
  <si>
    <t>ابراهيم</t>
  </si>
  <si>
    <t>فيصل</t>
  </si>
  <si>
    <t>محمد خير</t>
  </si>
  <si>
    <t>زياد</t>
  </si>
  <si>
    <t>سلمان</t>
  </si>
  <si>
    <t>عيسى</t>
  </si>
  <si>
    <t>ناصر</t>
  </si>
  <si>
    <t>نايف</t>
  </si>
  <si>
    <t>عصام</t>
  </si>
  <si>
    <t>توفيق</t>
  </si>
  <si>
    <t>موفق</t>
  </si>
  <si>
    <t>احمد</t>
  </si>
  <si>
    <t>يحيى</t>
  </si>
  <si>
    <t>خليل</t>
  </si>
  <si>
    <t>نذير</t>
  </si>
  <si>
    <t>منصور</t>
  </si>
  <si>
    <t>نزار</t>
  </si>
  <si>
    <t>فؤاد</t>
  </si>
  <si>
    <t>بشار</t>
  </si>
  <si>
    <t>حكمت</t>
  </si>
  <si>
    <t>نضال</t>
  </si>
  <si>
    <t>صباح</t>
  </si>
  <si>
    <t>خالد</t>
  </si>
  <si>
    <t>عبد العزيز</t>
  </si>
  <si>
    <t>عبد الله</t>
  </si>
  <si>
    <t>الياس</t>
  </si>
  <si>
    <t>منذر</t>
  </si>
  <si>
    <t>ماجد</t>
  </si>
  <si>
    <t>عبد المجيد</t>
  </si>
  <si>
    <t>مازن</t>
  </si>
  <si>
    <t>ايمن</t>
  </si>
  <si>
    <t>منير</t>
  </si>
  <si>
    <t>عبده</t>
  </si>
  <si>
    <t>يونس</t>
  </si>
  <si>
    <t>مصطفى</t>
  </si>
  <si>
    <t>نبيل</t>
  </si>
  <si>
    <t>معن</t>
  </si>
  <si>
    <t>عماد</t>
  </si>
  <si>
    <t>هشام</t>
  </si>
  <si>
    <t>عبد</t>
  </si>
  <si>
    <t>موسى</t>
  </si>
  <si>
    <t>محمد بشار</t>
  </si>
  <si>
    <t>نادر</t>
  </si>
  <si>
    <t>محمد شريف</t>
  </si>
  <si>
    <t>رضوان</t>
  </si>
  <si>
    <t>فريد</t>
  </si>
  <si>
    <t>وليد</t>
  </si>
  <si>
    <t>سمير</t>
  </si>
  <si>
    <t>كمال</t>
  </si>
  <si>
    <t>نزيه</t>
  </si>
  <si>
    <t>غازي</t>
  </si>
  <si>
    <t>عبدو</t>
  </si>
  <si>
    <t>ممدوح</t>
  </si>
  <si>
    <t>فايز</t>
  </si>
  <si>
    <t>نور الدين</t>
  </si>
  <si>
    <t>جابر</t>
  </si>
  <si>
    <t>معين</t>
  </si>
  <si>
    <t>رياض</t>
  </si>
  <si>
    <t>امين</t>
  </si>
  <si>
    <t>فاروق</t>
  </si>
  <si>
    <t>عادل</t>
  </si>
  <si>
    <t>سليم</t>
  </si>
  <si>
    <t>هيثم</t>
  </si>
  <si>
    <t>تركي</t>
  </si>
  <si>
    <t>شريف</t>
  </si>
  <si>
    <t>علاء الدين</t>
  </si>
  <si>
    <t>مفيد</t>
  </si>
  <si>
    <t>زهير</t>
  </si>
  <si>
    <t>محمد عيد</t>
  </si>
  <si>
    <t>سهيل</t>
  </si>
  <si>
    <t>جهاد</t>
  </si>
  <si>
    <t>عبد الكريم</t>
  </si>
  <si>
    <t>فهد</t>
  </si>
  <si>
    <t>عارف</t>
  </si>
  <si>
    <t>عبدالله</t>
  </si>
  <si>
    <t>عمار</t>
  </si>
  <si>
    <t>حسان</t>
  </si>
  <si>
    <t>سامي</t>
  </si>
  <si>
    <t>عبد اللطيف</t>
  </si>
  <si>
    <t>نصر</t>
  </si>
  <si>
    <t>برهان</t>
  </si>
  <si>
    <t>خميس</t>
  </si>
  <si>
    <t>لؤي</t>
  </si>
  <si>
    <t>عاطف</t>
  </si>
  <si>
    <t>فادي</t>
  </si>
  <si>
    <t>عبد الرحيم</t>
  </si>
  <si>
    <t>محمد بسام</t>
  </si>
  <si>
    <t>حسام الدين</t>
  </si>
  <si>
    <t>انطون</t>
  </si>
  <si>
    <t>اسامه</t>
  </si>
  <si>
    <t>فوزي</t>
  </si>
  <si>
    <t>معتز</t>
  </si>
  <si>
    <t>عبد الغني</t>
  </si>
  <si>
    <t>نسيب</t>
  </si>
  <si>
    <t>باسل</t>
  </si>
  <si>
    <t>محمد عدنان</t>
  </si>
  <si>
    <t>محمد وليد</t>
  </si>
  <si>
    <t>عثمان</t>
  </si>
  <si>
    <t>سامر</t>
  </si>
  <si>
    <t>ميسر</t>
  </si>
  <si>
    <t>ياسين</t>
  </si>
  <si>
    <t>حسن حسن</t>
  </si>
  <si>
    <t>شعبان</t>
  </si>
  <si>
    <t>بلال</t>
  </si>
  <si>
    <t>عبد الحميد</t>
  </si>
  <si>
    <t>سجيع</t>
  </si>
  <si>
    <t>سهام</t>
  </si>
  <si>
    <t>بهاء الدين</t>
  </si>
  <si>
    <t>محمد ديب</t>
  </si>
  <si>
    <t>نهاد</t>
  </si>
  <si>
    <t>محمد منذر</t>
  </si>
  <si>
    <t>كلمة السر</t>
  </si>
  <si>
    <t>الاسم</t>
  </si>
  <si>
    <t>عمار سعيد</t>
  </si>
  <si>
    <t>نهاد الأحمر</t>
  </si>
  <si>
    <t>عمر الإمام</t>
  </si>
  <si>
    <t>اتبع الخطوات التالية:</t>
  </si>
  <si>
    <t>الإستمارة وإطبع منها أربعة نسخ</t>
  </si>
  <si>
    <t xml:space="preserve">بعد الإنتهاء من عملية إختيار المقررات إنتقل إلى صفحة </t>
  </si>
  <si>
    <t>الموبايل</t>
  </si>
  <si>
    <t>الهاتف</t>
  </si>
  <si>
    <t>شعبة التجنيد</t>
  </si>
  <si>
    <t>العنوان :</t>
  </si>
  <si>
    <t>ر2</t>
  </si>
  <si>
    <t>ج</t>
  </si>
  <si>
    <t>ر1</t>
  </si>
  <si>
    <t>نوع الحسم</t>
  </si>
  <si>
    <t>نقابة معلمين</t>
  </si>
  <si>
    <t>ذوي إحتياجات الخاصة</t>
  </si>
  <si>
    <t>سجين</t>
  </si>
  <si>
    <t>رسم التسجيل</t>
  </si>
  <si>
    <t>عدد المقررات المسجلة لأول مرة</t>
  </si>
  <si>
    <t>عدد المقررات المسجلة للمرة الثانية</t>
  </si>
  <si>
    <t>عدد المواد الراسبة للمرة الأولى</t>
  </si>
  <si>
    <t>عدد المواد الراسبة للمرة الثانية</t>
  </si>
  <si>
    <t>مها</t>
  </si>
  <si>
    <t>ايمان</t>
  </si>
  <si>
    <t>سلوى</t>
  </si>
  <si>
    <t>مريم</t>
  </si>
  <si>
    <t>خلود</t>
  </si>
  <si>
    <t>سناء</t>
  </si>
  <si>
    <t>كوثر</t>
  </si>
  <si>
    <t>وفاء</t>
  </si>
  <si>
    <t>ثناء</t>
  </si>
  <si>
    <t>يسرى</t>
  </si>
  <si>
    <t>ناديه</t>
  </si>
  <si>
    <t>رنده</t>
  </si>
  <si>
    <t>ميسون</t>
  </si>
  <si>
    <t>حليمه</t>
  </si>
  <si>
    <t>امال</t>
  </si>
  <si>
    <t>سميره</t>
  </si>
  <si>
    <t>هبه</t>
  </si>
  <si>
    <t>نجوى</t>
  </si>
  <si>
    <t>زبيده</t>
  </si>
  <si>
    <t>منى</t>
  </si>
  <si>
    <t>سمر</t>
  </si>
  <si>
    <t>جميله</t>
  </si>
  <si>
    <t>عليا</t>
  </si>
  <si>
    <t>فاتنه</t>
  </si>
  <si>
    <t>خديجه</t>
  </si>
  <si>
    <t>رجاء</t>
  </si>
  <si>
    <t>هند</t>
  </si>
  <si>
    <t>حنان</t>
  </si>
  <si>
    <t>فاتن</t>
  </si>
  <si>
    <t>نوال</t>
  </si>
  <si>
    <t>زينب</t>
  </si>
  <si>
    <t>ميساء</t>
  </si>
  <si>
    <t>وداد</t>
  </si>
  <si>
    <t>نديمه</t>
  </si>
  <si>
    <t>هناء</t>
  </si>
  <si>
    <t>دلال</t>
  </si>
  <si>
    <t>فاطمه</t>
  </si>
  <si>
    <t>محاسن</t>
  </si>
  <si>
    <t>سلام</t>
  </si>
  <si>
    <t>سحر</t>
  </si>
  <si>
    <t>منيره</t>
  </si>
  <si>
    <t>قمر</t>
  </si>
  <si>
    <t>فهيمه</t>
  </si>
  <si>
    <t>ندى</t>
  </si>
  <si>
    <t>هيام</t>
  </si>
  <si>
    <t>كوكب</t>
  </si>
  <si>
    <t>بدريه</t>
  </si>
  <si>
    <t>سعاد</t>
  </si>
  <si>
    <t>سكينه</t>
  </si>
  <si>
    <t>امينه</t>
  </si>
  <si>
    <t>سوسن</t>
  </si>
  <si>
    <t>حياه</t>
  </si>
  <si>
    <t>سميحه</t>
  </si>
  <si>
    <t>عبير</t>
  </si>
  <si>
    <t>رغداء</t>
  </si>
  <si>
    <t>صبحه</t>
  </si>
  <si>
    <t>اسماء</t>
  </si>
  <si>
    <t>هيفاء</t>
  </si>
  <si>
    <t>رتيبه</t>
  </si>
  <si>
    <t>فاطمة</t>
  </si>
  <si>
    <t>هدى</t>
  </si>
  <si>
    <t>مطيعه</t>
  </si>
  <si>
    <t>هاله</t>
  </si>
  <si>
    <t>زهره</t>
  </si>
  <si>
    <t>انتصار</t>
  </si>
  <si>
    <t>بديعه</t>
  </si>
  <si>
    <t>نعيمه</t>
  </si>
  <si>
    <t>اميره</t>
  </si>
  <si>
    <t>غاده</t>
  </si>
  <si>
    <t>لطيفه</t>
  </si>
  <si>
    <t>ربيعه</t>
  </si>
  <si>
    <t>صفاء</t>
  </si>
  <si>
    <t>باسمه</t>
  </si>
  <si>
    <t>ريما</t>
  </si>
  <si>
    <t>ابتسام</t>
  </si>
  <si>
    <t>الهام</t>
  </si>
  <si>
    <t>عائشه</t>
  </si>
  <si>
    <t>خوله</t>
  </si>
  <si>
    <t>بشرى</t>
  </si>
  <si>
    <t>هلا</t>
  </si>
  <si>
    <t>ليلى</t>
  </si>
  <si>
    <t>لينا</t>
  </si>
  <si>
    <t>نبيله</t>
  </si>
  <si>
    <t>نها</t>
  </si>
  <si>
    <t>سعده</t>
  </si>
  <si>
    <t>فطيم</t>
  </si>
  <si>
    <t>هديه</t>
  </si>
  <si>
    <t>فوزيه</t>
  </si>
  <si>
    <t>امل</t>
  </si>
  <si>
    <t>ناديا</t>
  </si>
  <si>
    <t>حميده</t>
  </si>
  <si>
    <t>رئيفه</t>
  </si>
  <si>
    <t>عزيزه</t>
  </si>
  <si>
    <t>ملك</t>
  </si>
  <si>
    <t>امنه</t>
  </si>
  <si>
    <t>سليمه</t>
  </si>
  <si>
    <t>مياده</t>
  </si>
  <si>
    <t>خالديه</t>
  </si>
  <si>
    <t>مي</t>
  </si>
  <si>
    <t>نعمت</t>
  </si>
  <si>
    <t>روضه</t>
  </si>
  <si>
    <t>فريال</t>
  </si>
  <si>
    <t>رانيا</t>
  </si>
  <si>
    <t>سهير</t>
  </si>
  <si>
    <t>ساميه</t>
  </si>
  <si>
    <t>مامون</t>
  </si>
  <si>
    <t>رحاب</t>
  </si>
  <si>
    <t>نهله</t>
  </si>
  <si>
    <t>غصون</t>
  </si>
  <si>
    <t>مؤمنه</t>
  </si>
  <si>
    <t>اسمهان</t>
  </si>
  <si>
    <t>فاديا</t>
  </si>
  <si>
    <t>روعه</t>
  </si>
  <si>
    <t>مهى</t>
  </si>
  <si>
    <t>رنا</t>
  </si>
  <si>
    <t>فتحيه</t>
  </si>
  <si>
    <t>هاجر</t>
  </si>
  <si>
    <t>ريم</t>
  </si>
  <si>
    <t>سوزان</t>
  </si>
  <si>
    <t>جهينه</t>
  </si>
  <si>
    <t>عفاف</t>
  </si>
  <si>
    <t>فريزه</t>
  </si>
  <si>
    <t>هناده</t>
  </si>
  <si>
    <t>لميس</t>
  </si>
  <si>
    <t>نوره</t>
  </si>
  <si>
    <t>سوريا</t>
  </si>
  <si>
    <t>ازدهار</t>
  </si>
  <si>
    <t>بشيره</t>
  </si>
  <si>
    <t>فتاه</t>
  </si>
  <si>
    <t>انيسه</t>
  </si>
  <si>
    <t>عواطف</t>
  </si>
  <si>
    <t>حسناء</t>
  </si>
  <si>
    <t>فاطمه الشامي</t>
  </si>
  <si>
    <t>رقيه</t>
  </si>
  <si>
    <t>نظيره</t>
  </si>
  <si>
    <t>ملكه</t>
  </si>
  <si>
    <t>شهيره</t>
  </si>
  <si>
    <t>نور</t>
  </si>
  <si>
    <t>كاسر</t>
  </si>
  <si>
    <t>وصفيه</t>
  </si>
  <si>
    <t>خالده</t>
  </si>
  <si>
    <t>زهور</t>
  </si>
  <si>
    <t>رفيقه</t>
  </si>
  <si>
    <t>فضيله</t>
  </si>
  <si>
    <t>شمه</t>
  </si>
  <si>
    <t>المقرر المسجل للمرة الأولى</t>
  </si>
  <si>
    <t>المقرر المسجل للمرة الثانية</t>
  </si>
  <si>
    <t>المقرر المسجل لاكثر من مرة</t>
  </si>
  <si>
    <t/>
  </si>
  <si>
    <t>زاهيه</t>
  </si>
  <si>
    <t>place of birth</t>
  </si>
  <si>
    <t>Mother Name</t>
  </si>
  <si>
    <t>Father Name</t>
  </si>
  <si>
    <t>Full Name</t>
  </si>
  <si>
    <t>مكان ورقم القيد</t>
  </si>
  <si>
    <t>لا</t>
  </si>
  <si>
    <t>نعم</t>
  </si>
  <si>
    <t>دمشق</t>
  </si>
  <si>
    <t>علمي</t>
  </si>
  <si>
    <t>ريف دمشق</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</si>
  <si>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</si>
  <si>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</si>
  <si>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</si>
  <si>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</si>
  <si>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</si>
  <si>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</si>
  <si>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</si>
  <si>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</si>
  <si>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رقم الموبايل</t>
  </si>
  <si>
    <t>طرطوس</t>
  </si>
  <si>
    <t>إدلب</t>
  </si>
  <si>
    <t>نوع الشهادة الثانوية</t>
  </si>
  <si>
    <t>السويداء</t>
  </si>
  <si>
    <t>القنيطرة</t>
  </si>
  <si>
    <t>درعا</t>
  </si>
  <si>
    <t>الحسكة</t>
  </si>
  <si>
    <t>دير الزور</t>
  </si>
  <si>
    <t>الرقة</t>
  </si>
  <si>
    <t>ذكر</t>
  </si>
  <si>
    <t>أنثى</t>
  </si>
  <si>
    <t>العربية السورية</t>
  </si>
  <si>
    <t>أدبي</t>
  </si>
  <si>
    <t>محمد كمال</t>
  </si>
  <si>
    <t>النبك</t>
  </si>
  <si>
    <t>جرمانا</t>
  </si>
  <si>
    <t>سويداء</t>
  </si>
  <si>
    <t>قامشلي</t>
  </si>
  <si>
    <t>المالكية</t>
  </si>
  <si>
    <t>الحسكه</t>
  </si>
  <si>
    <t>الفلسطينية السورية</t>
  </si>
  <si>
    <t>اللبنانية</t>
  </si>
  <si>
    <t>الأردنية</t>
  </si>
  <si>
    <t>العراقية</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</si>
  <si>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</si>
  <si>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</si>
  <si>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</si>
  <si>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</si>
  <si>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</si>
  <si>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</si>
  <si>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</si>
  <si>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</si>
  <si>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</si>
  <si>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</si>
  <si>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</si>
  <si>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</si>
  <si>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</si>
  <si>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</si>
  <si>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</si>
  <si>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</si>
  <si>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</si>
  <si>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t xml:space="preserve">ابراهيم </t>
  </si>
  <si>
    <t>حامد</t>
  </si>
  <si>
    <t>طه</t>
  </si>
  <si>
    <t xml:space="preserve">احمد </t>
  </si>
  <si>
    <t>مرفت</t>
  </si>
  <si>
    <t>خديجة</t>
  </si>
  <si>
    <t>مزيد</t>
  </si>
  <si>
    <t>دعد</t>
  </si>
  <si>
    <t>احمد احمد</t>
  </si>
  <si>
    <t>فارس</t>
  </si>
  <si>
    <t>اكتمال</t>
  </si>
  <si>
    <t>نبيها</t>
  </si>
  <si>
    <t>تغريد</t>
  </si>
  <si>
    <t>اميرة</t>
  </si>
  <si>
    <t>محمد امين</t>
  </si>
  <si>
    <t>ياسر</t>
  </si>
  <si>
    <t>محمد ياسر</t>
  </si>
  <si>
    <t>غادة</t>
  </si>
  <si>
    <t>جورجيت</t>
  </si>
  <si>
    <t>محمد فواز</t>
  </si>
  <si>
    <t>عز الدين</t>
  </si>
  <si>
    <t>ثريا</t>
  </si>
  <si>
    <t>دنيا</t>
  </si>
  <si>
    <t>عائشة</t>
  </si>
  <si>
    <t>غالب</t>
  </si>
  <si>
    <t>فلك</t>
  </si>
  <si>
    <t>اكرم</t>
  </si>
  <si>
    <t>هايل</t>
  </si>
  <si>
    <t>صبحي</t>
  </si>
  <si>
    <t xml:space="preserve">محمد </t>
  </si>
  <si>
    <t>فايزة</t>
  </si>
  <si>
    <t>وحيد</t>
  </si>
  <si>
    <t>رمزيه</t>
  </si>
  <si>
    <t>رابعه</t>
  </si>
  <si>
    <t>حاتم</t>
  </si>
  <si>
    <t>وفيق</t>
  </si>
  <si>
    <t>نواف</t>
  </si>
  <si>
    <t>نجاح</t>
  </si>
  <si>
    <t>اسعد</t>
  </si>
  <si>
    <t>طاهر</t>
  </si>
  <si>
    <t>خيريه</t>
  </si>
  <si>
    <t>حياة</t>
  </si>
  <si>
    <t>ايوب</t>
  </si>
  <si>
    <t>سعيد</t>
  </si>
  <si>
    <t>نجيب</t>
  </si>
  <si>
    <t>رباح</t>
  </si>
  <si>
    <t>رشيد</t>
  </si>
  <si>
    <t>جيهان</t>
  </si>
  <si>
    <t>احلام</t>
  </si>
  <si>
    <t>رسميه</t>
  </si>
  <si>
    <t>زكريا</t>
  </si>
  <si>
    <t>منتهى</t>
  </si>
  <si>
    <t>نجود</t>
  </si>
  <si>
    <t>محمد الخطيب</t>
  </si>
  <si>
    <t>هاني</t>
  </si>
  <si>
    <t>قاسم</t>
  </si>
  <si>
    <t>مأمون</t>
  </si>
  <si>
    <t>هنادي</t>
  </si>
  <si>
    <t>حمود</t>
  </si>
  <si>
    <t>زكيه</t>
  </si>
  <si>
    <t>نسرين</t>
  </si>
  <si>
    <t>جهيده</t>
  </si>
  <si>
    <t>مهند</t>
  </si>
  <si>
    <t>اميمه</t>
  </si>
  <si>
    <t>جمانه</t>
  </si>
  <si>
    <t>جاسم</t>
  </si>
  <si>
    <t>حمده</t>
  </si>
  <si>
    <t>صبحيه</t>
  </si>
  <si>
    <t>عبد السلام</t>
  </si>
  <si>
    <t>نوري</t>
  </si>
  <si>
    <t>زهيه</t>
  </si>
  <si>
    <t>حسنه</t>
  </si>
  <si>
    <t>رائده</t>
  </si>
  <si>
    <t>الثالثة</t>
  </si>
  <si>
    <t>الأولى</t>
  </si>
  <si>
    <t>الثانية</t>
  </si>
  <si>
    <t>الثالثة حديث</t>
  </si>
  <si>
    <t>الثانية حديث</t>
  </si>
  <si>
    <t>صالحه</t>
  </si>
  <si>
    <t xml:space="preserve">عادل </t>
  </si>
  <si>
    <t>سعيده</t>
  </si>
  <si>
    <t>يوسف الحسين</t>
  </si>
  <si>
    <t>نعيم</t>
  </si>
  <si>
    <t>صلاح الدين</t>
  </si>
  <si>
    <t>محمد حسن</t>
  </si>
  <si>
    <t>شمسه</t>
  </si>
  <si>
    <t>طلال</t>
  </si>
  <si>
    <t xml:space="preserve">علي </t>
  </si>
  <si>
    <t>سماهر</t>
  </si>
  <si>
    <t>احسان</t>
  </si>
  <si>
    <t>غازيه</t>
  </si>
  <si>
    <t>اعتدال</t>
  </si>
  <si>
    <t>ناجيه</t>
  </si>
  <si>
    <t>اياد</t>
  </si>
  <si>
    <t>جاد الله</t>
  </si>
  <si>
    <t>زيدان</t>
  </si>
  <si>
    <t>بهجت</t>
  </si>
  <si>
    <t>ماجده</t>
  </si>
  <si>
    <t>مشهور</t>
  </si>
  <si>
    <t>انصاف</t>
  </si>
  <si>
    <t>رفعت</t>
  </si>
  <si>
    <t>بهيره</t>
  </si>
  <si>
    <t>رامز</t>
  </si>
  <si>
    <t>نوفل</t>
  </si>
  <si>
    <t>ماهر</t>
  </si>
  <si>
    <t>خلدون</t>
  </si>
  <si>
    <t>منال</t>
  </si>
  <si>
    <t>رويده</t>
  </si>
  <si>
    <t>طارق</t>
  </si>
  <si>
    <t>انعام</t>
  </si>
  <si>
    <t>نديم</t>
  </si>
  <si>
    <t>زينه</t>
  </si>
  <si>
    <t>مرسل</t>
  </si>
  <si>
    <t>عطا الله</t>
  </si>
  <si>
    <t>وجيه</t>
  </si>
  <si>
    <t>وائل</t>
  </si>
  <si>
    <t>راغده</t>
  </si>
  <si>
    <t>فريز</t>
  </si>
  <si>
    <t>شوكت</t>
  </si>
  <si>
    <t>بثينه</t>
  </si>
  <si>
    <t>مازنه</t>
  </si>
  <si>
    <t>هيسم</t>
  </si>
  <si>
    <t>لمى</t>
  </si>
  <si>
    <t>سميه</t>
  </si>
  <si>
    <t>رسلان</t>
  </si>
  <si>
    <t>آمال</t>
  </si>
  <si>
    <t>يارا الجباعي</t>
  </si>
  <si>
    <t>وسيم</t>
  </si>
  <si>
    <t>رضيه</t>
  </si>
  <si>
    <t>مفيده</t>
  </si>
  <si>
    <t>حسام</t>
  </si>
  <si>
    <t>رويدا</t>
  </si>
  <si>
    <t>فضه</t>
  </si>
  <si>
    <t>باسم</t>
  </si>
  <si>
    <t>نورس</t>
  </si>
  <si>
    <t>فيروز</t>
  </si>
  <si>
    <t>كنج</t>
  </si>
  <si>
    <t>ساميا</t>
  </si>
  <si>
    <t>فريده</t>
  </si>
  <si>
    <t>عامر</t>
  </si>
  <si>
    <t>الاء عثمان</t>
  </si>
  <si>
    <t>سوريه</t>
  </si>
  <si>
    <t>ديب</t>
  </si>
  <si>
    <t>محمد غانم</t>
  </si>
  <si>
    <t>طالب</t>
  </si>
  <si>
    <t>رضا</t>
  </si>
  <si>
    <t>شما</t>
  </si>
  <si>
    <t>عيده</t>
  </si>
  <si>
    <t>فايزه</t>
  </si>
  <si>
    <t>بسمه</t>
  </si>
  <si>
    <t>وسام محمد</t>
  </si>
  <si>
    <t>شفيق</t>
  </si>
  <si>
    <t xml:space="preserve">فاطمه </t>
  </si>
  <si>
    <t xml:space="preserve">حسين </t>
  </si>
  <si>
    <t>علي علي</t>
  </si>
  <si>
    <t xml:space="preserve">مريم </t>
  </si>
  <si>
    <t xml:space="preserve">عليا </t>
  </si>
  <si>
    <t>مسعود</t>
  </si>
  <si>
    <t>بديع</t>
  </si>
  <si>
    <t>رولا</t>
  </si>
  <si>
    <t>حسنا</t>
  </si>
  <si>
    <t>رانيه</t>
  </si>
  <si>
    <t>فراس</t>
  </si>
  <si>
    <t>وحيده</t>
  </si>
  <si>
    <t>عقل</t>
  </si>
  <si>
    <t>بلسم</t>
  </si>
  <si>
    <t>وفيقه</t>
  </si>
  <si>
    <t>نبهان</t>
  </si>
  <si>
    <t xml:space="preserve">سامر </t>
  </si>
  <si>
    <t>حيدر</t>
  </si>
  <si>
    <t>هاشم</t>
  </si>
  <si>
    <t>انيس</t>
  </si>
  <si>
    <t>صبا</t>
  </si>
  <si>
    <t>مالك</t>
  </si>
  <si>
    <t>عبد الناصر</t>
  </si>
  <si>
    <t>فدوى</t>
  </si>
  <si>
    <t>أحمد</t>
  </si>
  <si>
    <t>ليلا</t>
  </si>
  <si>
    <t>ثائر</t>
  </si>
  <si>
    <t>عبد المنعم</t>
  </si>
  <si>
    <t>ورده</t>
  </si>
  <si>
    <t>أمل</t>
  </si>
  <si>
    <t>فطوم</t>
  </si>
  <si>
    <t xml:space="preserve">ماهر </t>
  </si>
  <si>
    <t>جمعه</t>
  </si>
  <si>
    <t>شاديه</t>
  </si>
  <si>
    <t>اسما</t>
  </si>
  <si>
    <t xml:space="preserve">زينب </t>
  </si>
  <si>
    <t>لمياء</t>
  </si>
  <si>
    <t>غيداء</t>
  </si>
  <si>
    <t>زكي</t>
  </si>
  <si>
    <t>عهد</t>
  </si>
  <si>
    <t>مريم اسماعيل</t>
  </si>
  <si>
    <t>كرم</t>
  </si>
  <si>
    <t>شذى</t>
  </si>
  <si>
    <t>عبد الفتاح</t>
  </si>
  <si>
    <t>نور علي</t>
  </si>
  <si>
    <t>فاديه</t>
  </si>
  <si>
    <t>تركيه</t>
  </si>
  <si>
    <t>عبدالكريم</t>
  </si>
  <si>
    <t>صفا</t>
  </si>
  <si>
    <t>ريم مرهج</t>
  </si>
  <si>
    <t>سهيلا</t>
  </si>
  <si>
    <t>هلال</t>
  </si>
  <si>
    <t>غفران</t>
  </si>
  <si>
    <t>أمين</t>
  </si>
  <si>
    <t>مناع</t>
  </si>
  <si>
    <t xml:space="preserve">هويده </t>
  </si>
  <si>
    <t xml:space="preserve">منيره </t>
  </si>
  <si>
    <t xml:space="preserve">غصون </t>
  </si>
  <si>
    <t xml:space="preserve">لينا </t>
  </si>
  <si>
    <t xml:space="preserve">ايمان </t>
  </si>
  <si>
    <t>وحيدا</t>
  </si>
  <si>
    <t>عايد</t>
  </si>
  <si>
    <t>جهينا</t>
  </si>
  <si>
    <t>جبر</t>
  </si>
  <si>
    <t>فرح</t>
  </si>
  <si>
    <t>عبد الكريم النوفل</t>
  </si>
  <si>
    <t>مشيل</t>
  </si>
  <si>
    <t>ختام</t>
  </si>
  <si>
    <t>حنا</t>
  </si>
  <si>
    <t>عوض</t>
  </si>
  <si>
    <t>زيد</t>
  </si>
  <si>
    <t>احمد عبد الله</t>
  </si>
  <si>
    <t>عبد الرؤوف</t>
  </si>
  <si>
    <t>محمد زياد</t>
  </si>
  <si>
    <t>نادره</t>
  </si>
  <si>
    <t>دريه</t>
  </si>
  <si>
    <t>ناهد</t>
  </si>
  <si>
    <t>نهلا</t>
  </si>
  <si>
    <t>فداء</t>
  </si>
  <si>
    <t>فتون</t>
  </si>
  <si>
    <t>ضياء الدين</t>
  </si>
  <si>
    <t>محمد زهير</t>
  </si>
  <si>
    <t>بارعه</t>
  </si>
  <si>
    <t>محمد صياح</t>
  </si>
  <si>
    <t>محمد هشام</t>
  </si>
  <si>
    <t>محمد ماهر</t>
  </si>
  <si>
    <t>محمد رضوان</t>
  </si>
  <si>
    <t>محمد ايمن</t>
  </si>
  <si>
    <t>اماني</t>
  </si>
  <si>
    <t>اديب</t>
  </si>
  <si>
    <t xml:space="preserve">ريم </t>
  </si>
  <si>
    <t>وصال</t>
  </si>
  <si>
    <t>محمد عمار</t>
  </si>
  <si>
    <t>رزان</t>
  </si>
  <si>
    <t xml:space="preserve">ابتسام </t>
  </si>
  <si>
    <t xml:space="preserve">خديجه </t>
  </si>
  <si>
    <t xml:space="preserve">محاسن </t>
  </si>
  <si>
    <t>ميرفت</t>
  </si>
  <si>
    <t xml:space="preserve">سوسن </t>
  </si>
  <si>
    <t>دانيه</t>
  </si>
  <si>
    <t>وجدان</t>
  </si>
  <si>
    <t>مرهف</t>
  </si>
  <si>
    <t>علا</t>
  </si>
  <si>
    <t>جانيت</t>
  </si>
  <si>
    <t>دلال الحمد</t>
  </si>
  <si>
    <t>برجس</t>
  </si>
  <si>
    <t>محمد معتز</t>
  </si>
  <si>
    <t>عريفه</t>
  </si>
  <si>
    <t>شحاده</t>
  </si>
  <si>
    <t xml:space="preserve">سمر </t>
  </si>
  <si>
    <t xml:space="preserve">محمد خير </t>
  </si>
  <si>
    <t>سعود</t>
  </si>
  <si>
    <t>نظميه</t>
  </si>
  <si>
    <t>العبد</t>
  </si>
  <si>
    <t xml:space="preserve">حنان </t>
  </si>
  <si>
    <t xml:space="preserve">منير </t>
  </si>
  <si>
    <t xml:space="preserve">منى </t>
  </si>
  <si>
    <t>ركان</t>
  </si>
  <si>
    <t>ايات محمد</t>
  </si>
  <si>
    <t>محمد حسين</t>
  </si>
  <si>
    <t>بسمة</t>
  </si>
  <si>
    <t>رندة</t>
  </si>
  <si>
    <t xml:space="preserve">نغم </t>
  </si>
  <si>
    <t>عبد الرؤف</t>
  </si>
  <si>
    <t>ذكاء</t>
  </si>
  <si>
    <t xml:space="preserve">هيام </t>
  </si>
  <si>
    <t>القامشلي</t>
  </si>
  <si>
    <t>الرقه</t>
  </si>
  <si>
    <t>مشفى دوما</t>
  </si>
  <si>
    <t>الخميسية</t>
  </si>
  <si>
    <t>مشفى السويداء</t>
  </si>
  <si>
    <t>تدمر</t>
  </si>
  <si>
    <t>التونسية</t>
  </si>
  <si>
    <t>فصل أول 2018-2019</t>
  </si>
  <si>
    <t>فصل ثاني 2018-2019</t>
  </si>
  <si>
    <t>فصل أول 2019-2020</t>
  </si>
  <si>
    <t>رسم فصول الانقطاع</t>
  </si>
  <si>
    <t>رسم المقررات</t>
  </si>
  <si>
    <t>ملاحظة: عن كل فصل انقطاع رسم /15000 ل.س/</t>
  </si>
  <si>
    <t>العاملين في وزارة التعليم العالي والمؤسسات والجامعات التابعة لها وأبنائهم</t>
  </si>
  <si>
    <t>وثيقة وفاة  صادرة عن مكتب الشهداء</t>
  </si>
  <si>
    <t>طابع هلال احمر
25  ل .س</t>
  </si>
  <si>
    <t xml:space="preserve">طابع مالي
 30  ل.س   </t>
  </si>
  <si>
    <t>رسم الانقطاع</t>
  </si>
  <si>
    <t>الفصل الثاني 2018-2019</t>
  </si>
  <si>
    <t>الفصول التي انقطع فيها عن التسجيل وسدد رسومها</t>
  </si>
  <si>
    <t xml:space="preserve">جمال </t>
  </si>
  <si>
    <t>جميلة</t>
  </si>
  <si>
    <t xml:space="preserve">نعيمه </t>
  </si>
  <si>
    <t xml:space="preserve">كوثر </t>
  </si>
  <si>
    <t>هالة</t>
  </si>
  <si>
    <t xml:space="preserve">رياض </t>
  </si>
  <si>
    <t xml:space="preserve">فوزي </t>
  </si>
  <si>
    <t>اميمة</t>
  </si>
  <si>
    <t xml:space="preserve">سميره </t>
  </si>
  <si>
    <t xml:space="preserve">وفيقه </t>
  </si>
  <si>
    <t>عوفه</t>
  </si>
  <si>
    <t>رامه</t>
  </si>
  <si>
    <t xml:space="preserve">تيسير </t>
  </si>
  <si>
    <t>حمدة</t>
  </si>
  <si>
    <t xml:space="preserve">غسان </t>
  </si>
  <si>
    <t>حمدان</t>
  </si>
  <si>
    <t xml:space="preserve">امنه </t>
  </si>
  <si>
    <t xml:space="preserve">خضر </t>
  </si>
  <si>
    <t>محمد العيسى</t>
  </si>
  <si>
    <t>امنة</t>
  </si>
  <si>
    <t>ربيحه</t>
  </si>
  <si>
    <t xml:space="preserve">عائشة </t>
  </si>
  <si>
    <t>شكيب</t>
  </si>
  <si>
    <t>خالدية</t>
  </si>
  <si>
    <t xml:space="preserve">عبد الكريم </t>
  </si>
  <si>
    <t>يوسف ابراهيم</t>
  </si>
  <si>
    <t>غباغب</t>
  </si>
  <si>
    <t>شام</t>
  </si>
  <si>
    <t>جبلة</t>
  </si>
  <si>
    <t>يبرود</t>
  </si>
  <si>
    <t>الكويت</t>
  </si>
  <si>
    <t>مخيم اليرموك</t>
  </si>
  <si>
    <t>شهبا</t>
  </si>
  <si>
    <t>حماه</t>
  </si>
  <si>
    <t>معضمية</t>
  </si>
  <si>
    <t>قطيفه</t>
  </si>
  <si>
    <t>داعل</t>
  </si>
  <si>
    <t>دوما</t>
  </si>
  <si>
    <t>موحسن</t>
  </si>
  <si>
    <t>صحنايا</t>
  </si>
  <si>
    <t>سلمية</t>
  </si>
  <si>
    <t>الصنمين</t>
  </si>
  <si>
    <t>يرموك</t>
  </si>
  <si>
    <t>الحجر الاسود</t>
  </si>
  <si>
    <t>قدسيا</t>
  </si>
  <si>
    <t>جبله</t>
  </si>
  <si>
    <t>اللاذقيه</t>
  </si>
  <si>
    <t>مشفى درعا</t>
  </si>
  <si>
    <t>جيرود</t>
  </si>
  <si>
    <t>التل</t>
  </si>
  <si>
    <t>منبج</t>
  </si>
  <si>
    <t xml:space="preserve">حلب </t>
  </si>
  <si>
    <t>السيدة زينب</t>
  </si>
  <si>
    <t>الرياض</t>
  </si>
  <si>
    <t>نوى</t>
  </si>
  <si>
    <t>منين</t>
  </si>
  <si>
    <t xml:space="preserve">دمشق </t>
  </si>
  <si>
    <t>العين</t>
  </si>
  <si>
    <t>قطنا</t>
  </si>
  <si>
    <t>حضر</t>
  </si>
  <si>
    <t>ميادين</t>
  </si>
  <si>
    <t xml:space="preserve">طرطوس </t>
  </si>
  <si>
    <t>زبداني</t>
  </si>
  <si>
    <t>قبر الست</t>
  </si>
  <si>
    <t>دير شميل</t>
  </si>
  <si>
    <t>الكسوة</t>
  </si>
  <si>
    <t>جديدة عرطوز</t>
  </si>
  <si>
    <t>هامه</t>
  </si>
  <si>
    <t>سلحب</t>
  </si>
  <si>
    <t>ادلب</t>
  </si>
  <si>
    <t>جدة</t>
  </si>
  <si>
    <t>كفتين</t>
  </si>
  <si>
    <t>حرستا البصل</t>
  </si>
  <si>
    <t>سبينه</t>
  </si>
  <si>
    <t>عسال الورد</t>
  </si>
  <si>
    <t>القصير</t>
  </si>
  <si>
    <t>البوكمال</t>
  </si>
  <si>
    <t>جباثا الخشب</t>
  </si>
  <si>
    <t>داريا</t>
  </si>
  <si>
    <t>رنكوس</t>
  </si>
  <si>
    <t>الحارة</t>
  </si>
  <si>
    <t>معضميه</t>
  </si>
  <si>
    <t>مخيم يرموك</t>
  </si>
  <si>
    <t>مليحا</t>
  </si>
  <si>
    <t>بيت سحم</t>
  </si>
  <si>
    <t>الشجر</t>
  </si>
  <si>
    <t>سرغايا</t>
  </si>
  <si>
    <t>رحيبه</t>
  </si>
  <si>
    <t>صوران</t>
  </si>
  <si>
    <t>الهزاني</t>
  </si>
  <si>
    <t>عربين</t>
  </si>
  <si>
    <t>اشرفية صحنايا</t>
  </si>
  <si>
    <t>رحيبة</t>
  </si>
  <si>
    <t>الحجر الأسود</t>
  </si>
  <si>
    <t>كسوة</t>
  </si>
  <si>
    <t>جديدة الوادي</t>
  </si>
  <si>
    <t>دير البخت</t>
  </si>
  <si>
    <t>الضمير</t>
  </si>
  <si>
    <t>خان شيخون</t>
  </si>
  <si>
    <t>عفرين</t>
  </si>
  <si>
    <t>دير عطيه</t>
  </si>
  <si>
    <t>زملكا</t>
  </si>
  <si>
    <t>القريا</t>
  </si>
  <si>
    <t>محجه</t>
  </si>
  <si>
    <t>شمسكين</t>
  </si>
  <si>
    <t>نبك</t>
  </si>
  <si>
    <t>بقعسم</t>
  </si>
  <si>
    <t>السيده زينب</t>
  </si>
  <si>
    <t>الدمام</t>
  </si>
  <si>
    <t>جبعدين</t>
  </si>
  <si>
    <t>شطحه</t>
  </si>
  <si>
    <t>ازرع</t>
  </si>
  <si>
    <t>دير عطية</t>
  </si>
  <si>
    <t>كسوه</t>
  </si>
  <si>
    <t>راس المعرة</t>
  </si>
  <si>
    <t>الطيبه</t>
  </si>
  <si>
    <t>عتيبه</t>
  </si>
  <si>
    <t xml:space="preserve">السويداء </t>
  </si>
  <si>
    <t>الحتان</t>
  </si>
  <si>
    <t>الجيزة</t>
  </si>
  <si>
    <t>جباتا الخشب</t>
  </si>
  <si>
    <t>اريحا</t>
  </si>
  <si>
    <t>الخندق الغربي</t>
  </si>
  <si>
    <t>الكوم</t>
  </si>
  <si>
    <t>معربا</t>
  </si>
  <si>
    <t>طرابلس</t>
  </si>
  <si>
    <t>ابطع</t>
  </si>
  <si>
    <t>الشيخ مسكين</t>
  </si>
  <si>
    <t xml:space="preserve">حمص </t>
  </si>
  <si>
    <t>قلعة جندل</t>
  </si>
  <si>
    <t>انخل</t>
  </si>
  <si>
    <t xml:space="preserve">دوما </t>
  </si>
  <si>
    <t xml:space="preserve">يرموك </t>
  </si>
  <si>
    <t>طفس</t>
  </si>
  <si>
    <t xml:space="preserve">الصنمين </t>
  </si>
  <si>
    <t xml:space="preserve">اللاذقية </t>
  </si>
  <si>
    <t xml:space="preserve">دير الزور </t>
  </si>
  <si>
    <t xml:space="preserve">حماه </t>
  </si>
  <si>
    <t>المدينة المنورة</t>
  </si>
  <si>
    <t>غير سورية</t>
  </si>
  <si>
    <t>شرعية</t>
  </si>
  <si>
    <t>فصل أول 2020-2021</t>
  </si>
  <si>
    <t>الفصل الأول 2018-2019</t>
  </si>
  <si>
    <t>الفصل الأول 2019-2020</t>
  </si>
  <si>
    <t>الفصل الثاني 2020-2021</t>
  </si>
  <si>
    <t>رسوم المحتفظ بها بسبب الإيقاف</t>
  </si>
  <si>
    <t>طابع بحث علمي
25ل.س</t>
  </si>
  <si>
    <t>ملاحظة: لا يعد الطالب مسجلاً إذا لم ينفذ تعليمات التسجيل كاملةً ويسلم أوراقه إلى القسم المختص  ، وهو مسؤول عن صحة المعلومات الواردة في هذه الاستمارة</t>
  </si>
  <si>
    <t>غيث</t>
  </si>
  <si>
    <t>عبد الوهاب</t>
  </si>
  <si>
    <t>ادال</t>
  </si>
  <si>
    <t>محمد رضا</t>
  </si>
  <si>
    <t>رمزه</t>
  </si>
  <si>
    <t>مرح محمد</t>
  </si>
  <si>
    <t>مستنفذ</t>
  </si>
  <si>
    <t>فصل ثاني 2020-2021</t>
  </si>
  <si>
    <t>الفصل الأول 2020-2021</t>
  </si>
  <si>
    <t>أدخل الرقم الإمتحاني</t>
  </si>
  <si>
    <t>الثانوية</t>
  </si>
  <si>
    <t>01</t>
  </si>
  <si>
    <t>02</t>
  </si>
  <si>
    <t>الأولى حديث</t>
  </si>
  <si>
    <t>03</t>
  </si>
  <si>
    <t>رقم جواز السفر لغير السوريين</t>
  </si>
  <si>
    <t>رقم الهاتف</t>
  </si>
  <si>
    <t>06</t>
  </si>
  <si>
    <t>04</t>
  </si>
  <si>
    <t>05</t>
  </si>
  <si>
    <t>07</t>
  </si>
  <si>
    <t>08</t>
  </si>
  <si>
    <t xml:space="preserve">اليمنية </t>
  </si>
  <si>
    <t>09</t>
  </si>
  <si>
    <t>10</t>
  </si>
  <si>
    <t>11</t>
  </si>
  <si>
    <t>12</t>
  </si>
  <si>
    <t>13</t>
  </si>
  <si>
    <t>14</t>
  </si>
  <si>
    <t>15</t>
  </si>
  <si>
    <t>16</t>
  </si>
  <si>
    <t>غير سوري</t>
  </si>
  <si>
    <t>رقم الإيقاف</t>
  </si>
  <si>
    <t>تدوير الرسوم</t>
  </si>
  <si>
    <t>الفلسطينية</t>
  </si>
  <si>
    <t>الإيرانية</t>
  </si>
  <si>
    <t>المصرية</t>
  </si>
  <si>
    <t>المغربية</t>
  </si>
  <si>
    <t>الأفغانية</t>
  </si>
  <si>
    <t>التركية</t>
  </si>
  <si>
    <t>سلوفاكية</t>
  </si>
  <si>
    <t>رقم الطالب:</t>
  </si>
  <si>
    <t>السنة:</t>
  </si>
  <si>
    <t>الجنس:</t>
  </si>
  <si>
    <t>تاريخ الميلاد:</t>
  </si>
  <si>
    <t>مكان الميلاد:</t>
  </si>
  <si>
    <t>الجنسية:</t>
  </si>
  <si>
    <t>الرقم الوطني:</t>
  </si>
  <si>
    <t>مكان ورقم القيد:</t>
  </si>
  <si>
    <t>المحافظة الدائمة:</t>
  </si>
  <si>
    <t>شعبة التجنيد:</t>
  </si>
  <si>
    <t>نوع الثانوية:</t>
  </si>
  <si>
    <t>محافظتها:</t>
  </si>
  <si>
    <t>عامها:</t>
  </si>
  <si>
    <t>الموبايل:</t>
  </si>
  <si>
    <t>الهاتف:</t>
  </si>
  <si>
    <t>الرسوم المدورة</t>
  </si>
  <si>
    <t>م</t>
  </si>
  <si>
    <t>الرسوم</t>
  </si>
  <si>
    <t>البيانات باللغة الإنكليزية</t>
  </si>
  <si>
    <t>رسم فصل الانقطاع</t>
  </si>
  <si>
    <t>رسم تسجيل سنوي</t>
  </si>
  <si>
    <t>المبعوجه</t>
  </si>
  <si>
    <t>القريتين</t>
  </si>
  <si>
    <t>رنيم حمشو</t>
  </si>
  <si>
    <t>عليه</t>
  </si>
  <si>
    <t>محمد سليمان</t>
  </si>
  <si>
    <t>حسنيه</t>
  </si>
  <si>
    <t>محرز</t>
  </si>
  <si>
    <t>رغد سروجي</t>
  </si>
  <si>
    <t>الجزائرية</t>
  </si>
  <si>
    <t>عبد الحي</t>
  </si>
  <si>
    <t>سحوم</t>
  </si>
  <si>
    <t>وزيره</t>
  </si>
  <si>
    <t>نظيرة</t>
  </si>
  <si>
    <t>عبدالرحمن</t>
  </si>
  <si>
    <t>السودانية</t>
  </si>
  <si>
    <t>رندا</t>
  </si>
  <si>
    <t>مشقيتا</t>
  </si>
  <si>
    <t>هامة</t>
  </si>
  <si>
    <t>الزهراء</t>
  </si>
  <si>
    <t>القرداحة</t>
  </si>
  <si>
    <t>المليحة الشرقية</t>
  </si>
  <si>
    <t>عمار احمد</t>
  </si>
  <si>
    <t>عبدالعزيز</t>
  </si>
  <si>
    <t>محمد طارق</t>
  </si>
  <si>
    <t>سلطانه</t>
  </si>
  <si>
    <t>اميه</t>
  </si>
  <si>
    <t>نزير</t>
  </si>
  <si>
    <t>مركزان</t>
  </si>
  <si>
    <t>المحروسه</t>
  </si>
  <si>
    <t>براءه يوسف</t>
  </si>
  <si>
    <t>عمان</t>
  </si>
  <si>
    <t>ساره سليمان</t>
  </si>
  <si>
    <t>دبي</t>
  </si>
  <si>
    <t>صبورة</t>
  </si>
  <si>
    <t>ناهده</t>
  </si>
  <si>
    <t>وضحه</t>
  </si>
  <si>
    <t>سامر موسى</t>
  </si>
  <si>
    <t>زهريه</t>
  </si>
  <si>
    <t>شريفه</t>
  </si>
  <si>
    <t>فطمه</t>
  </si>
  <si>
    <t>فندي</t>
  </si>
  <si>
    <t>محمد المحمد</t>
  </si>
  <si>
    <t>نبال</t>
  </si>
  <si>
    <t>محمد صبحي</t>
  </si>
  <si>
    <t>رائد</t>
  </si>
  <si>
    <t>علاء سليمان</t>
  </si>
  <si>
    <t>نمر</t>
  </si>
  <si>
    <t>ادهم</t>
  </si>
  <si>
    <t>عبد القادر</t>
  </si>
  <si>
    <t>ببيلا</t>
  </si>
  <si>
    <t>اسيا</t>
  </si>
  <si>
    <t>راتب</t>
  </si>
  <si>
    <t>ندوه</t>
  </si>
  <si>
    <t>محمد سعيد</t>
  </si>
  <si>
    <t>بشرى بلال</t>
  </si>
  <si>
    <t>محمد سالم</t>
  </si>
  <si>
    <t>فاتن خطاب</t>
  </si>
  <si>
    <t>كامل</t>
  </si>
  <si>
    <t>سميرة</t>
  </si>
  <si>
    <t xml:space="preserve">ميساء </t>
  </si>
  <si>
    <t xml:space="preserve">ايمن </t>
  </si>
  <si>
    <t xml:space="preserve">بسمه </t>
  </si>
  <si>
    <t xml:space="preserve">غفران </t>
  </si>
  <si>
    <t>محمد سمير</t>
  </si>
  <si>
    <t xml:space="preserve">منال </t>
  </si>
  <si>
    <t xml:space="preserve">الهام </t>
  </si>
  <si>
    <t>نهيدة</t>
  </si>
  <si>
    <t>عيدة</t>
  </si>
  <si>
    <t>محمد سامر</t>
  </si>
  <si>
    <t>علاء</t>
  </si>
  <si>
    <t>عمران</t>
  </si>
  <si>
    <t>زينب اسماعيل</t>
  </si>
  <si>
    <t xml:space="preserve">نجوى </t>
  </si>
  <si>
    <t xml:space="preserve">قارة </t>
  </si>
  <si>
    <t>رويدة</t>
  </si>
  <si>
    <t xml:space="preserve">سحر </t>
  </si>
  <si>
    <t>خيرية</t>
  </si>
  <si>
    <t xml:space="preserve">عبير </t>
  </si>
  <si>
    <t xml:space="preserve">ناريمان </t>
  </si>
  <si>
    <t>ناظم</t>
  </si>
  <si>
    <t>فتحي</t>
  </si>
  <si>
    <t>ريم السعدي</t>
  </si>
  <si>
    <t>محمدخير</t>
  </si>
  <si>
    <t>ولاء عربي</t>
  </si>
  <si>
    <t>قيصما</t>
  </si>
  <si>
    <t>منال علي</t>
  </si>
  <si>
    <t>موثبين</t>
  </si>
  <si>
    <t>محمد عبد الناصر</t>
  </si>
  <si>
    <t>كناز</t>
  </si>
  <si>
    <t>احمد راتب</t>
  </si>
  <si>
    <t>محمد حسان</t>
  </si>
  <si>
    <t>نصوح</t>
  </si>
  <si>
    <t>صيته</t>
  </si>
  <si>
    <t>شاكر</t>
  </si>
  <si>
    <t>محمد غسان</t>
  </si>
  <si>
    <t>ضحى</t>
  </si>
  <si>
    <t>غزاله</t>
  </si>
  <si>
    <t>محمد توفيق</t>
  </si>
  <si>
    <t>تهاني</t>
  </si>
  <si>
    <t>محمد عماد</t>
  </si>
  <si>
    <t>نعمان</t>
  </si>
  <si>
    <t>عبد الحليم</t>
  </si>
  <si>
    <t>شوقي</t>
  </si>
  <si>
    <t>رئيف</t>
  </si>
  <si>
    <t>جومانه</t>
  </si>
  <si>
    <t>البلاط</t>
  </si>
  <si>
    <t>هيفا</t>
  </si>
  <si>
    <t>بدر الدين</t>
  </si>
  <si>
    <t>منار</t>
  </si>
  <si>
    <t>رشا</t>
  </si>
  <si>
    <t xml:space="preserve">عائشه </t>
  </si>
  <si>
    <t>هبا</t>
  </si>
  <si>
    <t>وجيها</t>
  </si>
  <si>
    <t>اتحاد</t>
  </si>
  <si>
    <t>عايده</t>
  </si>
  <si>
    <t>الرقامه</t>
  </si>
  <si>
    <t>جرجس</t>
  </si>
  <si>
    <t>حرستا</t>
  </si>
  <si>
    <t>سعديه</t>
  </si>
  <si>
    <t>محمد جواد</t>
  </si>
  <si>
    <t>عبدالقادر</t>
  </si>
  <si>
    <t>رجب</t>
  </si>
  <si>
    <t>محمد اسامه</t>
  </si>
  <si>
    <t>مبروك</t>
  </si>
  <si>
    <t>اصف</t>
  </si>
  <si>
    <t>صقر</t>
  </si>
  <si>
    <t>بصرى الشام</t>
  </si>
  <si>
    <t>سعدو</t>
  </si>
  <si>
    <t>حسيب</t>
  </si>
  <si>
    <t>بدر</t>
  </si>
  <si>
    <t>شمس الدين</t>
  </si>
  <si>
    <t>شيرين</t>
  </si>
  <si>
    <t>كويت</t>
  </si>
  <si>
    <t>عماد الدين</t>
  </si>
  <si>
    <t>سلمى</t>
  </si>
  <si>
    <t>بتول محمد</t>
  </si>
  <si>
    <t>غيثاء</t>
  </si>
  <si>
    <t>محمد خالد</t>
  </si>
  <si>
    <t>كفاء</t>
  </si>
  <si>
    <t>سلطان</t>
  </si>
  <si>
    <t>حفير تحتا</t>
  </si>
  <si>
    <t>مسلم</t>
  </si>
  <si>
    <t>مطيع</t>
  </si>
  <si>
    <t>كريم</t>
  </si>
  <si>
    <t>براءة</t>
  </si>
  <si>
    <t>محمد عادل</t>
  </si>
  <si>
    <t>معرتمصرين</t>
  </si>
  <si>
    <t xml:space="preserve">امل </t>
  </si>
  <si>
    <t>صلخد</t>
  </si>
  <si>
    <t>عبد الستار</t>
  </si>
  <si>
    <t xml:space="preserve">قطيفة </t>
  </si>
  <si>
    <t>أسعد</t>
  </si>
  <si>
    <t>نصار</t>
  </si>
  <si>
    <t>فائزه</t>
  </si>
  <si>
    <t>محمد محي الدين</t>
  </si>
  <si>
    <t>دير ماكر</t>
  </si>
  <si>
    <t>زينب علي</t>
  </si>
  <si>
    <t xml:space="preserve">محمود </t>
  </si>
  <si>
    <t>ناهي</t>
  </si>
  <si>
    <t>محمود العيسى</t>
  </si>
  <si>
    <t>هاديه</t>
  </si>
  <si>
    <t xml:space="preserve">الكويت </t>
  </si>
  <si>
    <t>ضياء</t>
  </si>
  <si>
    <t xml:space="preserve">بسام </t>
  </si>
  <si>
    <t xml:space="preserve">ميسون </t>
  </si>
  <si>
    <t>محمد صالح</t>
  </si>
  <si>
    <t>هبه سليمان</t>
  </si>
  <si>
    <t>زهرية</t>
  </si>
  <si>
    <t xml:space="preserve">التل </t>
  </si>
  <si>
    <t>احمد رضوان</t>
  </si>
  <si>
    <t>رئيسه</t>
  </si>
  <si>
    <t>محمد يحيى</t>
  </si>
  <si>
    <t>ميشيل</t>
  </si>
  <si>
    <t>عرمان</t>
  </si>
  <si>
    <t>دياب</t>
  </si>
  <si>
    <t>قصي</t>
  </si>
  <si>
    <t>راضي</t>
  </si>
  <si>
    <t>عيد</t>
  </si>
  <si>
    <t>نازك</t>
  </si>
  <si>
    <t>تمام</t>
  </si>
  <si>
    <t>نور عيسى</t>
  </si>
  <si>
    <t>محمد تيسير</t>
  </si>
  <si>
    <t>ساره</t>
  </si>
  <si>
    <t>سميع</t>
  </si>
  <si>
    <t>وهيبه</t>
  </si>
  <si>
    <t>الزبداني</t>
  </si>
  <si>
    <t>حمامه</t>
  </si>
  <si>
    <t xml:space="preserve">احلام </t>
  </si>
  <si>
    <t>فكريه</t>
  </si>
  <si>
    <t>محمد رياض</t>
  </si>
  <si>
    <t>هيجانه</t>
  </si>
  <si>
    <t>نوف</t>
  </si>
  <si>
    <t>فوزية</t>
  </si>
  <si>
    <t>زعيله</t>
  </si>
  <si>
    <t>محمد محمد</t>
  </si>
  <si>
    <t>بنش</t>
  </si>
  <si>
    <t>تسيل</t>
  </si>
  <si>
    <t>محمد شاهر</t>
  </si>
  <si>
    <t>شاهين</t>
  </si>
  <si>
    <t>ايسر</t>
  </si>
  <si>
    <t>محمد هيثم</t>
  </si>
  <si>
    <t>بتول الخطيب</t>
  </si>
  <si>
    <t>عبد الاله</t>
  </si>
  <si>
    <t>محمد امير</t>
  </si>
  <si>
    <t>قارة</t>
  </si>
  <si>
    <t>جودت</t>
  </si>
  <si>
    <t>شكري</t>
  </si>
  <si>
    <t>هائل</t>
  </si>
  <si>
    <t>جودات</t>
  </si>
  <si>
    <t>ريمون</t>
  </si>
  <si>
    <t>حلوه</t>
  </si>
  <si>
    <t>عبد الهادي</t>
  </si>
  <si>
    <t>صفيه</t>
  </si>
  <si>
    <t>حوريه</t>
  </si>
  <si>
    <t>رافع</t>
  </si>
  <si>
    <t>عزالدين</t>
  </si>
  <si>
    <t>ناصرية</t>
  </si>
  <si>
    <t>حازم</t>
  </si>
  <si>
    <t>مروه يوسف</t>
  </si>
  <si>
    <t>ميلاد</t>
  </si>
  <si>
    <t>شاهر</t>
  </si>
  <si>
    <t>هديل</t>
  </si>
  <si>
    <t>الشدادي</t>
  </si>
  <si>
    <t>عبد المعين</t>
  </si>
  <si>
    <t>نور الهدى المصري</t>
  </si>
  <si>
    <t>فاضل</t>
  </si>
  <si>
    <t>بتول الحريري</t>
  </si>
  <si>
    <t>سمعان</t>
  </si>
  <si>
    <t>تريز</t>
  </si>
  <si>
    <t>ضهر صفرا</t>
  </si>
  <si>
    <t>واصف</t>
  </si>
  <si>
    <t>غدير سليمان</t>
  </si>
  <si>
    <t>محمدسعيد</t>
  </si>
  <si>
    <t>فاطمه خولاني</t>
  </si>
  <si>
    <t>الاء المحمد</t>
  </si>
  <si>
    <t>رغيد</t>
  </si>
  <si>
    <t>محمد اسماعيل</t>
  </si>
  <si>
    <t>ثابت</t>
  </si>
  <si>
    <t>عمار يوسف</t>
  </si>
  <si>
    <t>عبد الجليل</t>
  </si>
  <si>
    <t xml:space="preserve">رجاء </t>
  </si>
  <si>
    <t xml:space="preserve">دلال </t>
  </si>
  <si>
    <t xml:space="preserve">خديجة </t>
  </si>
  <si>
    <t xml:space="preserve">بشيرة </t>
  </si>
  <si>
    <t xml:space="preserve">انعام </t>
  </si>
  <si>
    <t xml:space="preserve">يسرى </t>
  </si>
  <si>
    <t xml:space="preserve">وفاء </t>
  </si>
  <si>
    <t xml:space="preserve">فاتن </t>
  </si>
  <si>
    <t>أيمن</t>
  </si>
  <si>
    <t>صبا يوسف</t>
  </si>
  <si>
    <t xml:space="preserve">غادة </t>
  </si>
  <si>
    <t xml:space="preserve">صفاء </t>
  </si>
  <si>
    <t xml:space="preserve">سعده </t>
  </si>
  <si>
    <t>زكية</t>
  </si>
  <si>
    <t>نعيمة</t>
  </si>
  <si>
    <t>فاطمه علي</t>
  </si>
  <si>
    <t>عائشه منصور</t>
  </si>
  <si>
    <t xml:space="preserve">شاديه </t>
  </si>
  <si>
    <t xml:space="preserve">رحاب </t>
  </si>
  <si>
    <t>ماجدة</t>
  </si>
  <si>
    <t xml:space="preserve">ماجده </t>
  </si>
  <si>
    <t xml:space="preserve">هديه </t>
  </si>
  <si>
    <t>نايفة</t>
  </si>
  <si>
    <t>روضة</t>
  </si>
  <si>
    <t>نهى</t>
  </si>
  <si>
    <t xml:space="preserve">ناديا </t>
  </si>
  <si>
    <t xml:space="preserve">سميرة </t>
  </si>
  <si>
    <t xml:space="preserve">ليلى </t>
  </si>
  <si>
    <t xml:space="preserve">رنده </t>
  </si>
  <si>
    <t>جمانة</t>
  </si>
  <si>
    <t xml:space="preserve">عباس </t>
  </si>
  <si>
    <t xml:space="preserve">خوله </t>
  </si>
  <si>
    <t xml:space="preserve">صباح </t>
  </si>
  <si>
    <t xml:space="preserve">هنادي </t>
  </si>
  <si>
    <t>سميحة</t>
  </si>
  <si>
    <t>الطيبة</t>
  </si>
  <si>
    <t xml:space="preserve">غازيه </t>
  </si>
  <si>
    <t>شحادة</t>
  </si>
  <si>
    <t>عبير غريبه</t>
  </si>
  <si>
    <t>فرحان</t>
  </si>
  <si>
    <t>مخائيل</t>
  </si>
  <si>
    <t>فصل أول 2021-2022</t>
  </si>
  <si>
    <t>محمد ناصر</t>
  </si>
  <si>
    <t>نور الهدى</t>
  </si>
  <si>
    <t>إبراهيم</t>
  </si>
  <si>
    <t>نجاة</t>
  </si>
  <si>
    <t xml:space="preserve">حسن </t>
  </si>
  <si>
    <t>غسان ماهر</t>
  </si>
  <si>
    <t>لينه</t>
  </si>
  <si>
    <t>فرات</t>
  </si>
  <si>
    <t>كاملة</t>
  </si>
  <si>
    <t>هديه الرفاعي</t>
  </si>
  <si>
    <t xml:space="preserve">عماد </t>
  </si>
  <si>
    <t>A</t>
  </si>
  <si>
    <t>سملين</t>
  </si>
  <si>
    <t>حلة عارا</t>
  </si>
  <si>
    <t xml:space="preserve">خان شيخون </t>
  </si>
  <si>
    <t xml:space="preserve">قطنا </t>
  </si>
  <si>
    <t xml:space="preserve">                                                       المقررات المسجلة في الفصل الثاني للعام الدراسي 2021/ 2022
ملاحظة 1:تقع اختيار جميع هذه المقررات على مسؤولية الطالب.
ملاحظة 2 :لا تعدل هذه المقررات أو يضاف تسجيل أي مقرر بعد تسديد الرسوم وتثبيت التسجيل .</t>
  </si>
  <si>
    <t>الفصل الأول 2021-2022</t>
  </si>
  <si>
    <t>ضعف الرسوم</t>
  </si>
  <si>
    <t>في حال وجود أي خطأ يمكنك التعديل من هنا</t>
  </si>
  <si>
    <t>الاستنفاذ</t>
  </si>
  <si>
    <t>الرقم الإمتحاني</t>
  </si>
  <si>
    <t>حمدي الخياط</t>
  </si>
  <si>
    <t>محمدشكيب</t>
  </si>
  <si>
    <t>حكمة</t>
  </si>
  <si>
    <t>ورده الصوص</t>
  </si>
  <si>
    <t>ماهر الحجه</t>
  </si>
  <si>
    <t>ذو الفقار احمد</t>
  </si>
  <si>
    <t>اخلاص الخطيب</t>
  </si>
  <si>
    <t>محمدتيسير</t>
  </si>
  <si>
    <t>شفاء البليلي</t>
  </si>
  <si>
    <t>اراهيم</t>
  </si>
  <si>
    <t>بشيرة</t>
  </si>
  <si>
    <t>عبير سليمان</t>
  </si>
  <si>
    <t>مضايا</t>
  </si>
  <si>
    <t>بتول شمبورش</t>
  </si>
  <si>
    <t>رهف سوار</t>
  </si>
  <si>
    <t>غاليه سوار</t>
  </si>
  <si>
    <t>نور سعيد</t>
  </si>
  <si>
    <t>بشرى زيني</t>
  </si>
  <si>
    <t>وسيم عبد الصمد</t>
  </si>
  <si>
    <t>غصون الطرشان</t>
  </si>
  <si>
    <t>رهف الشاعر</t>
  </si>
  <si>
    <t>برسان</t>
  </si>
  <si>
    <t>بتول الحمد</t>
  </si>
  <si>
    <t>المنصورة</t>
  </si>
  <si>
    <t>معتصم يوسف</t>
  </si>
  <si>
    <t>جابر نعيم</t>
  </si>
  <si>
    <t>غفار الشوم</t>
  </si>
  <si>
    <t>لجين زغبي</t>
  </si>
  <si>
    <t>جديته</t>
  </si>
  <si>
    <t>مروه قاسم</t>
  </si>
  <si>
    <t>رقية حسين</t>
  </si>
  <si>
    <t>بدرية</t>
  </si>
  <si>
    <t>كفريا</t>
  </si>
  <si>
    <t>اياد ابو عيسى</t>
  </si>
  <si>
    <t>سهيلة</t>
  </si>
  <si>
    <t>مريم المصلا</t>
  </si>
  <si>
    <t>سرت</t>
  </si>
  <si>
    <t>دعاء شحاده</t>
  </si>
  <si>
    <t>كفر حور</t>
  </si>
  <si>
    <t>سوزان طعمه</t>
  </si>
  <si>
    <t>سناء العوام</t>
  </si>
  <si>
    <t xml:space="preserve">فضل الله </t>
  </si>
  <si>
    <t xml:space="preserve">رسميه </t>
  </si>
  <si>
    <t>نور باكير</t>
  </si>
  <si>
    <t>لبانه عبد الرحمن</t>
  </si>
  <si>
    <t>ليديا الاطرش</t>
  </si>
  <si>
    <t>محمد عماد الحكيم</t>
  </si>
  <si>
    <t>خلود موسى</t>
  </si>
  <si>
    <t>ريم غزال</t>
  </si>
  <si>
    <t>علي صقر</t>
  </si>
  <si>
    <t>ايمن كساب</t>
  </si>
  <si>
    <t>شيخا</t>
  </si>
  <si>
    <t xml:space="preserve">المعلقه </t>
  </si>
  <si>
    <t>مستنفذ الفصل الأول 2021-2022</t>
  </si>
  <si>
    <t>حمد عطية</t>
  </si>
  <si>
    <t>السوسة</t>
  </si>
  <si>
    <t>سامر ابو جويد</t>
  </si>
  <si>
    <t>عبير قصيده</t>
  </si>
  <si>
    <t>محمد بشير</t>
  </si>
  <si>
    <t>جسرين</t>
  </si>
  <si>
    <t>غسان الرفاعي</t>
  </si>
  <si>
    <t>نورا طعمه</t>
  </si>
  <si>
    <t>ندى البهلول</t>
  </si>
  <si>
    <t>رابح خليل</t>
  </si>
  <si>
    <t>قتيبه السيد احمد</t>
  </si>
  <si>
    <t>زيدانه</t>
  </si>
  <si>
    <t>مستنفذ الفصل الثاني 2020-2021</t>
  </si>
  <si>
    <t>اسراء مرعي</t>
  </si>
  <si>
    <t>طارق المرزوقي</t>
  </si>
  <si>
    <t>منوه</t>
  </si>
  <si>
    <t>لما زوبته</t>
  </si>
  <si>
    <t>منال بركات</t>
  </si>
  <si>
    <t>رانيا الملحم</t>
  </si>
  <si>
    <t>السعودية</t>
  </si>
  <si>
    <t>ايه عبد</t>
  </si>
  <si>
    <t xml:space="preserve">درعا </t>
  </si>
  <si>
    <t>عمر طبوش</t>
  </si>
  <si>
    <t>محمود شوا</t>
  </si>
  <si>
    <t>هديل الفياض</t>
  </si>
  <si>
    <t>رامي العلوش</t>
  </si>
  <si>
    <t>حمد خلف</t>
  </si>
  <si>
    <t>رنيم الكور</t>
  </si>
  <si>
    <t>روان البرادعي</t>
  </si>
  <si>
    <t>ليديا</t>
  </si>
  <si>
    <t>فاطمه اسماعيل</t>
  </si>
  <si>
    <t>لين بنوت</t>
  </si>
  <si>
    <t>غزوان</t>
  </si>
  <si>
    <t>مالك مجمد</t>
  </si>
  <si>
    <t>محمود خير الله</t>
  </si>
  <si>
    <t>مضر زكريا</t>
  </si>
  <si>
    <t>ميار منون</t>
  </si>
  <si>
    <t>نور محمد زين الحسين</t>
  </si>
  <si>
    <t>اية زراع</t>
  </si>
  <si>
    <t>دانا رمزي</t>
  </si>
  <si>
    <t>دريد النابلسي</t>
  </si>
  <si>
    <t>احمد منير</t>
  </si>
  <si>
    <t>صيدا</t>
  </si>
  <si>
    <t>دعاء عمار</t>
  </si>
  <si>
    <t>رؤى ابو صعب</t>
  </si>
  <si>
    <t>الرحا</t>
  </si>
  <si>
    <t>رانيا عمار</t>
  </si>
  <si>
    <t>رشا عثمان</t>
  </si>
  <si>
    <t>منا</t>
  </si>
  <si>
    <t>زكي علي</t>
  </si>
  <si>
    <t>شرين الحلبي</t>
  </si>
  <si>
    <t>طارق الكردي</t>
  </si>
  <si>
    <t>عائشه ابو زيد</t>
  </si>
  <si>
    <t>عبدالعزيز مهره</t>
  </si>
  <si>
    <t>عمار العموري</t>
  </si>
  <si>
    <t>ليليا العسافين</t>
  </si>
  <si>
    <t>محمد حسان نبعه</t>
  </si>
  <si>
    <t>إنعام</t>
  </si>
  <si>
    <t>خطيره</t>
  </si>
  <si>
    <t>مروه شوقل</t>
  </si>
  <si>
    <t>منال كيوان</t>
  </si>
  <si>
    <t>مهند المصري</t>
  </si>
  <si>
    <t>موفق الطرشان</t>
  </si>
  <si>
    <t>عبدالغفار</t>
  </si>
  <si>
    <t>نبال الدالاتي</t>
  </si>
  <si>
    <t>نور حبو</t>
  </si>
  <si>
    <t>هيا الشلاح</t>
  </si>
  <si>
    <t>ايهم المحمد</t>
  </si>
  <si>
    <t>نوفه</t>
  </si>
  <si>
    <t>اسماء مستو</t>
  </si>
  <si>
    <t>ابراهيم إبراهيم</t>
  </si>
  <si>
    <t xml:space="preserve">وضاح </t>
  </si>
  <si>
    <t xml:space="preserve">معينه </t>
  </si>
  <si>
    <t>شروق ضاهر</t>
  </si>
  <si>
    <t>هنادا</t>
  </si>
  <si>
    <t xml:space="preserve">منين </t>
  </si>
  <si>
    <t>لجين حنينه</t>
  </si>
  <si>
    <t>اسيا البحري</t>
  </si>
  <si>
    <t>دانا حفارحبال</t>
  </si>
  <si>
    <t>ايلي محمد</t>
  </si>
  <si>
    <t>حيدر عباس</t>
  </si>
  <si>
    <t>مريم النشواتي</t>
  </si>
  <si>
    <t>دمششق</t>
  </si>
  <si>
    <t>مصطفى الحوامده</t>
  </si>
  <si>
    <t>ايلين زغيب</t>
  </si>
  <si>
    <t>سونيا كوجك</t>
  </si>
  <si>
    <t>منال جلب</t>
  </si>
  <si>
    <t>رزان العبد</t>
  </si>
  <si>
    <t xml:space="preserve">محمد نبيل </t>
  </si>
  <si>
    <t xml:space="preserve">رغده </t>
  </si>
  <si>
    <t>محمد علي السلامه</t>
  </si>
  <si>
    <t>مريم علي</t>
  </si>
  <si>
    <t>قنبر</t>
  </si>
  <si>
    <t>وفاء ركاب</t>
  </si>
  <si>
    <t>بشرى عبد الله</t>
  </si>
  <si>
    <t>دانيا البرازي</t>
  </si>
  <si>
    <t>كوثر النجار</t>
  </si>
  <si>
    <t>يزن غازي</t>
  </si>
  <si>
    <t>محمد خلدون</t>
  </si>
  <si>
    <t>امل الطويل</t>
  </si>
  <si>
    <t xml:space="preserve">حزة </t>
  </si>
  <si>
    <t>بديعه جندالي</t>
  </si>
  <si>
    <t>بشار غيبه</t>
  </si>
  <si>
    <t>صفوح</t>
  </si>
  <si>
    <t>دلع سلطان</t>
  </si>
  <si>
    <t>بروج عمر</t>
  </si>
  <si>
    <t>محمدسمير</t>
  </si>
  <si>
    <t>تبارك</t>
  </si>
  <si>
    <t>فادي البرنوطي</t>
  </si>
  <si>
    <t>قنوات</t>
  </si>
  <si>
    <t>لجين سنوبر</t>
  </si>
  <si>
    <t>براءه</t>
  </si>
  <si>
    <t>نور الهدى مخللاتي</t>
  </si>
  <si>
    <t>فادي بطيخ</t>
  </si>
  <si>
    <t>حمص القصير</t>
  </si>
  <si>
    <t>ميس ديب</t>
  </si>
  <si>
    <t>ولاء عمار</t>
  </si>
  <si>
    <t>دعاء ابو جبل</t>
  </si>
  <si>
    <t>عبد الله الاحمر</t>
  </si>
  <si>
    <t>هزار السمان</t>
  </si>
  <si>
    <t>يارا العلي</t>
  </si>
  <si>
    <t>عطاالله</t>
  </si>
  <si>
    <t>احمد صالح</t>
  </si>
  <si>
    <t>ثلجه</t>
  </si>
  <si>
    <t>رنا خادم الجامع</t>
  </si>
  <si>
    <t>اسماء الجنادي</t>
  </si>
  <si>
    <t>عبد الفتاح شغليل</t>
  </si>
  <si>
    <t>محمد عزت</t>
  </si>
  <si>
    <t>ثنيه</t>
  </si>
  <si>
    <t>خالد ديبره</t>
  </si>
  <si>
    <t>احمد زركان</t>
  </si>
  <si>
    <t>زوما</t>
  </si>
  <si>
    <t>اسماء خلف</t>
  </si>
  <si>
    <t>فاطمه سقر</t>
  </si>
  <si>
    <t>صبياء</t>
  </si>
  <si>
    <t>الاء مرعي</t>
  </si>
  <si>
    <t>عبد المطلب</t>
  </si>
  <si>
    <t>ايه اللحام</t>
  </si>
  <si>
    <t>غاده ديواني</t>
  </si>
  <si>
    <t>ايه العفلق</t>
  </si>
  <si>
    <t>احمد مكمل</t>
  </si>
  <si>
    <t>إيناس الحجلي</t>
  </si>
  <si>
    <t>تامر ياسمينه</t>
  </si>
  <si>
    <t>جلال الاورفه لي</t>
  </si>
  <si>
    <t>جميله عاقل</t>
  </si>
  <si>
    <t>جودت الطرابيشي</t>
  </si>
  <si>
    <t>جيهان رميح</t>
  </si>
  <si>
    <t>دانه صباغ</t>
  </si>
  <si>
    <t>ذياب الذياب</t>
  </si>
  <si>
    <t>خضره</t>
  </si>
  <si>
    <t>رؤى السهلي</t>
  </si>
  <si>
    <t>راما البقاعي</t>
  </si>
  <si>
    <t>راما الزاقوت</t>
  </si>
  <si>
    <t>راما قصار</t>
  </si>
  <si>
    <t>ياسر مصطفى</t>
  </si>
  <si>
    <t>راما مصطفى</t>
  </si>
  <si>
    <t>ربا المنصور</t>
  </si>
  <si>
    <t>ربيعه شربجي</t>
  </si>
  <si>
    <t>رشا فرج</t>
  </si>
  <si>
    <t>رنده كحلوس</t>
  </si>
  <si>
    <t>ديبه</t>
  </si>
  <si>
    <t>رنيم الكرمي</t>
  </si>
  <si>
    <t>نجاه</t>
  </si>
  <si>
    <t>رنيم ذو الغنى</t>
  </si>
  <si>
    <t>رهام ذيب</t>
  </si>
  <si>
    <t>سابت</t>
  </si>
  <si>
    <t>سحري</t>
  </si>
  <si>
    <t>زينه امين</t>
  </si>
  <si>
    <t>ساره العشاري</t>
  </si>
  <si>
    <t>سراء محمد</t>
  </si>
  <si>
    <t>سلاف خلوف</t>
  </si>
  <si>
    <t>سوزان قاسم</t>
  </si>
  <si>
    <t>طراد النصيرات</t>
  </si>
  <si>
    <t>عبد الله الحيلاني</t>
  </si>
  <si>
    <t>عبد الله حمود</t>
  </si>
  <si>
    <t>عبير غازي</t>
  </si>
  <si>
    <t>عصام الانكليزي</t>
  </si>
  <si>
    <t>علا الغبره</t>
  </si>
  <si>
    <t>علاء الدين غازي</t>
  </si>
  <si>
    <t>علي الهبج</t>
  </si>
  <si>
    <t>غفران يونس</t>
  </si>
  <si>
    <t>عيد الستار</t>
  </si>
  <si>
    <t xml:space="preserve">عين الفيجة </t>
  </si>
  <si>
    <t>فاطمه العبيد</t>
  </si>
  <si>
    <t xml:space="preserve">الجلمة </t>
  </si>
  <si>
    <t>فاطمه جلال</t>
  </si>
  <si>
    <t>لجين الطباخ</t>
  </si>
  <si>
    <t>ماري الهريره</t>
  </si>
  <si>
    <t>محمد الزوباني</t>
  </si>
  <si>
    <t>نايفه</t>
  </si>
  <si>
    <t xml:space="preserve">يادوده </t>
  </si>
  <si>
    <t>الثورة</t>
  </si>
  <si>
    <t>محمد حاجبه</t>
  </si>
  <si>
    <t>محمد عجيب</t>
  </si>
  <si>
    <t>مرح الديري</t>
  </si>
  <si>
    <t>مروان حسن</t>
  </si>
  <si>
    <t>مروه الطويل</t>
  </si>
  <si>
    <t>مروه المحمود</t>
  </si>
  <si>
    <t>منال ابراهيم</t>
  </si>
  <si>
    <t>قنيطرة</t>
  </si>
  <si>
    <t>ميرنه الدريد</t>
  </si>
  <si>
    <t>نديمه الشيخه</t>
  </si>
  <si>
    <t>نسرين العلي</t>
  </si>
  <si>
    <t>نور الحبال</t>
  </si>
  <si>
    <t>غانيه</t>
  </si>
  <si>
    <t>نور خساره</t>
  </si>
  <si>
    <t xml:space="preserve">ريف دمشق </t>
  </si>
  <si>
    <t>نور مسعود</t>
  </si>
  <si>
    <t>نيرمين قليح</t>
  </si>
  <si>
    <t>نيفين غزال</t>
  </si>
  <si>
    <t>هبه محمد</t>
  </si>
  <si>
    <t>نائله</t>
  </si>
  <si>
    <t>هديل بو دقه</t>
  </si>
  <si>
    <t>هيلين سلوم</t>
  </si>
  <si>
    <t>وئام الجشي</t>
  </si>
  <si>
    <t>وئام حموده</t>
  </si>
  <si>
    <t>ياسمين الخضري</t>
  </si>
  <si>
    <t>ياسمين رشيد</t>
  </si>
  <si>
    <t>خولا</t>
  </si>
  <si>
    <t>يانا دبوس</t>
  </si>
  <si>
    <t>هلاله</t>
  </si>
  <si>
    <t xml:space="preserve">حسينيات </t>
  </si>
  <si>
    <t>عبير بلال</t>
  </si>
  <si>
    <t>خالد حجي</t>
  </si>
  <si>
    <t>بهيه</t>
  </si>
  <si>
    <t>فرح عبد الغفور</t>
  </si>
  <si>
    <t>امون</t>
  </si>
  <si>
    <t>عبد الله شبلي</t>
  </si>
  <si>
    <t>حميد</t>
  </si>
  <si>
    <t>عبد الرحمن مسلماني حريره</t>
  </si>
  <si>
    <t>زينه عبدالقادر</t>
  </si>
  <si>
    <t>غيداء الحسن</t>
  </si>
  <si>
    <t>عبد الله السيد</t>
  </si>
  <si>
    <t>محمد عز الرجال</t>
  </si>
  <si>
    <t>بشرى عفوف</t>
  </si>
  <si>
    <t>براءه المطلق</t>
  </si>
  <si>
    <t>رغد ارناؤط</t>
  </si>
  <si>
    <t>قبرالست</t>
  </si>
  <si>
    <t>وعد البيطار</t>
  </si>
  <si>
    <t>اسماء القوادري</t>
  </si>
  <si>
    <t>روجين ميقري</t>
  </si>
  <si>
    <t>لين محملجي</t>
  </si>
  <si>
    <t xml:space="preserve">محمد فائز </t>
  </si>
  <si>
    <t>ميار غزاوي</t>
  </si>
  <si>
    <t>اسماء زراع</t>
  </si>
  <si>
    <t>محمد الاسعد</t>
  </si>
  <si>
    <t>روان الحموي</t>
  </si>
  <si>
    <t>نور ناصوري</t>
  </si>
  <si>
    <t>فاطمه يوسف</t>
  </si>
  <si>
    <t>عدي سعيد</t>
  </si>
  <si>
    <t>حسين حناوي</t>
  </si>
  <si>
    <t>ربى شدود</t>
  </si>
  <si>
    <t>نورا</t>
  </si>
  <si>
    <t>زهره اسعد</t>
  </si>
  <si>
    <t>جيبول</t>
  </si>
  <si>
    <t>ياسمين تكه جي</t>
  </si>
  <si>
    <t xml:space="preserve">القصيم </t>
  </si>
  <si>
    <t>دلال الشلبي</t>
  </si>
  <si>
    <t xml:space="preserve">صبري </t>
  </si>
  <si>
    <t>فاطمه كناوي</t>
  </si>
  <si>
    <t>ولاء الفيومي</t>
  </si>
  <si>
    <t>رنا الحسين</t>
  </si>
  <si>
    <t>هيجر</t>
  </si>
  <si>
    <t>ميساء عيسى</t>
  </si>
  <si>
    <t>مجدولين جاويش</t>
  </si>
  <si>
    <t>بثينه حبش</t>
  </si>
  <si>
    <t>عائشه الرفاعي</t>
  </si>
  <si>
    <t>راس المعره</t>
  </si>
  <si>
    <t>ديمه جليلاتي</t>
  </si>
  <si>
    <t>ايمان ابولبده</t>
  </si>
  <si>
    <t>رشا مهدي</t>
  </si>
  <si>
    <t>مروه الحلاق</t>
  </si>
  <si>
    <t>محمد انور</t>
  </si>
  <si>
    <t>شروق عبد ربو</t>
  </si>
  <si>
    <t>مجد السلامه</t>
  </si>
  <si>
    <t>ساجده السيد شريف</t>
  </si>
  <si>
    <t>راكان</t>
  </si>
  <si>
    <t>سوسن سكوتي</t>
  </si>
  <si>
    <t xml:space="preserve">نشابية </t>
  </si>
  <si>
    <t>امنه بركات</t>
  </si>
  <si>
    <t>مايا يونس</t>
  </si>
  <si>
    <t>رانيا حيو</t>
  </si>
  <si>
    <t>صبا نصرالدين</t>
  </si>
  <si>
    <t>فوزيه سيف</t>
  </si>
  <si>
    <t>عبد الرحيم حجازي</t>
  </si>
  <si>
    <t>مهند زينه</t>
  </si>
  <si>
    <t>ابرار عباس</t>
  </si>
  <si>
    <t>لما الصفدي</t>
  </si>
  <si>
    <t>ايه شياح</t>
  </si>
  <si>
    <t>رائف العبود</t>
  </si>
  <si>
    <t>عماد زاهر الناعم</t>
  </si>
  <si>
    <t>غلميسة</t>
  </si>
  <si>
    <t>رهف ابراهيم</t>
  </si>
  <si>
    <t>لجين اليوسف</t>
  </si>
  <si>
    <t>دانا سوقيه</t>
  </si>
  <si>
    <t>رغده الابري</t>
  </si>
  <si>
    <t>هديل كبول</t>
  </si>
  <si>
    <t>افين</t>
  </si>
  <si>
    <t>اماني حنيفه</t>
  </si>
  <si>
    <t>رغد شرف</t>
  </si>
  <si>
    <t>ازهار الحمدو الموسى</t>
  </si>
  <si>
    <t>السفيرة</t>
  </si>
  <si>
    <t>مريم عابده</t>
  </si>
  <si>
    <t>عبير الخطيب</t>
  </si>
  <si>
    <t>الجيزه</t>
  </si>
  <si>
    <t>رولا الرفاعي</t>
  </si>
  <si>
    <t>رشا يونس</t>
  </si>
  <si>
    <t>سلام دياب</t>
  </si>
  <si>
    <t>اديبه وهبه</t>
  </si>
  <si>
    <t>رابيه</t>
  </si>
  <si>
    <t>تلكلخ</t>
  </si>
  <si>
    <t>فراس حاج مصطفى</t>
  </si>
  <si>
    <t>الدرباسيه</t>
  </si>
  <si>
    <t>نيفين حسن</t>
  </si>
  <si>
    <t>الاء العبد و</t>
  </si>
  <si>
    <t>رهف البيروتي</t>
  </si>
  <si>
    <t>نور عياش</t>
  </si>
  <si>
    <t>نبيلا</t>
  </si>
  <si>
    <t>نور علوش</t>
  </si>
  <si>
    <t>ساره السيد</t>
  </si>
  <si>
    <t>ضحوك</t>
  </si>
  <si>
    <t>سيما عوده</t>
  </si>
  <si>
    <t>روان</t>
  </si>
  <si>
    <t>مرام مكيه</t>
  </si>
  <si>
    <t>سهيل محي الدين</t>
  </si>
  <si>
    <t>كنان يوسف</t>
  </si>
  <si>
    <t>دانه عثمان</t>
  </si>
  <si>
    <t>هايستان ملك</t>
  </si>
  <si>
    <t>لقمان</t>
  </si>
  <si>
    <t>مالكيه</t>
  </si>
  <si>
    <t>مؤمنه نخله</t>
  </si>
  <si>
    <t>اسماء عرابي</t>
  </si>
  <si>
    <t>روان القصار</t>
  </si>
  <si>
    <t>انس العربيد</t>
  </si>
  <si>
    <t>فاطمه درويش</t>
  </si>
  <si>
    <t>عبادة</t>
  </si>
  <si>
    <t>حنين عمر</t>
  </si>
  <si>
    <t>مروه شلبي</t>
  </si>
  <si>
    <t>سها فرزان</t>
  </si>
  <si>
    <t>كارين تعتوع</t>
  </si>
  <si>
    <t>وهبة</t>
  </si>
  <si>
    <t>لين دانش</t>
  </si>
  <si>
    <t>فاتن فليحان</t>
  </si>
  <si>
    <t>فريال ضاهر</t>
  </si>
  <si>
    <t>شذى الكيلاني</t>
  </si>
  <si>
    <t>وائل الناصيف</t>
  </si>
  <si>
    <t>محمد عليجيه</t>
  </si>
  <si>
    <t>عباده ابو دنف</t>
  </si>
  <si>
    <t xml:space="preserve">طفس </t>
  </si>
  <si>
    <t>رند بركات</t>
  </si>
  <si>
    <t>عبدالكريم آقبيق</t>
  </si>
  <si>
    <t>محمدانور</t>
  </si>
  <si>
    <t>محمود الحافي</t>
  </si>
  <si>
    <t>مليحة</t>
  </si>
  <si>
    <t>احمد الحاج بكري</t>
  </si>
  <si>
    <t>حلوم</t>
  </si>
  <si>
    <t xml:space="preserve">ادلب </t>
  </si>
  <si>
    <t>نور الهدى الصالح</t>
  </si>
  <si>
    <t>سلوى طباع</t>
  </si>
  <si>
    <t>ميسم شموط</t>
  </si>
  <si>
    <t>اسلام</t>
  </si>
  <si>
    <t>حنان ابو دقه</t>
  </si>
  <si>
    <t>هيلين ديب</t>
  </si>
  <si>
    <t>لبنى ديبه</t>
  </si>
  <si>
    <t>اسيا فياض</t>
  </si>
  <si>
    <t>رويسه بدرية</t>
  </si>
  <si>
    <t>اسامه الجشي</t>
  </si>
  <si>
    <t>رهف الزيبق</t>
  </si>
  <si>
    <t>حسين سلوم</t>
  </si>
  <si>
    <t>ثريا الريش</t>
  </si>
  <si>
    <t>زينه اسماعيل</t>
  </si>
  <si>
    <t>مروه الغافل</t>
  </si>
  <si>
    <t>بخيته</t>
  </si>
  <si>
    <t>براق</t>
  </si>
  <si>
    <t>عبير غنيم</t>
  </si>
  <si>
    <t>منوه عليوي</t>
  </si>
  <si>
    <t>هبه العرسالي</t>
  </si>
  <si>
    <t>فهمي</t>
  </si>
  <si>
    <t xml:space="preserve">ديماس </t>
  </si>
  <si>
    <t>مروه صباغ</t>
  </si>
  <si>
    <t>نعمه مرعي</t>
  </si>
  <si>
    <t>هبه المصري</t>
  </si>
  <si>
    <t>رنيم الدباس</t>
  </si>
  <si>
    <t>حواء بارافي</t>
  </si>
  <si>
    <t>غيث وجوخ</t>
  </si>
  <si>
    <t>محمد الشبؤون</t>
  </si>
  <si>
    <t>محمد رامز</t>
  </si>
  <si>
    <t>عمار قرعوش</t>
  </si>
  <si>
    <t>غيث الدكاك</t>
  </si>
  <si>
    <t>عائشه شرف الدين</t>
  </si>
  <si>
    <t>كنانه عيسى</t>
  </si>
  <si>
    <t>رؤى رجب</t>
  </si>
  <si>
    <t>فريال السلامي</t>
  </si>
  <si>
    <t>منار علكو</t>
  </si>
  <si>
    <t>صرين قبلي</t>
  </si>
  <si>
    <t>خالد عرابي</t>
  </si>
  <si>
    <t>زاهره</t>
  </si>
  <si>
    <t>تسنيم الحلبي</t>
  </si>
  <si>
    <t>باسم الحنون</t>
  </si>
  <si>
    <t>ايه الصباغ</t>
  </si>
  <si>
    <t>محمد عبد المجيد</t>
  </si>
  <si>
    <t>فيفيان فاهمه</t>
  </si>
  <si>
    <t>نور الهدى قزويني</t>
  </si>
  <si>
    <t>شذى الخليف</t>
  </si>
  <si>
    <t>رؤيه</t>
  </si>
  <si>
    <t>راما مخللاتي</t>
  </si>
  <si>
    <t>فرح شريف</t>
  </si>
  <si>
    <t>احمد حسن</t>
  </si>
  <si>
    <t>معاويه الحوراني</t>
  </si>
  <si>
    <t>هناء الجاموس</t>
  </si>
  <si>
    <t>مها شيخ الزور</t>
  </si>
  <si>
    <t>لما خلوف</t>
  </si>
  <si>
    <t xml:space="preserve">سلحب </t>
  </si>
  <si>
    <t>محمود تركيه</t>
  </si>
  <si>
    <t xml:space="preserve">سلمية </t>
  </si>
  <si>
    <t>هيام بلال</t>
  </si>
  <si>
    <t>إيطاليا - مودنا</t>
  </si>
  <si>
    <t>حسام الحاج</t>
  </si>
  <si>
    <t>حنان موسى</t>
  </si>
  <si>
    <t>المنذر عامر</t>
  </si>
  <si>
    <t>زياده</t>
  </si>
  <si>
    <t>الهيت</t>
  </si>
  <si>
    <t>ربا زين الدين</t>
  </si>
  <si>
    <t>جاد الكريم</t>
  </si>
  <si>
    <t>فوزيه شهيب</t>
  </si>
  <si>
    <t>ليث شرقي</t>
  </si>
  <si>
    <t>محمد بيان المحايري</t>
  </si>
  <si>
    <t>محمد ريسان</t>
  </si>
  <si>
    <t>محمد ساريه</t>
  </si>
  <si>
    <t>محمد نور عاشور</t>
  </si>
  <si>
    <t>خالد بوحمدان</t>
  </si>
  <si>
    <t>سلام برهوم</t>
  </si>
  <si>
    <t>محمد العباس</t>
  </si>
  <si>
    <t>طيبة الامام</t>
  </si>
  <si>
    <t>شام الشوالي الحريري</t>
  </si>
  <si>
    <t>مليحة العطش</t>
  </si>
  <si>
    <t>خالد حديد</t>
  </si>
  <si>
    <t>اياد علي</t>
  </si>
  <si>
    <t>خالد القوس</t>
  </si>
  <si>
    <t>محمد كاسم</t>
  </si>
  <si>
    <t>نورس حكيمه</t>
  </si>
  <si>
    <t>احلام الخرسان</t>
  </si>
  <si>
    <t>نفل</t>
  </si>
  <si>
    <t>احلام قريشي</t>
  </si>
  <si>
    <t>عطره</t>
  </si>
  <si>
    <t xml:space="preserve">الكفر </t>
  </si>
  <si>
    <t>احلام محمود خليل</t>
  </si>
  <si>
    <t>عبد الحنان</t>
  </si>
  <si>
    <t>اروى المحمد</t>
  </si>
  <si>
    <t>اسراء الصفدي</t>
  </si>
  <si>
    <t>اسراء خوله</t>
  </si>
  <si>
    <t>اسراء سكر</t>
  </si>
  <si>
    <t>غياث الدين</t>
  </si>
  <si>
    <t>خديجه الحفار</t>
  </si>
  <si>
    <t>اسراء طالب</t>
  </si>
  <si>
    <t>اسراء عبسي</t>
  </si>
  <si>
    <t>اسراء ورده</t>
  </si>
  <si>
    <t>اسماء رحال</t>
  </si>
  <si>
    <t>ريمان ياسين</t>
  </si>
  <si>
    <t>اسماء عيسى</t>
  </si>
  <si>
    <t>اسراء</t>
  </si>
  <si>
    <t>جيرودج</t>
  </si>
  <si>
    <t>اسماعيل الحسين</t>
  </si>
  <si>
    <t>ضحيه</t>
  </si>
  <si>
    <t>الشقرانيه</t>
  </si>
  <si>
    <t>الاء القهوجي</t>
  </si>
  <si>
    <t>الاء سلامه</t>
  </si>
  <si>
    <t>الكرك</t>
  </si>
  <si>
    <t>الاء ميا</t>
  </si>
  <si>
    <t>الهام الجباصيني</t>
  </si>
  <si>
    <t>اليان تركيه</t>
  </si>
  <si>
    <t>اماني الاوتاني</t>
  </si>
  <si>
    <t>حزة</t>
  </si>
  <si>
    <t>امل النصيرات</t>
  </si>
  <si>
    <t>مذيب</t>
  </si>
  <si>
    <t xml:space="preserve">ابطع </t>
  </si>
  <si>
    <t>امنه رجب</t>
  </si>
  <si>
    <t>مريم كوبوج</t>
  </si>
  <si>
    <t>انس حاج عساف</t>
  </si>
  <si>
    <t>انعام المصطفى</t>
  </si>
  <si>
    <t>نوفه المصطفى</t>
  </si>
  <si>
    <t>انعام الكور</t>
  </si>
  <si>
    <t>انفال المشعان</t>
  </si>
  <si>
    <t>عيشه</t>
  </si>
  <si>
    <t>الزريقية</t>
  </si>
  <si>
    <t>اوصاف ناصر</t>
  </si>
  <si>
    <t>ايمان سره</t>
  </si>
  <si>
    <t>ايمان علي</t>
  </si>
  <si>
    <t>ايناس جبري تبريزي</t>
  </si>
  <si>
    <t xml:space="preserve">الرياض </t>
  </si>
  <si>
    <t>ايهاب الكردي</t>
  </si>
  <si>
    <t>اسامه ابو منذر</t>
  </si>
  <si>
    <t>اسماء النداف</t>
  </si>
  <si>
    <t xml:space="preserve">كسوة </t>
  </si>
  <si>
    <t>انفال الحسن</t>
  </si>
  <si>
    <t>الاء العلبي</t>
  </si>
  <si>
    <t>الاء العلو</t>
  </si>
  <si>
    <t>خميسه</t>
  </si>
  <si>
    <t>الاء المسالمه</t>
  </si>
  <si>
    <t>الاء شبيب</t>
  </si>
  <si>
    <t>امنه الماضي</t>
  </si>
  <si>
    <t>سميره خير</t>
  </si>
  <si>
    <t>ايه طفيليه</t>
  </si>
  <si>
    <t>سلطانه عارف</t>
  </si>
  <si>
    <t>بارعه داود</t>
  </si>
  <si>
    <t>انتصار ضميريه</t>
  </si>
  <si>
    <t>نارمان الحريري</t>
  </si>
  <si>
    <t>بثينه ديبو</t>
  </si>
  <si>
    <t>القسطل</t>
  </si>
  <si>
    <t>براءه خضره</t>
  </si>
  <si>
    <t>فاطمه تباب</t>
  </si>
  <si>
    <t>براءه حنيفه</t>
  </si>
  <si>
    <t>براءه طلب</t>
  </si>
  <si>
    <t>نوره الشعار</t>
  </si>
  <si>
    <t>براءه عباس</t>
  </si>
  <si>
    <t>براسوز ابراهيم</t>
  </si>
  <si>
    <t xml:space="preserve">عاموده </t>
  </si>
  <si>
    <t>بسمه مريم</t>
  </si>
  <si>
    <t>بشرى الرفاعي</t>
  </si>
  <si>
    <t>بشرى نعمان</t>
  </si>
  <si>
    <t>تسنيم شهوان</t>
  </si>
  <si>
    <t>تغريد جندي</t>
  </si>
  <si>
    <t>مصلح</t>
  </si>
  <si>
    <t>كرمه</t>
  </si>
  <si>
    <t>تغريد لطفي</t>
  </si>
  <si>
    <t>انطونيوس</t>
  </si>
  <si>
    <t>تقى اللبابيدي</t>
  </si>
  <si>
    <t>تولين خوري</t>
  </si>
  <si>
    <t>ثائر عمار</t>
  </si>
  <si>
    <t>ثريا العوض</t>
  </si>
  <si>
    <t>ثريده قسام</t>
  </si>
  <si>
    <t>جان بغدادي</t>
  </si>
  <si>
    <t>جمعه سوسق</t>
  </si>
  <si>
    <t>جيسيكا اسمر</t>
  </si>
  <si>
    <t>كيندا</t>
  </si>
  <si>
    <t>حسناء شبيكه</t>
  </si>
  <si>
    <t>حنان المزرعاني</t>
  </si>
  <si>
    <t>حنان مولود</t>
  </si>
  <si>
    <t>امنه عبد النبي</t>
  </si>
  <si>
    <t>حنان نخله</t>
  </si>
  <si>
    <t xml:space="preserve">معضمية </t>
  </si>
  <si>
    <t>حياه الشلبي</t>
  </si>
  <si>
    <t>خديجه العلي الكدرو</t>
  </si>
  <si>
    <t>رفعه</t>
  </si>
  <si>
    <t>خديجه الملحم</t>
  </si>
  <si>
    <t xml:space="preserve">البصيرة </t>
  </si>
  <si>
    <t>خلود العربش</t>
  </si>
  <si>
    <t>محمد فاروق</t>
  </si>
  <si>
    <t>خوله المصري</t>
  </si>
  <si>
    <t>محمد نعمان</t>
  </si>
  <si>
    <t>داليدا رضوان</t>
  </si>
  <si>
    <t>دانه علايا</t>
  </si>
  <si>
    <t xml:space="preserve">دبي </t>
  </si>
  <si>
    <t>دانيه شكر</t>
  </si>
  <si>
    <t>فاديا وهبه</t>
  </si>
  <si>
    <t>دعاء التجار</t>
  </si>
  <si>
    <t>دعاء الشيخ</t>
  </si>
  <si>
    <t>دعاء العمري</t>
  </si>
  <si>
    <t>دعاء زين العابدين</t>
  </si>
  <si>
    <t>دعاء عباس</t>
  </si>
  <si>
    <t>دلفين حسن</t>
  </si>
  <si>
    <t>روجين</t>
  </si>
  <si>
    <t xml:space="preserve">المالكية </t>
  </si>
  <si>
    <t>ديالا خليفه</t>
  </si>
  <si>
    <t>ديانه اللحام</t>
  </si>
  <si>
    <t>رابرين مسطي</t>
  </si>
  <si>
    <t>راغده الحسن</t>
  </si>
  <si>
    <t>راما الخطيب</t>
  </si>
  <si>
    <t>راما تقي الدين</t>
  </si>
  <si>
    <t>راما شهاب</t>
  </si>
  <si>
    <t>صبريه</t>
  </si>
  <si>
    <t>راما فرزان</t>
  </si>
  <si>
    <t>راما وهبي</t>
  </si>
  <si>
    <t>راميا حبيب</t>
  </si>
  <si>
    <t>مريم برهوم</t>
  </si>
  <si>
    <t>ربا الحاج رحمون</t>
  </si>
  <si>
    <t>ربا العمارين</t>
  </si>
  <si>
    <t>ربا محجوب</t>
  </si>
  <si>
    <t>ربيعه حسون</t>
  </si>
  <si>
    <t>رحاب السليم</t>
  </si>
  <si>
    <t>سلامي بديوي</t>
  </si>
  <si>
    <t>اسعاف</t>
  </si>
  <si>
    <t>ملح</t>
  </si>
  <si>
    <t>ردينه سليق</t>
  </si>
  <si>
    <t>ميسون الجيرودي</t>
  </si>
  <si>
    <t>رشا الاصفر</t>
  </si>
  <si>
    <t>رشا العبد الرجب</t>
  </si>
  <si>
    <t>رشا الفرج</t>
  </si>
  <si>
    <t>رشا عباس</t>
  </si>
  <si>
    <t>بشمس</t>
  </si>
  <si>
    <t>رضا شاهين</t>
  </si>
  <si>
    <t>رغد الجزماتي</t>
  </si>
  <si>
    <t>رغد تللو</t>
  </si>
  <si>
    <t>رغد حميدي</t>
  </si>
  <si>
    <t>رغد خالد</t>
  </si>
  <si>
    <t>رغد خليل</t>
  </si>
  <si>
    <t xml:space="preserve">عرطوز </t>
  </si>
  <si>
    <t>رغد شمس</t>
  </si>
  <si>
    <t>رغده المحيثاوي</t>
  </si>
  <si>
    <t>جليله</t>
  </si>
  <si>
    <t>رغده زعتر</t>
  </si>
  <si>
    <t>سوهير</t>
  </si>
  <si>
    <t>رنا احمد</t>
  </si>
  <si>
    <t>مفيضه خطار</t>
  </si>
  <si>
    <t>رنيم المرابع</t>
  </si>
  <si>
    <t>ميساء ملقي</t>
  </si>
  <si>
    <t>رنيم شيبوب</t>
  </si>
  <si>
    <t>رفاه</t>
  </si>
  <si>
    <t>رهام الزعبي</t>
  </si>
  <si>
    <t>رهام المنجد</t>
  </si>
  <si>
    <t>رهام ابو غوش</t>
  </si>
  <si>
    <t>محمد فضيل</t>
  </si>
  <si>
    <t>رهف جاسم</t>
  </si>
  <si>
    <t>رهف دريج</t>
  </si>
  <si>
    <t>رواد عيسى</t>
  </si>
  <si>
    <t>روان ملص</t>
  </si>
  <si>
    <t>نور الرومللي</t>
  </si>
  <si>
    <t>روان بيطار</t>
  </si>
  <si>
    <t>روان جوده</t>
  </si>
  <si>
    <t>روان يونس</t>
  </si>
  <si>
    <t>روبرين قدور</t>
  </si>
  <si>
    <t>روجين نعمان</t>
  </si>
  <si>
    <t>روضه الموصللي</t>
  </si>
  <si>
    <t>رولا حباب</t>
  </si>
  <si>
    <t>محمد فرحت</t>
  </si>
  <si>
    <t>رولا رشيد</t>
  </si>
  <si>
    <t>اولغيتسا</t>
  </si>
  <si>
    <t>يوغسلافيا</t>
  </si>
  <si>
    <t>رويده الدره</t>
  </si>
  <si>
    <t>ريا مرشو</t>
  </si>
  <si>
    <t>ريام حيدر</t>
  </si>
  <si>
    <t>مضريه</t>
  </si>
  <si>
    <t>بري شرقي</t>
  </si>
  <si>
    <t>ريتا احمد</t>
  </si>
  <si>
    <t>منيره زهره</t>
  </si>
  <si>
    <t>نعمو الجرد</t>
  </si>
  <si>
    <t>ريتا بندر</t>
  </si>
  <si>
    <t>روبيه</t>
  </si>
  <si>
    <t>ريم الحسين</t>
  </si>
  <si>
    <t>ريم الشايب</t>
  </si>
  <si>
    <t>ريم جري</t>
  </si>
  <si>
    <t>ريما فطوم</t>
  </si>
  <si>
    <t>ريما عليا</t>
  </si>
  <si>
    <t>ريمه الارغه</t>
  </si>
  <si>
    <t>روزيت</t>
  </si>
  <si>
    <t>زين سلوم</t>
  </si>
  <si>
    <t>زينا يوسف</t>
  </si>
  <si>
    <t xml:space="preserve">القرداحة </t>
  </si>
  <si>
    <t>زينه الحكيم</t>
  </si>
  <si>
    <t>ساره جاد الله</t>
  </si>
  <si>
    <t>هناء صباح</t>
  </si>
  <si>
    <t>ساره فندي</t>
  </si>
  <si>
    <t>ساره الاحمد الهادي</t>
  </si>
  <si>
    <t>مريم الشواخ</t>
  </si>
  <si>
    <t>ساره اكريم</t>
  </si>
  <si>
    <t>هرمين</t>
  </si>
  <si>
    <t>ساره الزين</t>
  </si>
  <si>
    <t>ساره الشديدي</t>
  </si>
  <si>
    <t>ساره جديد</t>
  </si>
  <si>
    <t>ساره سكر</t>
  </si>
  <si>
    <t>ساره محمد</t>
  </si>
  <si>
    <t>ساره مصلح</t>
  </si>
  <si>
    <t>سامح حماده</t>
  </si>
  <si>
    <t>الخمس</t>
  </si>
  <si>
    <t>سانتا ابو زين الدين</t>
  </si>
  <si>
    <t>سحر عبد الحي</t>
  </si>
  <si>
    <t>مهيبه</t>
  </si>
  <si>
    <t>سراء الخباز</t>
  </si>
  <si>
    <t>عنايا</t>
  </si>
  <si>
    <t>سكينه شمص</t>
  </si>
  <si>
    <t>سلافه كف الغزال</t>
  </si>
  <si>
    <t>سلام الاحمد الهادي</t>
  </si>
  <si>
    <t>سلام المعاليقي</t>
  </si>
  <si>
    <t>سلام غنيم</t>
  </si>
  <si>
    <t>عبد المالك</t>
  </si>
  <si>
    <t>سلمى طاهر</t>
  </si>
  <si>
    <t>نبيله عبد القادر</t>
  </si>
  <si>
    <t>سماح طريش</t>
  </si>
  <si>
    <t>سهى احمد</t>
  </si>
  <si>
    <t>سوزان خزعل</t>
  </si>
  <si>
    <t>سوزان محيسن</t>
  </si>
  <si>
    <t>سيدرا الخيمي</t>
  </si>
  <si>
    <t>شام الصواف</t>
  </si>
  <si>
    <t>وفاء نظير</t>
  </si>
  <si>
    <t>شام العبيد</t>
  </si>
  <si>
    <t>شذى الحللي</t>
  </si>
  <si>
    <t>محمد فريز</t>
  </si>
  <si>
    <t>شروق طالب</t>
  </si>
  <si>
    <t xml:space="preserve">جيرود </t>
  </si>
  <si>
    <t>شهد سيد</t>
  </si>
  <si>
    <t>ماويه</t>
  </si>
  <si>
    <t>عناب</t>
  </si>
  <si>
    <t>صفاء قبيعه</t>
  </si>
  <si>
    <t>سؤدد</t>
  </si>
  <si>
    <t>صفيه قاسم</t>
  </si>
  <si>
    <t>فاطمه عبد الفتاح</t>
  </si>
  <si>
    <t>هريره</t>
  </si>
  <si>
    <t>ضيف الله عبد الحميد</t>
  </si>
  <si>
    <t>طلال حاج صطوف</t>
  </si>
  <si>
    <t>ظبيه اهدلي</t>
  </si>
  <si>
    <t>سميه امهان</t>
  </si>
  <si>
    <t>عاطف مسعود</t>
  </si>
  <si>
    <t>عائشه الجغصي</t>
  </si>
  <si>
    <t>عائشه المقداد</t>
  </si>
  <si>
    <t xml:space="preserve">بصرى الشام </t>
  </si>
  <si>
    <t>عبد الباسط العمر</t>
  </si>
  <si>
    <t>الشجرة</t>
  </si>
  <si>
    <t>عبد الله السهو</t>
  </si>
  <si>
    <t>عبد الله القده</t>
  </si>
  <si>
    <t>خيره</t>
  </si>
  <si>
    <t>عبد الله كريم</t>
  </si>
  <si>
    <t>عبد الله نبعه</t>
  </si>
  <si>
    <t>محمد نافع</t>
  </si>
  <si>
    <t>عبير شمس الدين</t>
  </si>
  <si>
    <t>شكريه</t>
  </si>
  <si>
    <t>الدوحه</t>
  </si>
  <si>
    <t>عبير المنجد</t>
  </si>
  <si>
    <t>عبير رعد</t>
  </si>
  <si>
    <t>ذيبيين</t>
  </si>
  <si>
    <t>عبير سلما</t>
  </si>
  <si>
    <t>سلما</t>
  </si>
  <si>
    <t>الدريج</t>
  </si>
  <si>
    <t>عدنان حسن</t>
  </si>
  <si>
    <t>عرين النصير</t>
  </si>
  <si>
    <t>جزوه</t>
  </si>
  <si>
    <t>ازوع</t>
  </si>
  <si>
    <t>عفاف عبد و</t>
  </si>
  <si>
    <t>عفراء العباس</t>
  </si>
  <si>
    <t>عفراء زغبي</t>
  </si>
  <si>
    <t>علا المحمد</t>
  </si>
  <si>
    <t>علا الجط</t>
  </si>
  <si>
    <t>علا الحلبي</t>
  </si>
  <si>
    <t>علا الرفاعي</t>
  </si>
  <si>
    <t>علا رمزي</t>
  </si>
  <si>
    <t>علاء بنوت</t>
  </si>
  <si>
    <t>علي احمد</t>
  </si>
  <si>
    <t>علي الذياب</t>
  </si>
  <si>
    <t>احسين</t>
  </si>
  <si>
    <t>علي المنديل</t>
  </si>
  <si>
    <t>عليا الخلف</t>
  </si>
  <si>
    <t>علي حجلي</t>
  </si>
  <si>
    <t>علي عدبه</t>
  </si>
  <si>
    <t>حيالين</t>
  </si>
  <si>
    <t>عمار زنجاني</t>
  </si>
  <si>
    <t>عمار فيوض</t>
  </si>
  <si>
    <t>عمار هوشي</t>
  </si>
  <si>
    <t>عمر الجلم</t>
  </si>
  <si>
    <t>عمر الحريري</t>
  </si>
  <si>
    <t>عمر نجيب</t>
  </si>
  <si>
    <t>غاليا محفوض</t>
  </si>
  <si>
    <t>غزل الحسن</t>
  </si>
  <si>
    <t>نافعه</t>
  </si>
  <si>
    <t>غزل القدوره</t>
  </si>
  <si>
    <t>غزل حديفه</t>
  </si>
  <si>
    <t>غفران راعي البلها</t>
  </si>
  <si>
    <t>فادي الشدايده</t>
  </si>
  <si>
    <t>فارس محمد</t>
  </si>
  <si>
    <t xml:space="preserve">القامشلي </t>
  </si>
  <si>
    <t>فاطمه عمراني كرندي</t>
  </si>
  <si>
    <t>فاطمه الحمود</t>
  </si>
  <si>
    <t>فاطمه عنقود</t>
  </si>
  <si>
    <t>فاطمه عيون</t>
  </si>
  <si>
    <t>فايزه اسبير</t>
  </si>
  <si>
    <t>فرح بركه</t>
  </si>
  <si>
    <t>فرح دك الباب</t>
  </si>
  <si>
    <t>فضيله يوسفي</t>
  </si>
  <si>
    <t>قصي الكردي</t>
  </si>
  <si>
    <t>قمر ادريس</t>
  </si>
  <si>
    <t>كارولينا دره</t>
  </si>
  <si>
    <t>كريستين حجازي</t>
  </si>
  <si>
    <t>كلادس</t>
  </si>
  <si>
    <t>معره صيدنايا</t>
  </si>
  <si>
    <t>كريستين عيسى</t>
  </si>
  <si>
    <t>الذنيبه</t>
  </si>
  <si>
    <t>كمال الفياض</t>
  </si>
  <si>
    <t>كنانه سريول</t>
  </si>
  <si>
    <t>لانا البصار</t>
  </si>
  <si>
    <t>القنيطرة - حضر</t>
  </si>
  <si>
    <t>لانا الكيال</t>
  </si>
  <si>
    <t>لانه سعد</t>
  </si>
  <si>
    <t>سعد الدين</t>
  </si>
  <si>
    <t>لبنى فخر الدين</t>
  </si>
  <si>
    <t>احمد جودت</t>
  </si>
  <si>
    <t>لجين زيتون</t>
  </si>
  <si>
    <t>سلوى اليوسف</t>
  </si>
  <si>
    <t>كفرشلاية</t>
  </si>
  <si>
    <t>لمياء الفاضل</t>
  </si>
  <si>
    <t>لميس احمد</t>
  </si>
  <si>
    <t>لورين الخليل</t>
  </si>
  <si>
    <t>لورين وانلي</t>
  </si>
  <si>
    <t>ليان عبد الله</t>
  </si>
  <si>
    <t>ليلى بغدادي</t>
  </si>
  <si>
    <t>بعلبك</t>
  </si>
  <si>
    <t>ليلى فاعور</t>
  </si>
  <si>
    <t>لين الجزائري</t>
  </si>
  <si>
    <t>لين النجم</t>
  </si>
  <si>
    <t>سهام العيد</t>
  </si>
  <si>
    <t>لينا المسوتي</t>
  </si>
  <si>
    <t>لينا خطارمسعود</t>
  </si>
  <si>
    <t>الخرسا</t>
  </si>
  <si>
    <t>لينا زند الحديد</t>
  </si>
  <si>
    <t>لينا قطرنجي</t>
  </si>
  <si>
    <t>محمد مطيع</t>
  </si>
  <si>
    <t>ليندا بكري قاسم</t>
  </si>
  <si>
    <t>تميمه</t>
  </si>
  <si>
    <t>ماريو اندراوس</t>
  </si>
  <si>
    <t>ماهر الخطيب</t>
  </si>
  <si>
    <t>ماهر جاروش</t>
  </si>
  <si>
    <t>ماويه جابر</t>
  </si>
  <si>
    <t>مجد ابراهيم</t>
  </si>
  <si>
    <t>محمد ابو العلا عبد السلام</t>
  </si>
  <si>
    <t xml:space="preserve">جسرين </t>
  </si>
  <si>
    <t>محمد ابو حلاوه</t>
  </si>
  <si>
    <t>سراقب</t>
  </si>
  <si>
    <t>العارضه</t>
  </si>
  <si>
    <t>محمد عرفات</t>
  </si>
  <si>
    <t>ردينه</t>
  </si>
  <si>
    <t>محمد جميل عبود</t>
  </si>
  <si>
    <t>محمود علي</t>
  </si>
  <si>
    <t>مدى الازروني</t>
  </si>
  <si>
    <t>مرام الاحمر</t>
  </si>
  <si>
    <t>مرام شرف</t>
  </si>
  <si>
    <t>لينا شرف</t>
  </si>
  <si>
    <t>ذكير</t>
  </si>
  <si>
    <t>مرام ضاهر</t>
  </si>
  <si>
    <t>عائشه عمران</t>
  </si>
  <si>
    <t>مرام عبد الرحيم</t>
  </si>
  <si>
    <t>مرح ابراهيم</t>
  </si>
  <si>
    <t>مرح ابو فراج</t>
  </si>
  <si>
    <t>ريواد</t>
  </si>
  <si>
    <t>مرح بيطار</t>
  </si>
  <si>
    <t>مرح فرج</t>
  </si>
  <si>
    <t>ايات</t>
  </si>
  <si>
    <t>مرح قطيني</t>
  </si>
  <si>
    <t>مرح كابس</t>
  </si>
  <si>
    <t>مديح</t>
  </si>
  <si>
    <t>مروه سلطه جي</t>
  </si>
  <si>
    <t>فيحاء</t>
  </si>
  <si>
    <t>مروه الرميح</t>
  </si>
  <si>
    <t>متعبه</t>
  </si>
  <si>
    <t xml:space="preserve">ناصرية </t>
  </si>
  <si>
    <t>مريم الشيخ</t>
  </si>
  <si>
    <t>مريم اللطيف</t>
  </si>
  <si>
    <t>مريم ابو قبع</t>
  </si>
  <si>
    <t>مريم برغش</t>
  </si>
  <si>
    <t>مصعب عبد العزيز</t>
  </si>
  <si>
    <t>عديله</t>
  </si>
  <si>
    <t>معاذ الحمود</t>
  </si>
  <si>
    <t>معتز الحمدان</t>
  </si>
  <si>
    <t>معمر الخطيب</t>
  </si>
  <si>
    <t>عبد و</t>
  </si>
  <si>
    <t>ملاك تبان</t>
  </si>
  <si>
    <t>ممدوح الفالح</t>
  </si>
  <si>
    <t>شراد</t>
  </si>
  <si>
    <t>ارمناز</t>
  </si>
  <si>
    <t>منار العبد</t>
  </si>
  <si>
    <t>منار العيد</t>
  </si>
  <si>
    <t>جاكلين</t>
  </si>
  <si>
    <t>منار فاتح</t>
  </si>
  <si>
    <t>انطاكيه</t>
  </si>
  <si>
    <t>منال حسن امين</t>
  </si>
  <si>
    <t>عبد ه</t>
  </si>
  <si>
    <t xml:space="preserve">حزه </t>
  </si>
  <si>
    <t>مها الابراهيم</t>
  </si>
  <si>
    <t>دينا</t>
  </si>
  <si>
    <t>مؤمن حللي</t>
  </si>
  <si>
    <t>مي الاحمد</t>
  </si>
  <si>
    <t>مي الخطيب</t>
  </si>
  <si>
    <t>ميس الفاعوري</t>
  </si>
  <si>
    <t>ميساء الديب</t>
  </si>
  <si>
    <t>ميساء عوده</t>
  </si>
  <si>
    <t>ميسم مسلم</t>
  </si>
  <si>
    <t>ناريمان ابو حمره</t>
  </si>
  <si>
    <t>لاهثة</t>
  </si>
  <si>
    <t>نائله عموش</t>
  </si>
  <si>
    <t>نبال يوسف</t>
  </si>
  <si>
    <t>نبيهه عابده</t>
  </si>
  <si>
    <t>نجود برمو</t>
  </si>
  <si>
    <t>منار الاحمر</t>
  </si>
  <si>
    <t>نجوى الطويل</t>
  </si>
  <si>
    <t>نيره</t>
  </si>
  <si>
    <t>ندى العلبي</t>
  </si>
  <si>
    <t>ناصف</t>
  </si>
  <si>
    <t>ندى هلال الدين</t>
  </si>
  <si>
    <t>نسرين حسن</t>
  </si>
  <si>
    <t>نسيبه الاغبر</t>
  </si>
  <si>
    <t>رغداء ابراهيم</t>
  </si>
  <si>
    <t>نصر الدين نصر الله</t>
  </si>
  <si>
    <t>نعيمه تقوى</t>
  </si>
  <si>
    <t>نغم الارملي</t>
  </si>
  <si>
    <t>نوّار حجازي خلف</t>
  </si>
  <si>
    <t>نور ابو عاصي</t>
  </si>
  <si>
    <t>نور اسعد</t>
  </si>
  <si>
    <t>فاطر</t>
  </si>
  <si>
    <t>حورات عمورين</t>
  </si>
  <si>
    <t>نور الحاج علي</t>
  </si>
  <si>
    <t>غصون دباغ</t>
  </si>
  <si>
    <t>نور الخطيب</t>
  </si>
  <si>
    <t>نور العلي</t>
  </si>
  <si>
    <t>سميرمصطفى</t>
  </si>
  <si>
    <t>نور اله رشي</t>
  </si>
  <si>
    <t>نور بني المرجه</t>
  </si>
  <si>
    <t>نور حسون</t>
  </si>
  <si>
    <t>نور صلاح</t>
  </si>
  <si>
    <t>هندي</t>
  </si>
  <si>
    <t>نور مراد</t>
  </si>
  <si>
    <t>نور مصطفى</t>
  </si>
  <si>
    <t>فدوه</t>
  </si>
  <si>
    <t xml:space="preserve">السيدة زينب </t>
  </si>
  <si>
    <t>نورا متيني</t>
  </si>
  <si>
    <t>محمد جمعه</t>
  </si>
  <si>
    <t>نوفين جميل</t>
  </si>
  <si>
    <t>محمد صديق</t>
  </si>
  <si>
    <t>درباسية</t>
  </si>
  <si>
    <t>نيرمين محمد</t>
  </si>
  <si>
    <t>شفيعه</t>
  </si>
  <si>
    <t>هاديه عوكر</t>
  </si>
  <si>
    <t>هاله مكارم</t>
  </si>
  <si>
    <t>هبا مزاويه</t>
  </si>
  <si>
    <t>هبه الله عرنوس</t>
  </si>
  <si>
    <t>هبه حلاوه</t>
  </si>
  <si>
    <t>هبه افغاني</t>
  </si>
  <si>
    <t>هبه الصحناوي</t>
  </si>
  <si>
    <t>هبه العربيد</t>
  </si>
  <si>
    <t>هنيه</t>
  </si>
  <si>
    <t>هبه المحمد الاحمد</t>
  </si>
  <si>
    <t xml:space="preserve">القورية </t>
  </si>
  <si>
    <t>هبه حماده الخليل</t>
  </si>
  <si>
    <t>خلفه</t>
  </si>
  <si>
    <t>هبه يزبك</t>
  </si>
  <si>
    <t>هدى المظلوم</t>
  </si>
  <si>
    <t>هدى عبد العزيز</t>
  </si>
  <si>
    <t>هدى غانم</t>
  </si>
  <si>
    <t>هديل العلي</t>
  </si>
  <si>
    <t>هديل حرفوش</t>
  </si>
  <si>
    <t>سفيرا</t>
  </si>
  <si>
    <t>هشام حجازي</t>
  </si>
  <si>
    <t xml:space="preserve">حرستا </t>
  </si>
  <si>
    <t>هلا الخطيب</t>
  </si>
  <si>
    <t>برمانه المشايخ</t>
  </si>
  <si>
    <t>هناء نصر</t>
  </si>
  <si>
    <t>سيف الدين</t>
  </si>
  <si>
    <t>هنادي بكيره</t>
  </si>
  <si>
    <t>هند الجلاب</t>
  </si>
  <si>
    <t>عتبه</t>
  </si>
  <si>
    <t>هند الغنيمه</t>
  </si>
  <si>
    <t>هويدا نمر</t>
  </si>
  <si>
    <t>الغزلانية</t>
  </si>
  <si>
    <t>هيا عبد الرحمن</t>
  </si>
  <si>
    <t>هيفاء عليو</t>
  </si>
  <si>
    <t>وائل ابو شوارب</t>
  </si>
  <si>
    <t xml:space="preserve">ريف دمشق عربين </t>
  </si>
  <si>
    <t>وجد مناع</t>
  </si>
  <si>
    <t>وسام ركاب</t>
  </si>
  <si>
    <t>وسيم الكور</t>
  </si>
  <si>
    <t>هانيه</t>
  </si>
  <si>
    <t>وعد الحلبي</t>
  </si>
  <si>
    <t>وعد خشيني</t>
  </si>
  <si>
    <t>ولاء الايوبي</t>
  </si>
  <si>
    <t>ولاء الحمود</t>
  </si>
  <si>
    <t>مهين</t>
  </si>
  <si>
    <t>ولاء الصمادي</t>
  </si>
  <si>
    <t xml:space="preserve">صماد </t>
  </si>
  <si>
    <t>ولاء اللحام</t>
  </si>
  <si>
    <t>ولاء اناره</t>
  </si>
  <si>
    <t>محمد عماد الدين</t>
  </si>
  <si>
    <t>ولاء حلاق</t>
  </si>
  <si>
    <t>معرتصرمين</t>
  </si>
  <si>
    <t>ولاء سليمان</t>
  </si>
  <si>
    <t>ولاء عاشور</t>
  </si>
  <si>
    <t>المعضمية</t>
  </si>
  <si>
    <t>وليد الجناطي</t>
  </si>
  <si>
    <t>مهنديه</t>
  </si>
  <si>
    <t>وئام العيساوي</t>
  </si>
  <si>
    <t>العاصفه</t>
  </si>
  <si>
    <t>وئام حسين</t>
  </si>
  <si>
    <t>يارا الصالح</t>
  </si>
  <si>
    <t>ياسمين الحمد</t>
  </si>
  <si>
    <t>طلاع</t>
  </si>
  <si>
    <t>ياسمين الفياض</t>
  </si>
  <si>
    <t>عربيه فلاح</t>
  </si>
  <si>
    <t>ياسمين القاضي</t>
  </si>
  <si>
    <t>نبع الفوار</t>
  </si>
  <si>
    <t>ياسمين رسلان</t>
  </si>
  <si>
    <t>ظبيا</t>
  </si>
  <si>
    <t>يامن بدر</t>
  </si>
  <si>
    <t>يزن ديب</t>
  </si>
  <si>
    <t>ريسام</t>
  </si>
  <si>
    <t>يسرى الدرويش</t>
  </si>
  <si>
    <t>يوسف السعسعاني</t>
  </si>
  <si>
    <t>اياد ابو زيد</t>
  </si>
  <si>
    <t>ابتسام اندراوس</t>
  </si>
  <si>
    <t>ريتا شوفان</t>
  </si>
  <si>
    <t>ابراهيم حافظ</t>
  </si>
  <si>
    <t>شاهيناز</t>
  </si>
  <si>
    <t xml:space="preserve">ماجدة </t>
  </si>
  <si>
    <t>احمد الحفار</t>
  </si>
  <si>
    <t>محمدرضا</t>
  </si>
  <si>
    <t>احمد العبيد</t>
  </si>
  <si>
    <t>احمد سلمو</t>
  </si>
  <si>
    <t>ملحه</t>
  </si>
  <si>
    <t>احمد مريشه</t>
  </si>
  <si>
    <t>احمد معلا</t>
  </si>
  <si>
    <t>بهجت معلا</t>
  </si>
  <si>
    <t>حنان حسين</t>
  </si>
  <si>
    <t>طرطوس الدريكيش</t>
  </si>
  <si>
    <t>اريج سعيد</t>
  </si>
  <si>
    <t>شير الخراب</t>
  </si>
  <si>
    <t>اسامة فياض</t>
  </si>
  <si>
    <t>ازدهار الشامي</t>
  </si>
  <si>
    <t>اسامة كنعان</t>
  </si>
  <si>
    <t>القطيفه</t>
  </si>
  <si>
    <t>اسراء بدوي</t>
  </si>
  <si>
    <t xml:space="preserve">الحجر الاسود </t>
  </si>
  <si>
    <t>اسراء رعد</t>
  </si>
  <si>
    <t xml:space="preserve">هيجانه </t>
  </si>
  <si>
    <t>اسكندر الحسين</t>
  </si>
  <si>
    <t xml:space="preserve">سميرة الحسين </t>
  </si>
  <si>
    <t>اسماء الرحيل</t>
  </si>
  <si>
    <t>اسماء الكيلاني</t>
  </si>
  <si>
    <t>ضمير</t>
  </si>
  <si>
    <t>اشرف علي</t>
  </si>
  <si>
    <t>اصاله حيدر</t>
  </si>
  <si>
    <t>عبدالحسين</t>
  </si>
  <si>
    <t>الاء ابوعزام</t>
  </si>
  <si>
    <t>عبدالهادي</t>
  </si>
  <si>
    <t>خان دنون</t>
  </si>
  <si>
    <t>الاء الخنيفس</t>
  </si>
  <si>
    <t>الاء الدعاس</t>
  </si>
  <si>
    <t>محمدبشير</t>
  </si>
  <si>
    <t>الاء نعانسه</t>
  </si>
  <si>
    <t>الزهراء حيدر</t>
  </si>
  <si>
    <t>أميره</t>
  </si>
  <si>
    <t>اماني أبوقيس</t>
  </si>
  <si>
    <t>بسيمة</t>
  </si>
  <si>
    <t>ريف دمشق - جبل الشيخ-الريمه</t>
  </si>
  <si>
    <t>انس الشوفي</t>
  </si>
  <si>
    <t>زهرالهيل</t>
  </si>
  <si>
    <t>انوار علوش</t>
  </si>
  <si>
    <t>آمنه</t>
  </si>
  <si>
    <t>ايمان ابو داود</t>
  </si>
  <si>
    <t>منى حورانية</t>
  </si>
  <si>
    <t>ايمان الحاج</t>
  </si>
  <si>
    <t>جورية</t>
  </si>
  <si>
    <t>ايمان الرفاعي</t>
  </si>
  <si>
    <t>ايناس الجرو</t>
  </si>
  <si>
    <t>ايناس الحطاب</t>
  </si>
  <si>
    <t>ايه ميا</t>
  </si>
  <si>
    <t>رشا حموش</t>
  </si>
  <si>
    <t>آلاء تركماني</t>
  </si>
  <si>
    <t>صباح تركماني</t>
  </si>
  <si>
    <t>آلاء يونس</t>
  </si>
  <si>
    <t>آمنه الحصبه</t>
  </si>
  <si>
    <t>حسنه العرنوس</t>
  </si>
  <si>
    <t>آيات بركات</t>
  </si>
  <si>
    <t>آيه الداهوك</t>
  </si>
  <si>
    <t>لايقة</t>
  </si>
  <si>
    <t>آيه طربيه</t>
  </si>
  <si>
    <t>برد</t>
  </si>
  <si>
    <t>أحلام أحمد</t>
  </si>
  <si>
    <t>أحمد رسلان</t>
  </si>
  <si>
    <t>حلا</t>
  </si>
  <si>
    <t>أحمد ضميريه</t>
  </si>
  <si>
    <t>أريج نابلسي</t>
  </si>
  <si>
    <t>رباب نابلسي</t>
  </si>
  <si>
    <t>أرينا السماره</t>
  </si>
  <si>
    <t>مفتخر</t>
  </si>
  <si>
    <t>أسماء البحرى</t>
  </si>
  <si>
    <t>أيه بكداش</t>
  </si>
  <si>
    <t xml:space="preserve">عبد الهادي </t>
  </si>
  <si>
    <t xml:space="preserve">لينه </t>
  </si>
  <si>
    <t>بتول اسماعيل</t>
  </si>
  <si>
    <t>بتول صقر</t>
  </si>
  <si>
    <t xml:space="preserve">أنور </t>
  </si>
  <si>
    <t>بثينه العواد الملحم</t>
  </si>
  <si>
    <t>مها الطعمه</t>
  </si>
  <si>
    <t>بدور بنوت</t>
  </si>
  <si>
    <t>براءة بيطار</t>
  </si>
  <si>
    <t xml:space="preserve">معرتمصرين </t>
  </si>
  <si>
    <t>براءة صالح</t>
  </si>
  <si>
    <t>فاطمة احمد</t>
  </si>
  <si>
    <t>بسام اسبر</t>
  </si>
  <si>
    <t>بشار الخضر</t>
  </si>
  <si>
    <t xml:space="preserve">محمد نزار </t>
  </si>
  <si>
    <t>بشرى الصالح</t>
  </si>
  <si>
    <t>فاطمه قصاب</t>
  </si>
  <si>
    <t>بشرى سويد</t>
  </si>
  <si>
    <t>بشرى موسى العبد الله</t>
  </si>
  <si>
    <t xml:space="preserve">يحيى </t>
  </si>
  <si>
    <t>بلال رزق</t>
  </si>
  <si>
    <t>بلقيس المسالمه</t>
  </si>
  <si>
    <t>بنان شيباني</t>
  </si>
  <si>
    <t xml:space="preserve">محمد رجائي </t>
  </si>
  <si>
    <t>ندا</t>
  </si>
  <si>
    <t>بيان قره طحان</t>
  </si>
  <si>
    <t>سامي قره طحان</t>
  </si>
  <si>
    <t>منال دعبول</t>
  </si>
  <si>
    <t>تالا دركل</t>
  </si>
  <si>
    <t>تبارك جاسم</t>
  </si>
  <si>
    <t>زمرين</t>
  </si>
  <si>
    <t>تغريد الحاج حمود</t>
  </si>
  <si>
    <t>تغريد حيدر</t>
  </si>
  <si>
    <t>مفيه</t>
  </si>
  <si>
    <t>تماره الصالح</t>
  </si>
  <si>
    <t xml:space="preserve"> انس</t>
  </si>
  <si>
    <t>تماره فهيد</t>
  </si>
  <si>
    <t xml:space="preserve">عدنان </t>
  </si>
  <si>
    <t>ثائر السوادي</t>
  </si>
  <si>
    <t>حميدي</t>
  </si>
  <si>
    <t>ثريا احمد</t>
  </si>
  <si>
    <t>جان وس صوقار</t>
  </si>
  <si>
    <t>جلنار أسعد</t>
  </si>
  <si>
    <t>جمال الدين زعير</t>
  </si>
  <si>
    <t>جمانه احمد</t>
  </si>
  <si>
    <t>الحجر الاسود -ريف دمشق</t>
  </si>
  <si>
    <t>جنان الخبيل</t>
  </si>
  <si>
    <t xml:space="preserve">مروان  </t>
  </si>
  <si>
    <t>جود بدوره</t>
  </si>
  <si>
    <t>جودي علي</t>
  </si>
  <si>
    <t>جورج ديب</t>
  </si>
  <si>
    <t>مارلين ديب</t>
  </si>
  <si>
    <t>جيسيكا نخله</t>
  </si>
  <si>
    <t>جيني حسين</t>
  </si>
  <si>
    <t>نسرين محمد</t>
  </si>
  <si>
    <t>حازم محمود</t>
  </si>
  <si>
    <t>شعلان</t>
  </si>
  <si>
    <t>حبيب عبد المجيد</t>
  </si>
  <si>
    <t>سماح</t>
  </si>
  <si>
    <t>حسام ابراهيم</t>
  </si>
  <si>
    <t>حسان شرف الدين</t>
  </si>
  <si>
    <t>حسين العوض</t>
  </si>
  <si>
    <t>هويدا الزايد</t>
  </si>
  <si>
    <t>حسين سليمان</t>
  </si>
  <si>
    <t>مرتضى</t>
  </si>
  <si>
    <t>حفيظه جعنينه</t>
  </si>
  <si>
    <t>حلا عيسى</t>
  </si>
  <si>
    <t>حماد العرنوس</t>
  </si>
  <si>
    <t>حمدة غصن</t>
  </si>
  <si>
    <t>حمده ابراهيم</t>
  </si>
  <si>
    <t>حمزه القراعزه</t>
  </si>
  <si>
    <t>درعا - نوى</t>
  </si>
  <si>
    <t>حنان الخليف</t>
  </si>
  <si>
    <t>حنان الزعبي</t>
  </si>
  <si>
    <t>اعتماد</t>
  </si>
  <si>
    <t>حنان الشيخ</t>
  </si>
  <si>
    <t>حنان المبيض</t>
  </si>
  <si>
    <t>محمد حمدي</t>
  </si>
  <si>
    <t>حنين دماره</t>
  </si>
  <si>
    <t>حنين شعبان</t>
  </si>
  <si>
    <t>حيدر الحسن</t>
  </si>
  <si>
    <t>حيدر داود</t>
  </si>
  <si>
    <t>السيسنيه</t>
  </si>
  <si>
    <t>خالد احمد</t>
  </si>
  <si>
    <t>هنية حسين</t>
  </si>
  <si>
    <t>خديجة البرادعي</t>
  </si>
  <si>
    <t>نهاد النور</t>
  </si>
  <si>
    <t>خديجه البيش</t>
  </si>
  <si>
    <t xml:space="preserve">فؤاد </t>
  </si>
  <si>
    <t>خضره بكر</t>
  </si>
  <si>
    <t>خليل الكردي</t>
  </si>
  <si>
    <t>دارين سلمان</t>
  </si>
  <si>
    <t>فاطمه عليوي</t>
  </si>
  <si>
    <t>داليه الخطيب</t>
  </si>
  <si>
    <t>محمدهيثم</t>
  </si>
  <si>
    <t xml:space="preserve">غزل </t>
  </si>
  <si>
    <t>دانيا البديوي</t>
  </si>
  <si>
    <t>دانيه سعلوك</t>
  </si>
  <si>
    <t>دانيه مسعود</t>
  </si>
  <si>
    <t>دجانه نابلسي</t>
  </si>
  <si>
    <t>محمد فتاح</t>
  </si>
  <si>
    <t>دعاء النبواني</t>
  </si>
  <si>
    <t>ديالا غبره</t>
  </si>
  <si>
    <t>ديانا بشونه</t>
  </si>
  <si>
    <t>نانسي</t>
  </si>
  <si>
    <t>ديانا عبيسي</t>
  </si>
  <si>
    <t>ديما شلغين</t>
  </si>
  <si>
    <t xml:space="preserve">ياسر </t>
  </si>
  <si>
    <t xml:space="preserve">راغده </t>
  </si>
  <si>
    <t>ديمه هدد مغربي</t>
  </si>
  <si>
    <t>دينا الرواس</t>
  </si>
  <si>
    <t>رؤى عماد</t>
  </si>
  <si>
    <t>هيلة عماد</t>
  </si>
  <si>
    <t>رؤى عوض</t>
  </si>
  <si>
    <t>الطاف</t>
  </si>
  <si>
    <t>مقيليبة</t>
  </si>
  <si>
    <t>راما كنعان</t>
  </si>
  <si>
    <t>رامه رمضان</t>
  </si>
  <si>
    <t>أميره الببيلي</t>
  </si>
  <si>
    <t>رامي جربوع</t>
  </si>
  <si>
    <t>راميا الزهنان</t>
  </si>
  <si>
    <t>فتحية</t>
  </si>
  <si>
    <t>راميه مطلق</t>
  </si>
  <si>
    <t xml:space="preserve">خان ارنبة </t>
  </si>
  <si>
    <t>رانيا المدني</t>
  </si>
  <si>
    <t>رانية عايش</t>
  </si>
  <si>
    <t>رباح سالم</t>
  </si>
  <si>
    <t>ربى الجماس</t>
  </si>
  <si>
    <t>محمدأمين</t>
  </si>
  <si>
    <t>نرمين</t>
  </si>
  <si>
    <t>رجاء ابولطيف</t>
  </si>
  <si>
    <t>مجلي</t>
  </si>
  <si>
    <t>ردينه نكاره</t>
  </si>
  <si>
    <t>رزان شقيري</t>
  </si>
  <si>
    <t>رشا تركماني</t>
  </si>
  <si>
    <t>عزة</t>
  </si>
  <si>
    <t>رشا عبد الله</t>
  </si>
  <si>
    <t>رشا فليحان</t>
  </si>
  <si>
    <t>سنيه</t>
  </si>
  <si>
    <t>رضيه البدوي</t>
  </si>
  <si>
    <t>رغد برهان</t>
  </si>
  <si>
    <t xml:space="preserve">وليد </t>
  </si>
  <si>
    <t>رغد عبيسي</t>
  </si>
  <si>
    <t>رفاه ريحاوي</t>
  </si>
  <si>
    <t>رند غنوم</t>
  </si>
  <si>
    <t>رنيم الحاج دياب</t>
  </si>
  <si>
    <t>رنيم الغوثاني</t>
  </si>
  <si>
    <t>رنيم عطايا</t>
  </si>
  <si>
    <t>رنيم ملحم</t>
  </si>
  <si>
    <t>رهام السمان</t>
  </si>
  <si>
    <t>رهام خساره</t>
  </si>
  <si>
    <t>رهام شقير</t>
  </si>
  <si>
    <t xml:space="preserve">نزار </t>
  </si>
  <si>
    <t>رهام مالك</t>
  </si>
  <si>
    <t>رهف الكفيري</t>
  </si>
  <si>
    <t>رهف زغيب</t>
  </si>
  <si>
    <t>زهيره</t>
  </si>
  <si>
    <t>روان الحاج حسن</t>
  </si>
  <si>
    <t xml:space="preserve">زكية </t>
  </si>
  <si>
    <t xml:space="preserve">يبرود </t>
  </si>
  <si>
    <t>روعه ويحه</t>
  </si>
  <si>
    <t>رياض برازي</t>
  </si>
  <si>
    <t>ريتا خميسة</t>
  </si>
  <si>
    <t>ريم احمد</t>
  </si>
  <si>
    <t>عبد مناف</t>
  </si>
  <si>
    <t>ريم حمزه</t>
  </si>
  <si>
    <t>ريم عاشور</t>
  </si>
  <si>
    <t>ريم عنقا</t>
  </si>
  <si>
    <t xml:space="preserve">ربيع </t>
  </si>
  <si>
    <t>ريم مخلوف</t>
  </si>
  <si>
    <t xml:space="preserve">عبد الرحيم </t>
  </si>
  <si>
    <t>سميره حسون</t>
  </si>
  <si>
    <t>ريمان جبيلي</t>
  </si>
  <si>
    <t>زاروهي عبه جيان</t>
  </si>
  <si>
    <t>واهان</t>
  </si>
  <si>
    <t>زويا حاج حسن</t>
  </si>
  <si>
    <t>يدج</t>
  </si>
  <si>
    <t>زينب ابو شامه</t>
  </si>
  <si>
    <t>زينب العليوي</t>
  </si>
  <si>
    <t>زينب خليل</t>
  </si>
  <si>
    <t>لحظة</t>
  </si>
  <si>
    <t>ساره سلمان</t>
  </si>
  <si>
    <t>اسيه</t>
  </si>
  <si>
    <t>ساره عواد</t>
  </si>
  <si>
    <t>ساشا نظيرقمافه</t>
  </si>
  <si>
    <t>سامي ليلا</t>
  </si>
  <si>
    <t>فاطمة ليلا</t>
  </si>
  <si>
    <t>سحر ميهوب</t>
  </si>
  <si>
    <t>سدره عباس</t>
  </si>
  <si>
    <t>سعاد ناصر</t>
  </si>
  <si>
    <t>زلف</t>
  </si>
  <si>
    <t>سعفان الشرع</t>
  </si>
  <si>
    <t>خميس مشيط</t>
  </si>
  <si>
    <t>سلام الحليبي</t>
  </si>
  <si>
    <t>عربي</t>
  </si>
  <si>
    <t>فاتنة</t>
  </si>
  <si>
    <t>سماح جمعه</t>
  </si>
  <si>
    <t>دعيبس</t>
  </si>
  <si>
    <t>سماح صالح</t>
  </si>
  <si>
    <t>سمر طربين</t>
  </si>
  <si>
    <t>سميه الفارس</t>
  </si>
  <si>
    <t>سناء رشيد الزغير</t>
  </si>
  <si>
    <t>سندس أبو حوى</t>
  </si>
  <si>
    <t>سهاد التيناوي</t>
  </si>
  <si>
    <t>محمدماجد</t>
  </si>
  <si>
    <t>سهاد العامر</t>
  </si>
  <si>
    <t>سهى الخطيب</t>
  </si>
  <si>
    <t>سهير الريشان</t>
  </si>
  <si>
    <t>سوزان الجبر</t>
  </si>
  <si>
    <t xml:space="preserve">غالب </t>
  </si>
  <si>
    <t>سوسم</t>
  </si>
  <si>
    <t>سوسن محسن</t>
  </si>
  <si>
    <t>أنيسه</t>
  </si>
  <si>
    <t>سومر الديوب</t>
  </si>
  <si>
    <t>سومر عجيب</t>
  </si>
  <si>
    <t>شادي الخطيب</t>
  </si>
  <si>
    <t>شام طعمه</t>
  </si>
  <si>
    <t>ليبيا - طرابلس</t>
  </si>
  <si>
    <t>شرف الدين مزعل</t>
  </si>
  <si>
    <t>شهد المقداد</t>
  </si>
  <si>
    <t>شهلا الشواف</t>
  </si>
  <si>
    <t>منهل</t>
  </si>
  <si>
    <t>شيم البكري</t>
  </si>
  <si>
    <t>انيسا</t>
  </si>
  <si>
    <t>صفاء العطرات</t>
  </si>
  <si>
    <t>صفاء جنود</t>
  </si>
  <si>
    <t xml:space="preserve">معروف </t>
  </si>
  <si>
    <t>صفاء طيجن</t>
  </si>
  <si>
    <t>صهيب مقصود</t>
  </si>
  <si>
    <t xml:space="preserve">دير عطية </t>
  </si>
  <si>
    <t>ضياء الدين المحمد</t>
  </si>
  <si>
    <t>طارق المصري</t>
  </si>
  <si>
    <t>سوزان الطحان</t>
  </si>
  <si>
    <t>طارق عزام</t>
  </si>
  <si>
    <t>طريف الجيوش</t>
  </si>
  <si>
    <t>عامر حسون</t>
  </si>
  <si>
    <t>الثعله</t>
  </si>
  <si>
    <t>عبادة احمد</t>
  </si>
  <si>
    <t>عباده حوزاني</t>
  </si>
  <si>
    <t>عبد الإله بكرى</t>
  </si>
  <si>
    <t>عبد الرحمن وهبه</t>
  </si>
  <si>
    <t>عبد الله ليلا</t>
  </si>
  <si>
    <t>عبير حمدو</t>
  </si>
  <si>
    <t>عبير عنبري</t>
  </si>
  <si>
    <t>عتاب هزاع</t>
  </si>
  <si>
    <t>جلال الدين</t>
  </si>
  <si>
    <t>فريدة</t>
  </si>
  <si>
    <t>عتبه الأغبر</t>
  </si>
  <si>
    <t>عزت البكري</t>
  </si>
  <si>
    <t>عطاء الديري</t>
  </si>
  <si>
    <t>علا اسماعيل</t>
  </si>
  <si>
    <t>رقية</t>
  </si>
  <si>
    <t>علا الجرمقاني</t>
  </si>
  <si>
    <t>السويداء / عرمان</t>
  </si>
  <si>
    <t>علا حبمبم</t>
  </si>
  <si>
    <t>علاء حمود</t>
  </si>
  <si>
    <t>علي اسماعيل</t>
  </si>
  <si>
    <t>علي حماد</t>
  </si>
  <si>
    <t xml:space="preserve">ديرحافر </t>
  </si>
  <si>
    <t>علي سيف</t>
  </si>
  <si>
    <t>علي يحيى</t>
  </si>
  <si>
    <t>عماد تقاله</t>
  </si>
  <si>
    <t>عمار علي</t>
  </si>
  <si>
    <t>عمار معروف</t>
  </si>
  <si>
    <t>عمر مريم</t>
  </si>
  <si>
    <t>عمرو الطرح</t>
  </si>
  <si>
    <t xml:space="preserve">محمد بسام </t>
  </si>
  <si>
    <t>عمرو هنيدي</t>
  </si>
  <si>
    <t>عنود علامه</t>
  </si>
  <si>
    <t>غاده البكر</t>
  </si>
  <si>
    <t xml:space="preserve">فنديه </t>
  </si>
  <si>
    <t>غفران الرفاعي</t>
  </si>
  <si>
    <t>غفران شودب</t>
  </si>
  <si>
    <t xml:space="preserve">مكرم </t>
  </si>
  <si>
    <t>غيداء احمد</t>
  </si>
  <si>
    <t>فؤادكارلوس الياس</t>
  </si>
  <si>
    <t>سارغون</t>
  </si>
  <si>
    <t>يارا يازجي</t>
  </si>
  <si>
    <t>فاديه الحريري</t>
  </si>
  <si>
    <t>فاطمة ناصر</t>
  </si>
  <si>
    <t>فاطمه العقله</t>
  </si>
  <si>
    <t xml:space="preserve">خالد </t>
  </si>
  <si>
    <t>فرح خضور</t>
  </si>
  <si>
    <t>فيان حسن</t>
  </si>
  <si>
    <t>كوركين</t>
  </si>
  <si>
    <t>شاهمان</t>
  </si>
  <si>
    <t>قاسم اسعد</t>
  </si>
  <si>
    <t>عائدة العاصي</t>
  </si>
  <si>
    <t>كرم سميا</t>
  </si>
  <si>
    <t>حسيبا</t>
  </si>
  <si>
    <t>كرم شيا</t>
  </si>
  <si>
    <t>لانا اللبابيدي</t>
  </si>
  <si>
    <t xml:space="preserve">رزان </t>
  </si>
  <si>
    <t>لبنى الدروبي</t>
  </si>
  <si>
    <t>لمى المصري</t>
  </si>
  <si>
    <t>لميه</t>
  </si>
  <si>
    <t>لمى درنوح</t>
  </si>
  <si>
    <t>فهمية</t>
  </si>
  <si>
    <t>الشيخ علي</t>
  </si>
  <si>
    <t>لمى موسى</t>
  </si>
  <si>
    <t>فبصل</t>
  </si>
  <si>
    <t>رويده عزوز</t>
  </si>
  <si>
    <t>لياح صالح</t>
  </si>
  <si>
    <t>ليان الصفدي</t>
  </si>
  <si>
    <t>نشأت</t>
  </si>
  <si>
    <t>رزان قضماني</t>
  </si>
  <si>
    <t>ليلاس يوسف</t>
  </si>
  <si>
    <t>اغراء</t>
  </si>
  <si>
    <t>ليلاف بلال</t>
  </si>
  <si>
    <t>هيفين</t>
  </si>
  <si>
    <t>ليلى نجد</t>
  </si>
  <si>
    <t>لين زين العابدين</t>
  </si>
  <si>
    <t>لينا المهدي</t>
  </si>
  <si>
    <t xml:space="preserve">اماني </t>
  </si>
  <si>
    <t>لينا تلمساني</t>
  </si>
  <si>
    <t xml:space="preserve">محمد وليد </t>
  </si>
  <si>
    <t>مؤمنات برغله</t>
  </si>
  <si>
    <t>مؤمنه الويش</t>
  </si>
  <si>
    <t>مؤمنه جمعه</t>
  </si>
  <si>
    <t>نزهه</t>
  </si>
  <si>
    <t>ماجدولين الشقنين</t>
  </si>
  <si>
    <t>ماري سلوم</t>
  </si>
  <si>
    <t>ماسه الحافظ</t>
  </si>
  <si>
    <t>مآثر احمد</t>
  </si>
  <si>
    <t xml:space="preserve">عفاف احمد </t>
  </si>
  <si>
    <t>محمد العطا</t>
  </si>
  <si>
    <t>محمد أله رشي</t>
  </si>
  <si>
    <t xml:space="preserve">شاهين </t>
  </si>
  <si>
    <t>محمد باسل الدباس</t>
  </si>
  <si>
    <t>عبدالغني</t>
  </si>
  <si>
    <t>محمد بشار عيسى</t>
  </si>
  <si>
    <t xml:space="preserve">فاروق </t>
  </si>
  <si>
    <t xml:space="preserve">نوره </t>
  </si>
  <si>
    <t>محمد خير دندشلي</t>
  </si>
  <si>
    <t>محمد نوار</t>
  </si>
  <si>
    <t>شذا</t>
  </si>
  <si>
    <t>محمد سلمان</t>
  </si>
  <si>
    <t>محمد ضرار عكيل</t>
  </si>
  <si>
    <t>محمد طحينه</t>
  </si>
  <si>
    <t>محمد عماد عبد الرحمن</t>
  </si>
  <si>
    <t>فادية</t>
  </si>
  <si>
    <t>محمد فيصل الاشقر</t>
  </si>
  <si>
    <t>محمد مهنا</t>
  </si>
  <si>
    <t>محمد نجم</t>
  </si>
  <si>
    <t>محمد هزاع الشرعبي العنزي</t>
  </si>
  <si>
    <t>مرح السيد</t>
  </si>
  <si>
    <t xml:space="preserve">كرم </t>
  </si>
  <si>
    <t>مرح بسما</t>
  </si>
  <si>
    <t>فائزة</t>
  </si>
  <si>
    <t>مرح جمال</t>
  </si>
  <si>
    <t>احمد جمال</t>
  </si>
  <si>
    <t>رحاب حاج جمال</t>
  </si>
  <si>
    <t>مرح وسوف</t>
  </si>
  <si>
    <t>غادة علوش</t>
  </si>
  <si>
    <t>السلمية -السعن</t>
  </si>
  <si>
    <t>مروه الحافي</t>
  </si>
  <si>
    <t>محمدبشار</t>
  </si>
  <si>
    <t>مروه جعفر</t>
  </si>
  <si>
    <t>المتونه</t>
  </si>
  <si>
    <t>مروه صيداوي</t>
  </si>
  <si>
    <t>مريانا شعلان</t>
  </si>
  <si>
    <t>مصطفى الفندي</t>
  </si>
  <si>
    <t>مصطفى شايب</t>
  </si>
  <si>
    <t>مكيه</t>
  </si>
  <si>
    <t>مي اسماعيل</t>
  </si>
  <si>
    <t>ساقية نجم</t>
  </si>
  <si>
    <t>مي مخلوف</t>
  </si>
  <si>
    <t>نواظر</t>
  </si>
  <si>
    <t>مياده موسى</t>
  </si>
  <si>
    <t>منى الحراكي</t>
  </si>
  <si>
    <t>مياس شاهين</t>
  </si>
  <si>
    <t>ميرفت ابراهيم</t>
  </si>
  <si>
    <t>ميرنا حمره</t>
  </si>
  <si>
    <t xml:space="preserve">فهيم </t>
  </si>
  <si>
    <t>لينة</t>
  </si>
  <si>
    <t>فرزلا</t>
  </si>
  <si>
    <t>ميريه البدين</t>
  </si>
  <si>
    <t>موريس</t>
  </si>
  <si>
    <t>ميساء يوسف</t>
  </si>
  <si>
    <t>ميسون هزي</t>
  </si>
  <si>
    <t>ميمونه الفهد</t>
  </si>
  <si>
    <t xml:space="preserve">حسنه </t>
  </si>
  <si>
    <t>نابغة كريم</t>
  </si>
  <si>
    <t>ناظم ديب</t>
  </si>
  <si>
    <t>نبال رحال</t>
  </si>
  <si>
    <t>ندى الشويش</t>
  </si>
  <si>
    <t>نعمت الخولي</t>
  </si>
  <si>
    <t>نعمه مجاهد</t>
  </si>
  <si>
    <t>نهيدة دياب</t>
  </si>
  <si>
    <t xml:space="preserve">محمد فاضل </t>
  </si>
  <si>
    <t>نهيده عواطه</t>
  </si>
  <si>
    <t>هويده</t>
  </si>
  <si>
    <t>نوار الشوفي</t>
  </si>
  <si>
    <t>نور الهدى الطيلوني</t>
  </si>
  <si>
    <t>نور زغيب</t>
  </si>
  <si>
    <t>نور شاكر</t>
  </si>
  <si>
    <t>آمنه الأحمر</t>
  </si>
  <si>
    <t>نور شامية</t>
  </si>
  <si>
    <t>ندى طه</t>
  </si>
  <si>
    <t>نور فاضل</t>
  </si>
  <si>
    <t>المفضل</t>
  </si>
  <si>
    <t>نور كريزان</t>
  </si>
  <si>
    <t>نوران ابو قبع</t>
  </si>
  <si>
    <t xml:space="preserve">نجاه </t>
  </si>
  <si>
    <t>نورس اسماعيل</t>
  </si>
  <si>
    <t>نورس شحادة</t>
  </si>
  <si>
    <t xml:space="preserve">شحادة </t>
  </si>
  <si>
    <t>نيفين أبومغضب</t>
  </si>
  <si>
    <t>هاجر ديوب</t>
  </si>
  <si>
    <t>هاله يونس</t>
  </si>
  <si>
    <t>هبة حبيب</t>
  </si>
  <si>
    <t>منيعا</t>
  </si>
  <si>
    <t>هبة ميا</t>
  </si>
  <si>
    <t>هبه ابوحسون</t>
  </si>
  <si>
    <t>جرين</t>
  </si>
  <si>
    <t>هبه الصفدي</t>
  </si>
  <si>
    <t>هبه النديوي</t>
  </si>
  <si>
    <t>هبه شجاع</t>
  </si>
  <si>
    <t>فتاة</t>
  </si>
  <si>
    <t>هبه عاصي</t>
  </si>
  <si>
    <t>هبه فتوته</t>
  </si>
  <si>
    <t>هدى خشه</t>
  </si>
  <si>
    <t>هديل عيد</t>
  </si>
  <si>
    <t>هزار فاكهاني</t>
  </si>
  <si>
    <t>محمد احسان</t>
  </si>
  <si>
    <t>كناز الفرا</t>
  </si>
  <si>
    <t>هناء شفوني</t>
  </si>
  <si>
    <t>هنوف ابراهيم المحمد</t>
  </si>
  <si>
    <t>هيفاء العبود</t>
  </si>
  <si>
    <t>افطيم</t>
  </si>
  <si>
    <t>هيلين حامد</t>
  </si>
  <si>
    <t>وئام ابراهيم</t>
  </si>
  <si>
    <t>حليمه صالح</t>
  </si>
  <si>
    <t>وائل العلوش</t>
  </si>
  <si>
    <t>وسام الديوب</t>
  </si>
  <si>
    <t>يمن</t>
  </si>
  <si>
    <t>وسام الرز</t>
  </si>
  <si>
    <t>وسام خليفة</t>
  </si>
  <si>
    <t>وسام موعد</t>
  </si>
  <si>
    <t xml:space="preserve">فضيلة </t>
  </si>
  <si>
    <t>ولاء المفلح</t>
  </si>
  <si>
    <t>منى ابو الجود الحناوي</t>
  </si>
  <si>
    <t>ولاء نصر</t>
  </si>
  <si>
    <t xml:space="preserve">نصر </t>
  </si>
  <si>
    <t>وليد علي</t>
  </si>
  <si>
    <t>يارا ابو ليل</t>
  </si>
  <si>
    <t>يارا زين العابدين</t>
  </si>
  <si>
    <t>هبة قتوت</t>
  </si>
  <si>
    <t>يارا سريع</t>
  </si>
  <si>
    <t>راجح</t>
  </si>
  <si>
    <t>يارا عيسى</t>
  </si>
  <si>
    <t>ياسمين الغزالي</t>
  </si>
  <si>
    <t>عذرا</t>
  </si>
  <si>
    <t>ياسين سعدا</t>
  </si>
  <si>
    <t>ياسين محمد</t>
  </si>
  <si>
    <t>يزن العموري</t>
  </si>
  <si>
    <t>آيات</t>
  </si>
  <si>
    <t>يمامه زينو</t>
  </si>
  <si>
    <t>الاء اسماعيل</t>
  </si>
  <si>
    <t>بتول القاموع</t>
  </si>
  <si>
    <t>نهى الطويل</t>
  </si>
  <si>
    <t>كلثوم</t>
  </si>
  <si>
    <t>شياحات</t>
  </si>
  <si>
    <t>طارق خدوج</t>
  </si>
  <si>
    <t>ريم الباشا</t>
  </si>
  <si>
    <t>هدايا عفا الرفاعي</t>
  </si>
  <si>
    <t>سندس اسعد</t>
  </si>
  <si>
    <t>محمد بخشيش</t>
  </si>
  <si>
    <t>وسام برزنجي الشهير بالنقشبندي</t>
  </si>
  <si>
    <t>محمد راتب دكاك</t>
  </si>
  <si>
    <t>محمد نيسان</t>
  </si>
  <si>
    <t>آلاء محمود</t>
  </si>
  <si>
    <t>سحاب</t>
  </si>
  <si>
    <t>نجوى الجبان</t>
  </si>
  <si>
    <t>ديالا عبد الله</t>
  </si>
  <si>
    <t xml:space="preserve">غازية </t>
  </si>
  <si>
    <t>دانيه نجيبه</t>
  </si>
  <si>
    <t>نغم عطيه</t>
  </si>
  <si>
    <t>بهاء الدين الرفاعي</t>
  </si>
  <si>
    <t>نصر زودة</t>
  </si>
  <si>
    <t>طارق السعدي</t>
  </si>
  <si>
    <t>عهد النحاس</t>
  </si>
  <si>
    <t>سعاد طعمه</t>
  </si>
  <si>
    <t>ديرخبية - ريف دمشق</t>
  </si>
  <si>
    <t>سلام مطاوع</t>
  </si>
  <si>
    <t>ابراهيم المطر</t>
  </si>
  <si>
    <t xml:space="preserve">خليل </t>
  </si>
  <si>
    <t>احمد السيد طه</t>
  </si>
  <si>
    <t>عبد تالوهاب</t>
  </si>
  <si>
    <t>احمد الصفدي</t>
  </si>
  <si>
    <t>احمد سطاس</t>
  </si>
  <si>
    <t>احمد شلوف</t>
  </si>
  <si>
    <t>احمد صنديد</t>
  </si>
  <si>
    <t xml:space="preserve">عبد الله </t>
  </si>
  <si>
    <t xml:space="preserve">خضرة </t>
  </si>
  <si>
    <t>اديل الخولي</t>
  </si>
  <si>
    <t>اروى الزعبي</t>
  </si>
  <si>
    <t>أسماء</t>
  </si>
  <si>
    <t>المسيفرة</t>
  </si>
  <si>
    <t>اريج المحمد الخليل</t>
  </si>
  <si>
    <t>اريج جحا</t>
  </si>
  <si>
    <t>اسامه ابراهيم</t>
  </si>
  <si>
    <t>اسراء ابراهيم</t>
  </si>
  <si>
    <t>رسمية</t>
  </si>
  <si>
    <t>اسراء الطويل</t>
  </si>
  <si>
    <t>القطيفة</t>
  </si>
  <si>
    <t>اسراء الكنعان</t>
  </si>
  <si>
    <t>اسماء الخالدي</t>
  </si>
  <si>
    <t xml:space="preserve">عفاف  </t>
  </si>
  <si>
    <t>اسماء السليمان المنصور</t>
  </si>
  <si>
    <t xml:space="preserve">خيرية </t>
  </si>
  <si>
    <t>اسماء الصمادي</t>
  </si>
  <si>
    <t>اسماء حسين</t>
  </si>
  <si>
    <t>اسماعيل تركمان</t>
  </si>
  <si>
    <t>اسماعيل قنبر</t>
  </si>
  <si>
    <t>اشرف المقداد</t>
  </si>
  <si>
    <t>الاء اعرار</t>
  </si>
  <si>
    <t>امتثال</t>
  </si>
  <si>
    <t>الاء الابراهيم</t>
  </si>
  <si>
    <t xml:space="preserve">ياسين </t>
  </si>
  <si>
    <t>الاء الشريف</t>
  </si>
  <si>
    <t>الاء حاج موسى</t>
  </si>
  <si>
    <t>الاء شخاشيرو</t>
  </si>
  <si>
    <t xml:space="preserve">شاهر </t>
  </si>
  <si>
    <t>الاء عليا</t>
  </si>
  <si>
    <t>الاء قاسم</t>
  </si>
  <si>
    <t>عبد العظيم</t>
  </si>
  <si>
    <t>برهليا</t>
  </si>
  <si>
    <t>الاء هوين</t>
  </si>
  <si>
    <t>العفراء النقري</t>
  </si>
  <si>
    <t>اماني اليغشي</t>
  </si>
  <si>
    <t xml:space="preserve">بارعة </t>
  </si>
  <si>
    <t>اماني قطيط</t>
  </si>
  <si>
    <t>اماني يوسف</t>
  </si>
  <si>
    <t>اميره الخلف العيسى</t>
  </si>
  <si>
    <t xml:space="preserve">فرحان </t>
  </si>
  <si>
    <t>جشجية</t>
  </si>
  <si>
    <t>امينه شرف</t>
  </si>
  <si>
    <t>انس الشامي</t>
  </si>
  <si>
    <t xml:space="preserve">اميرة </t>
  </si>
  <si>
    <t>انيسه العاسمي</t>
  </si>
  <si>
    <t>ايات الهندي</t>
  </si>
  <si>
    <t>رسمي</t>
  </si>
  <si>
    <t>زينة</t>
  </si>
  <si>
    <t>ايناس عزام</t>
  </si>
  <si>
    <t>اقبال</t>
  </si>
  <si>
    <t>ايه الخيمي</t>
  </si>
  <si>
    <t>ايه زيدان</t>
  </si>
  <si>
    <t>براءة العلي</t>
  </si>
  <si>
    <t>بسمه الميهوب</t>
  </si>
  <si>
    <t>بيان طه</t>
  </si>
  <si>
    <t xml:space="preserve">عبد المولى </t>
  </si>
  <si>
    <t xml:space="preserve">عثمانه </t>
  </si>
  <si>
    <t>الروضة</t>
  </si>
  <si>
    <t>تسنيم كريزان</t>
  </si>
  <si>
    <t>تسنيم كريم</t>
  </si>
  <si>
    <t>تيما كمال</t>
  </si>
  <si>
    <t>نايل</t>
  </si>
  <si>
    <t xml:space="preserve">لبنى </t>
  </si>
  <si>
    <t>ثراء صيبعه</t>
  </si>
  <si>
    <t>جاسر الجاسر الهوش</t>
  </si>
  <si>
    <t>جمانه شاكر</t>
  </si>
  <si>
    <t>جود عاروض</t>
  </si>
  <si>
    <t>حسن الرياحي</t>
  </si>
  <si>
    <t>لاريسا</t>
  </si>
  <si>
    <t>حسن قاروط</t>
  </si>
  <si>
    <t>حسين شهابي</t>
  </si>
  <si>
    <t>حسين قاسم</t>
  </si>
  <si>
    <t>حلا العلي</t>
  </si>
  <si>
    <t>حمد الحلال</t>
  </si>
  <si>
    <t>حمزه رحال</t>
  </si>
  <si>
    <t>بوران</t>
  </si>
  <si>
    <t>حياه السحل</t>
  </si>
  <si>
    <t>خزامه ابو دقه</t>
  </si>
  <si>
    <t>خير</t>
  </si>
  <si>
    <t>خلود قصيده</t>
  </si>
  <si>
    <t>زكو</t>
  </si>
  <si>
    <t>داني الصغير</t>
  </si>
  <si>
    <t xml:space="preserve">رافع </t>
  </si>
  <si>
    <t>دلال الطيار</t>
  </si>
  <si>
    <t>خان الشيخ</t>
  </si>
  <si>
    <t>ديانا العموري</t>
  </si>
  <si>
    <t>مجدلين</t>
  </si>
  <si>
    <t>ديمه المعلم</t>
  </si>
  <si>
    <t>ذكاء الدرويش</t>
  </si>
  <si>
    <t>صالحة</t>
  </si>
  <si>
    <t>راما العلي</t>
  </si>
  <si>
    <t>راما الموصلي</t>
  </si>
  <si>
    <t>راما الهريسي</t>
  </si>
  <si>
    <t>راما شرف</t>
  </si>
  <si>
    <t>راما عبود</t>
  </si>
  <si>
    <t>رامي الهلال</t>
  </si>
  <si>
    <t>رامي سطاس</t>
  </si>
  <si>
    <t>رامي محمد</t>
  </si>
  <si>
    <t>شكر الله</t>
  </si>
  <si>
    <t>رانى الغفري</t>
  </si>
  <si>
    <t>يسار</t>
  </si>
  <si>
    <t>غزوه</t>
  </si>
  <si>
    <t>ربى مزهر</t>
  </si>
  <si>
    <t>ربيع مرتا</t>
  </si>
  <si>
    <t xml:space="preserve">حنين </t>
  </si>
  <si>
    <t>رزان المسالمه</t>
  </si>
  <si>
    <t>رغد صالح</t>
  </si>
  <si>
    <t>رنا الباني</t>
  </si>
  <si>
    <t xml:space="preserve">سعود </t>
  </si>
  <si>
    <t>رنا الحرفوش</t>
  </si>
  <si>
    <t>رنا حميدان</t>
  </si>
  <si>
    <t>ساقة نجم</t>
  </si>
  <si>
    <t>رنا درويش</t>
  </si>
  <si>
    <t>نهلة</t>
  </si>
  <si>
    <t>رهام حمزات</t>
  </si>
  <si>
    <t>رهف خيربك</t>
  </si>
  <si>
    <t>روان الراوي</t>
  </si>
  <si>
    <t xml:space="preserve">عبد الحكيم </t>
  </si>
  <si>
    <t>رود الرفاعي</t>
  </si>
  <si>
    <t>بسيمه</t>
  </si>
  <si>
    <t>روده عز الدين</t>
  </si>
  <si>
    <t>رضيمه اللواء</t>
  </si>
  <si>
    <t>رولا المعايطه</t>
  </si>
  <si>
    <t>أحلام</t>
  </si>
  <si>
    <t>رولا غزال</t>
  </si>
  <si>
    <t>رؤى غنيم</t>
  </si>
  <si>
    <t>ريم الارغا</t>
  </si>
  <si>
    <t xml:space="preserve">انس </t>
  </si>
  <si>
    <t>ريم السيمجي</t>
  </si>
  <si>
    <t>ايهاب</t>
  </si>
  <si>
    <t>ريم العينيه</t>
  </si>
  <si>
    <t xml:space="preserve">رابعه </t>
  </si>
  <si>
    <t>ريم عربي</t>
  </si>
  <si>
    <t>أيوب</t>
  </si>
  <si>
    <t>زهراء حرب</t>
  </si>
  <si>
    <t>زينب جوريه</t>
  </si>
  <si>
    <t>ساره الرفاعي</t>
  </si>
  <si>
    <t xml:space="preserve">عمر </t>
  </si>
  <si>
    <t>سامر هادي</t>
  </si>
  <si>
    <t>سامي فياض</t>
  </si>
  <si>
    <t xml:space="preserve">عليان </t>
  </si>
  <si>
    <t>ساميه الحوراني</t>
  </si>
  <si>
    <t>سعاد الرباعي</t>
  </si>
  <si>
    <t>إيمان</t>
  </si>
  <si>
    <t>الخرج/السعودية</t>
  </si>
  <si>
    <t>سمر الحلبي</t>
  </si>
  <si>
    <t>سمر العياده</t>
  </si>
  <si>
    <t xml:space="preserve">غزاله </t>
  </si>
  <si>
    <t>اليعربية</t>
  </si>
  <si>
    <t>سمر عبد الحي</t>
  </si>
  <si>
    <t xml:space="preserve">صبحية </t>
  </si>
  <si>
    <t>سميه سيف</t>
  </si>
  <si>
    <t>سنابل الصمادي</t>
  </si>
  <si>
    <t>صماد</t>
  </si>
  <si>
    <t>سندس نعامه</t>
  </si>
  <si>
    <t>سهام كمال الدين</t>
  </si>
  <si>
    <t>روسية</t>
  </si>
  <si>
    <t>سوالين حمادى</t>
  </si>
  <si>
    <t xml:space="preserve">مصطفى </t>
  </si>
  <si>
    <t>جسر الشغور</t>
  </si>
  <si>
    <t>سوزان منصور</t>
  </si>
  <si>
    <t>شادي سكر</t>
  </si>
  <si>
    <t>رغداء العميري</t>
  </si>
  <si>
    <t>شام اشريفه</t>
  </si>
  <si>
    <t>شام نصر الله</t>
  </si>
  <si>
    <t>شذا القلاب</t>
  </si>
  <si>
    <t>شذى شبيب</t>
  </si>
  <si>
    <t>نهلا جاموس</t>
  </si>
  <si>
    <t>شعبان خضور</t>
  </si>
  <si>
    <t>شفان مصطفى</t>
  </si>
  <si>
    <t>ناشبعة</t>
  </si>
  <si>
    <t>شفيقه الشامي</t>
  </si>
  <si>
    <t>صفا الخبي</t>
  </si>
  <si>
    <t>صفا الغريب</t>
  </si>
  <si>
    <t>مرزوق</t>
  </si>
  <si>
    <t xml:space="preserve">لطيفة </t>
  </si>
  <si>
    <t>نشابية</t>
  </si>
  <si>
    <t>صفاء ابراهيم الحلاق</t>
  </si>
  <si>
    <t>عائشه لجق</t>
  </si>
  <si>
    <t>عبد الرحمن كريم</t>
  </si>
  <si>
    <t>عبد الستار نابو ش</t>
  </si>
  <si>
    <t>عبد الله شمدين</t>
  </si>
  <si>
    <t>عبد المجيد الخليلي</t>
  </si>
  <si>
    <t>عبير الحموي</t>
  </si>
  <si>
    <t xml:space="preserve">برهان </t>
  </si>
  <si>
    <t>عدنان الاطرش</t>
  </si>
  <si>
    <t>عزيز العلي</t>
  </si>
  <si>
    <t>انيسة</t>
  </si>
  <si>
    <t>علا سوار الشهير بالشريف</t>
  </si>
  <si>
    <t>علا ميرعلم</t>
  </si>
  <si>
    <t>علي توفيق</t>
  </si>
  <si>
    <t>سيدة زينب</t>
  </si>
  <si>
    <t>علياء الزعبي</t>
  </si>
  <si>
    <t>عمر الساعور</t>
  </si>
  <si>
    <t>بكري</t>
  </si>
  <si>
    <t>عمر قاضي امين</t>
  </si>
  <si>
    <t>عمران عثمان</t>
  </si>
  <si>
    <t xml:space="preserve">نسرين </t>
  </si>
  <si>
    <t>غاليه ابو ذقن</t>
  </si>
  <si>
    <t xml:space="preserve">هشام </t>
  </si>
  <si>
    <t>فادي ابو صالح</t>
  </si>
  <si>
    <t>فاديا الحسين</t>
  </si>
  <si>
    <t>قادره</t>
  </si>
  <si>
    <t>الكسوه</t>
  </si>
  <si>
    <t>فاطمه عبدو</t>
  </si>
  <si>
    <t>فهيمه العلي</t>
  </si>
  <si>
    <t>خليف</t>
  </si>
  <si>
    <t xml:space="preserve">امونه </t>
  </si>
  <si>
    <t>طاوي</t>
  </si>
  <si>
    <t>كاترين غصن</t>
  </si>
  <si>
    <t>كنانه مريمه</t>
  </si>
  <si>
    <t xml:space="preserve">نذير </t>
  </si>
  <si>
    <t xml:space="preserve">بثينه </t>
  </si>
  <si>
    <t>لانا احمد</t>
  </si>
  <si>
    <t>جانسيت</t>
  </si>
  <si>
    <t>لانا اسماعيل</t>
  </si>
  <si>
    <t>هدله</t>
  </si>
  <si>
    <t>لبنى حسن</t>
  </si>
  <si>
    <t>وزير</t>
  </si>
  <si>
    <t>لما ايوب</t>
  </si>
  <si>
    <t>ليالي السمحان</t>
  </si>
  <si>
    <t>ليث العيد</t>
  </si>
  <si>
    <t>صديقا</t>
  </si>
  <si>
    <t>ليلاس سليمان</t>
  </si>
  <si>
    <t>عنان</t>
  </si>
  <si>
    <t>ليلى نعمان</t>
  </si>
  <si>
    <t>ماريا</t>
  </si>
  <si>
    <t>ماجد الكيلاني القادري</t>
  </si>
  <si>
    <t>هبة</t>
  </si>
  <si>
    <t>ماجده صافيه</t>
  </si>
  <si>
    <t>ماريا المسعد</t>
  </si>
  <si>
    <t>ليزا كره بتيان</t>
  </si>
  <si>
    <t>مازن الحبش</t>
  </si>
  <si>
    <t xml:space="preserve">رضوان </t>
  </si>
  <si>
    <t>مجد الدين الخليل</t>
  </si>
  <si>
    <t>محمد ابراهيم الصفدي</t>
  </si>
  <si>
    <t xml:space="preserve">اسماء </t>
  </si>
  <si>
    <t xml:space="preserve">عبد الفتاح </t>
  </si>
  <si>
    <t>محمد الحاج ياسين</t>
  </si>
  <si>
    <t>محمد الحكيم</t>
  </si>
  <si>
    <t>محمد المصري</t>
  </si>
  <si>
    <t>محمد النعسان</t>
  </si>
  <si>
    <t xml:space="preserve">جمول </t>
  </si>
  <si>
    <t>كفر نبوده</t>
  </si>
  <si>
    <t>محمد الهبود</t>
  </si>
  <si>
    <t>ريف دمشق - زاكية</t>
  </si>
  <si>
    <t>محمد خنسه</t>
  </si>
  <si>
    <t>لبنى</t>
  </si>
  <si>
    <t>حصنان</t>
  </si>
  <si>
    <t>محمد درويش</t>
  </si>
  <si>
    <t xml:space="preserve">روعه </t>
  </si>
  <si>
    <t>محمد سعيد شويكه</t>
  </si>
  <si>
    <t>محمد فتحي الرفاعي</t>
  </si>
  <si>
    <t>محمد قربوز</t>
  </si>
  <si>
    <t>محمد يحيى عكاش</t>
  </si>
  <si>
    <t>محمود اسماعيل</t>
  </si>
  <si>
    <t>مرح الصليبي</t>
  </si>
  <si>
    <t>مروه عبد الحي</t>
  </si>
  <si>
    <t>مريم السليمان</t>
  </si>
  <si>
    <t>اركيس</t>
  </si>
  <si>
    <t>مريم الطه</t>
  </si>
  <si>
    <t>فاطمة العبيد الجاسم</t>
  </si>
  <si>
    <t>مريم سعد</t>
  </si>
  <si>
    <t>مريم معسعس</t>
  </si>
  <si>
    <t>أميمه</t>
  </si>
  <si>
    <t>مريم ياسين</t>
  </si>
  <si>
    <t>مصطفى وانلي</t>
  </si>
  <si>
    <t>منار زهره</t>
  </si>
  <si>
    <t>منال باشا</t>
  </si>
  <si>
    <t>منال زحميره</t>
  </si>
  <si>
    <t xml:space="preserve">منيف </t>
  </si>
  <si>
    <t xml:space="preserve">جميلة </t>
  </si>
  <si>
    <t>منال طفور</t>
  </si>
  <si>
    <t>مها احمد</t>
  </si>
  <si>
    <t xml:space="preserve">نادر </t>
  </si>
  <si>
    <t xml:space="preserve">نادرة </t>
  </si>
  <si>
    <t>مؤيد المسوتي</t>
  </si>
  <si>
    <t>مياده جعمور</t>
  </si>
  <si>
    <t>ميرنا علي</t>
  </si>
  <si>
    <t>ميس الشيخ حسن عواد</t>
  </si>
  <si>
    <t>محمد الابرش</t>
  </si>
  <si>
    <t>ناتيل اليعقوب دارمانجيان</t>
  </si>
  <si>
    <t>غازار</t>
  </si>
  <si>
    <t xml:space="preserve">اليس </t>
  </si>
  <si>
    <t>ندى الحمد</t>
  </si>
  <si>
    <t>ندى محمد</t>
  </si>
  <si>
    <t>كفى</t>
  </si>
  <si>
    <t>نهى العبد الرحمن</t>
  </si>
  <si>
    <t>نوريه</t>
  </si>
  <si>
    <t>نهى حجازي</t>
  </si>
  <si>
    <t>نهى حران</t>
  </si>
  <si>
    <t>بهلول</t>
  </si>
  <si>
    <t>حديد</t>
  </si>
  <si>
    <t>خس عجيل</t>
  </si>
  <si>
    <t>نوار العبيسي</t>
  </si>
  <si>
    <t>نور الحمادي</t>
  </si>
  <si>
    <t xml:space="preserve">نور الخطيب </t>
  </si>
  <si>
    <t>نور الزعبي</t>
  </si>
  <si>
    <t xml:space="preserve">منتهى </t>
  </si>
  <si>
    <t>نور العبد</t>
  </si>
  <si>
    <t>نور الفرخ</t>
  </si>
  <si>
    <t>نذيره</t>
  </si>
  <si>
    <t>نور الهدى العياش</t>
  </si>
  <si>
    <t xml:space="preserve">بشار </t>
  </si>
  <si>
    <t xml:space="preserve">مفيده </t>
  </si>
  <si>
    <t>نور الهزاع</t>
  </si>
  <si>
    <t>نوران عليان</t>
  </si>
  <si>
    <t>نوره عرنوس</t>
  </si>
  <si>
    <t>نيرمين مظفر</t>
  </si>
  <si>
    <t>هاديا افندي</t>
  </si>
  <si>
    <t>حفير فوقا</t>
  </si>
  <si>
    <t>هالة بكر</t>
  </si>
  <si>
    <t>هبه احمد</t>
  </si>
  <si>
    <t>هبه الخضور</t>
  </si>
  <si>
    <t>هبه بركسيه</t>
  </si>
  <si>
    <t>هنادي الحموي</t>
  </si>
  <si>
    <t>هيام نحلى</t>
  </si>
  <si>
    <t>نزيهة</t>
  </si>
  <si>
    <t>وفاء نعمان</t>
  </si>
  <si>
    <t>الرقمه</t>
  </si>
  <si>
    <t>ولاء التركماني</t>
  </si>
  <si>
    <t>يارا خليفه</t>
  </si>
  <si>
    <t>ياسمين حاتم</t>
  </si>
  <si>
    <t>مونده</t>
  </si>
  <si>
    <t>الدور</t>
  </si>
  <si>
    <t>يزن دباس</t>
  </si>
  <si>
    <t>يسرى الزعبي</t>
  </si>
  <si>
    <t>يوسف العيسى</t>
  </si>
  <si>
    <t>مطيعة</t>
  </si>
  <si>
    <t>االشعفة</t>
  </si>
  <si>
    <t>ريم الحميدي</t>
  </si>
  <si>
    <t>اسكندر عباس</t>
  </si>
  <si>
    <t>نور حجازي</t>
  </si>
  <si>
    <t>اسمه ركاب</t>
  </si>
  <si>
    <t>بلال الشيخ</t>
  </si>
  <si>
    <t>امنه الرفاعي</t>
  </si>
  <si>
    <t>أروى عفان</t>
  </si>
  <si>
    <t>بيان عباس</t>
  </si>
  <si>
    <t>حيدر علي</t>
  </si>
  <si>
    <t>روان المسالمه</t>
  </si>
  <si>
    <t>رولا المتني</t>
  </si>
  <si>
    <t>شام مهنا</t>
  </si>
  <si>
    <t>صفاء ابراهيم</t>
  </si>
  <si>
    <t>صفاء الشيخ</t>
  </si>
  <si>
    <t>حنيفه</t>
  </si>
  <si>
    <t>علياء خزام</t>
  </si>
  <si>
    <t>فطمة</t>
  </si>
  <si>
    <t>اشواق</t>
  </si>
  <si>
    <t>عيسى عبدو</t>
  </si>
  <si>
    <t>فاتنه سويد</t>
  </si>
  <si>
    <t>فاطمة العليان</t>
  </si>
  <si>
    <t>جروان</t>
  </si>
  <si>
    <t>بصر الحرير</t>
  </si>
  <si>
    <t>فيحاء سريول</t>
  </si>
  <si>
    <t>لبانه محمد</t>
  </si>
  <si>
    <t>يمنا</t>
  </si>
  <si>
    <t>الزويتيني</t>
  </si>
  <si>
    <t>ماري البلال</t>
  </si>
  <si>
    <t>ميسون الطرشان</t>
  </si>
  <si>
    <t>نور الهدى الزامل</t>
  </si>
  <si>
    <t>رضوه</t>
  </si>
  <si>
    <t>هاني العواد</t>
  </si>
  <si>
    <t>وفاء المرستاني</t>
  </si>
  <si>
    <t>ابراهيم ابراهيم</t>
  </si>
  <si>
    <t>ابراهيم الخضور</t>
  </si>
  <si>
    <t>ابراهيم مطر</t>
  </si>
  <si>
    <t>رستن تحتاني184</t>
  </si>
  <si>
    <t>احمد ابراهيم</t>
  </si>
  <si>
    <t>تموزي</t>
  </si>
  <si>
    <t>احمد الغضبان</t>
  </si>
  <si>
    <t>حسينه</t>
  </si>
  <si>
    <t>احمد يونس</t>
  </si>
  <si>
    <t>حليمه يونس</t>
  </si>
  <si>
    <t>اخلاص سجاع</t>
  </si>
  <si>
    <t>السجن</t>
  </si>
  <si>
    <t>اروى النحلاوي</t>
  </si>
  <si>
    <t>اريج زيتي</t>
  </si>
  <si>
    <t>ازدهار الرفاعي</t>
  </si>
  <si>
    <t>اسامة معط الله</t>
  </si>
  <si>
    <t>تونس المهدية</t>
  </si>
  <si>
    <t>اسراء ميا</t>
  </si>
  <si>
    <t>اسراء نسلي</t>
  </si>
  <si>
    <t>اشراق الزعبي</t>
  </si>
  <si>
    <t>اشرف رمضان المحسن</t>
  </si>
  <si>
    <t>الاء الحاج علي</t>
  </si>
  <si>
    <t>دحام</t>
  </si>
  <si>
    <t>امان البدوىالنجار</t>
  </si>
  <si>
    <t>امل الجمعه</t>
  </si>
  <si>
    <t>امل المسالمه</t>
  </si>
  <si>
    <t>امل عمراني كرندي</t>
  </si>
  <si>
    <t>امنه الفيحان</t>
  </si>
  <si>
    <t>امينة رمضان</t>
  </si>
  <si>
    <t>اناس القاضي</t>
  </si>
  <si>
    <t>انتصار خميس</t>
  </si>
  <si>
    <t>أمون</t>
  </si>
  <si>
    <t>انس مرسل</t>
  </si>
  <si>
    <t>ايات الاحمد</t>
  </si>
  <si>
    <t>ايلياء ابو حمدة</t>
  </si>
  <si>
    <t>ايمان الخليفه</t>
  </si>
  <si>
    <t>عين النورية</t>
  </si>
  <si>
    <t>إهداء كلاس</t>
  </si>
  <si>
    <t>نسرين حيفاوي</t>
  </si>
  <si>
    <t>أحمد حسون</t>
  </si>
  <si>
    <t>أسماء الفرخ</t>
  </si>
  <si>
    <t>أماني جاسم</t>
  </si>
  <si>
    <t>أنعام الكلش</t>
  </si>
  <si>
    <t>جديه</t>
  </si>
  <si>
    <t>أيه عفوف</t>
  </si>
  <si>
    <t>بهذر</t>
  </si>
  <si>
    <t>آلاء حكيم</t>
  </si>
  <si>
    <t>آلاء حوش</t>
  </si>
  <si>
    <t>الرحيبة</t>
  </si>
  <si>
    <t>آلاء طحله</t>
  </si>
  <si>
    <t>خيرو</t>
  </si>
  <si>
    <t>آلاء عثمان</t>
  </si>
  <si>
    <t>حنان عثمان</t>
  </si>
  <si>
    <t>آمنة بربور</t>
  </si>
  <si>
    <t>آمنه الحريري</t>
  </si>
  <si>
    <t>آيه ارشيد</t>
  </si>
  <si>
    <t>آيه البوش</t>
  </si>
  <si>
    <t>باسل الأحمر</t>
  </si>
  <si>
    <t>بتول حسن</t>
  </si>
  <si>
    <t>بدور ناقور</t>
  </si>
  <si>
    <t>نجمه</t>
  </si>
  <si>
    <t>بشار والي</t>
  </si>
  <si>
    <t>نصيب</t>
  </si>
  <si>
    <t>بشرى عبيدي</t>
  </si>
  <si>
    <t>بيان العوف</t>
  </si>
  <si>
    <t>بيان النجم</t>
  </si>
  <si>
    <t>بيان ياسين الصباغ</t>
  </si>
  <si>
    <t>تبارك نجلة</t>
  </si>
  <si>
    <t>هيلة</t>
  </si>
  <si>
    <t>تغريد الهندي</t>
  </si>
  <si>
    <t>محمدعزالدين</t>
  </si>
  <si>
    <t>تماضر الحميدي</t>
  </si>
  <si>
    <t>تمام حديفه</t>
  </si>
  <si>
    <t>تيسير الاسعد</t>
  </si>
  <si>
    <t>جلال كساب</t>
  </si>
  <si>
    <t>جمعه الجمعه</t>
  </si>
  <si>
    <t>المغاير</t>
  </si>
  <si>
    <t>جنان عبدالحميد</t>
  </si>
  <si>
    <t>يوسف عبد الحميد</t>
  </si>
  <si>
    <t>وزيرة قاسم</t>
  </si>
  <si>
    <t>جهينه الغزاوي</t>
  </si>
  <si>
    <t>جواهر الشيخ</t>
  </si>
  <si>
    <t>شعلة</t>
  </si>
  <si>
    <t>جوليا كامله</t>
  </si>
  <si>
    <t>جيهان بربور</t>
  </si>
  <si>
    <t>كناكر</t>
  </si>
  <si>
    <t>حامد طياره</t>
  </si>
  <si>
    <t>حسام الرجب</t>
  </si>
  <si>
    <t>حسان العربيد</t>
  </si>
  <si>
    <t>حسن عيسى</t>
  </si>
  <si>
    <t>عين منيب</t>
  </si>
  <si>
    <t>حسن فندي</t>
  </si>
  <si>
    <t>حسناء بكر</t>
  </si>
  <si>
    <t>حلا شباره</t>
  </si>
  <si>
    <t>حليمه الغالول</t>
  </si>
  <si>
    <t>حنان أحمد</t>
  </si>
  <si>
    <t>لوديا</t>
  </si>
  <si>
    <t>حنان حنتوش</t>
  </si>
  <si>
    <t>أميمة</t>
  </si>
  <si>
    <t>حوراء اقرع</t>
  </si>
  <si>
    <t>حياة بزي</t>
  </si>
  <si>
    <t>خالد حاطوم</t>
  </si>
  <si>
    <t>غزية</t>
  </si>
  <si>
    <t>خلود الشاملي</t>
  </si>
  <si>
    <t>خلود علي</t>
  </si>
  <si>
    <t>استركه</t>
  </si>
  <si>
    <t>خوله احمد</t>
  </si>
  <si>
    <t>خوله الحسين</t>
  </si>
  <si>
    <t>داليا المحمد</t>
  </si>
  <si>
    <t>دالين طنطه</t>
  </si>
  <si>
    <t>محمدفايز</t>
  </si>
  <si>
    <t>دانة حمدان</t>
  </si>
  <si>
    <t>ديانا الحمصي</t>
  </si>
  <si>
    <t>راما القاق</t>
  </si>
  <si>
    <t>رامه حاج حسن</t>
  </si>
  <si>
    <t>آسية</t>
  </si>
  <si>
    <t>رانيا بغدادي</t>
  </si>
  <si>
    <t>ربا بكر</t>
  </si>
  <si>
    <t>ربا سالم</t>
  </si>
  <si>
    <t>ربا سهلي</t>
  </si>
  <si>
    <t>ربا علي</t>
  </si>
  <si>
    <t>رزان جدوع</t>
  </si>
  <si>
    <t>نسروان</t>
  </si>
  <si>
    <t>رشا الاشقر</t>
  </si>
  <si>
    <t>رشا الحجة</t>
  </si>
  <si>
    <t>رشا قطيش</t>
  </si>
  <si>
    <t>رفاه عم علي</t>
  </si>
  <si>
    <t>خيرالدين</t>
  </si>
  <si>
    <t>رنوه الغبره</t>
  </si>
  <si>
    <t>محمدانس</t>
  </si>
  <si>
    <t>رنيم ابو نومه</t>
  </si>
  <si>
    <t>رنيم الصلوع</t>
  </si>
  <si>
    <t>نهيده</t>
  </si>
  <si>
    <t>رنيم الطيب</t>
  </si>
  <si>
    <t>رنيم جابر</t>
  </si>
  <si>
    <t>نزيرة</t>
  </si>
  <si>
    <t>رهام ابراهيم</t>
  </si>
  <si>
    <t>رهف ابوراس</t>
  </si>
  <si>
    <t>رهف أيوبي</t>
  </si>
  <si>
    <t>رهف زين</t>
  </si>
  <si>
    <t>روان علامه</t>
  </si>
  <si>
    <t>روجين خلو</t>
  </si>
  <si>
    <t>بحري</t>
  </si>
  <si>
    <t>روعة شيخاني</t>
  </si>
  <si>
    <t>محمد يسار</t>
  </si>
  <si>
    <t>الدمام/ السعودية</t>
  </si>
  <si>
    <t>ريم السيدأحمد</t>
  </si>
  <si>
    <t>ريم الشبلي</t>
  </si>
  <si>
    <t>ريم الشرع</t>
  </si>
  <si>
    <t>ريم عمر</t>
  </si>
  <si>
    <t>زكيه الخطيب</t>
  </si>
  <si>
    <t>امامه</t>
  </si>
  <si>
    <t>زينب الجاموس</t>
  </si>
  <si>
    <t>أمامه</t>
  </si>
  <si>
    <t>قرية البعث</t>
  </si>
  <si>
    <t>زينب العبدالله</t>
  </si>
  <si>
    <t>زينب ضوا</t>
  </si>
  <si>
    <t>بنمره</t>
  </si>
  <si>
    <t>زينب قلاوى</t>
  </si>
  <si>
    <t>ساجده زيدان</t>
  </si>
  <si>
    <t>محمد صلاح الدين</t>
  </si>
  <si>
    <t>سارة المحمود</t>
  </si>
  <si>
    <t>ساره العظمه</t>
  </si>
  <si>
    <t>ساره جوديه</t>
  </si>
  <si>
    <t>ساريه بدران</t>
  </si>
  <si>
    <t>سالي سليمان</t>
  </si>
  <si>
    <t>سحاب ابراهيم</t>
  </si>
  <si>
    <t>شهرو</t>
  </si>
  <si>
    <t>سحر الحلبي</t>
  </si>
  <si>
    <t>سعاد خازم</t>
  </si>
  <si>
    <t>وفيقة</t>
  </si>
  <si>
    <t>سماح عثمان</t>
  </si>
  <si>
    <t>سمر سليم</t>
  </si>
  <si>
    <t>سمير أسعد</t>
  </si>
  <si>
    <t>سناء الشوا</t>
  </si>
  <si>
    <t>سوزان سليمان</t>
  </si>
  <si>
    <t>سوسن الجمله</t>
  </si>
  <si>
    <t>محمدمأمون</t>
  </si>
  <si>
    <t>سيدرا مراد</t>
  </si>
  <si>
    <t>كاوا</t>
  </si>
  <si>
    <t>شاميه الشنوان</t>
  </si>
  <si>
    <t>شذى قطان</t>
  </si>
  <si>
    <t>شفاء العبدالرزاق</t>
  </si>
  <si>
    <t>شمس عبد اللطيف</t>
  </si>
  <si>
    <t>شهد المنذر</t>
  </si>
  <si>
    <t>جسرالشغور</t>
  </si>
  <si>
    <t>شيرين اللحام</t>
  </si>
  <si>
    <t>صباح بشاره</t>
  </si>
  <si>
    <t>صباح سروجي</t>
  </si>
  <si>
    <t>ساجدة</t>
  </si>
  <si>
    <t>صفا زياده</t>
  </si>
  <si>
    <t>صفاء الشيخه</t>
  </si>
  <si>
    <t>ضحى يوسف</t>
  </si>
  <si>
    <t>عبد الله النحاس</t>
  </si>
  <si>
    <t>عبدالقادر الهلال</t>
  </si>
  <si>
    <t>عبدالجواد</t>
  </si>
  <si>
    <t>القنيطرة العشه</t>
  </si>
  <si>
    <t>عبدالقادر تللوالنشواتي</t>
  </si>
  <si>
    <t>عبير التقي</t>
  </si>
  <si>
    <t>عبير العجوري</t>
  </si>
  <si>
    <t>عثمان أسديه</t>
  </si>
  <si>
    <t>مشق</t>
  </si>
  <si>
    <t>عدنان الديري</t>
  </si>
  <si>
    <t>محمد شكري</t>
  </si>
  <si>
    <t>عروبه الحبشي</t>
  </si>
  <si>
    <t>عز الدين البيرقدار</t>
  </si>
  <si>
    <t>علا الحسين</t>
  </si>
  <si>
    <t>علا الحمصي</t>
  </si>
  <si>
    <t>علا القباني</t>
  </si>
  <si>
    <t>علا كحله</t>
  </si>
  <si>
    <t>علي المحمود</t>
  </si>
  <si>
    <t>علياء شمس</t>
  </si>
  <si>
    <t>عماد النحاس</t>
  </si>
  <si>
    <t>سوريا - دمشق</t>
  </si>
  <si>
    <t>عمار القصير</t>
  </si>
  <si>
    <t>عهد الحسين</t>
  </si>
  <si>
    <t>غالية حمزه</t>
  </si>
  <si>
    <t>غاليه الاسطواني</t>
  </si>
  <si>
    <t>بشر</t>
  </si>
  <si>
    <t>غدير محرز</t>
  </si>
  <si>
    <t>نجيدا</t>
  </si>
  <si>
    <t>الاندروسة</t>
  </si>
  <si>
    <t>غصون جمعة</t>
  </si>
  <si>
    <t>غيداء تميم</t>
  </si>
  <si>
    <t>فاطمه ابو حوى</t>
  </si>
  <si>
    <t>فاطمه الجارودي</t>
  </si>
  <si>
    <t>محمدذيب</t>
  </si>
  <si>
    <t>فوزه</t>
  </si>
  <si>
    <t>فرح عبد الحي</t>
  </si>
  <si>
    <t>فريال الشيخه</t>
  </si>
  <si>
    <t>فريده مطامير</t>
  </si>
  <si>
    <t>فلسطين عزام</t>
  </si>
  <si>
    <t>فيروز عيسى</t>
  </si>
  <si>
    <t>جناة</t>
  </si>
  <si>
    <t>قصي المحمد</t>
  </si>
  <si>
    <t>مشرفة الزكية</t>
  </si>
  <si>
    <t>قمر زين الدين</t>
  </si>
  <si>
    <t>بنيه</t>
  </si>
  <si>
    <t>كاترين بريك هنيدي</t>
  </si>
  <si>
    <t>كريستين شحود</t>
  </si>
  <si>
    <t>كندا قاسم</t>
  </si>
  <si>
    <t>أمينة</t>
  </si>
  <si>
    <t>لارا صالح</t>
  </si>
  <si>
    <t>لانا عثمان</t>
  </si>
  <si>
    <t>سعدي</t>
  </si>
  <si>
    <t>لانا عمايري</t>
  </si>
  <si>
    <t>لانا قرقور</t>
  </si>
  <si>
    <t>عبدالناصر</t>
  </si>
  <si>
    <t>مشاعل</t>
  </si>
  <si>
    <t>لجين مستو</t>
  </si>
  <si>
    <t>لما سلوم</t>
  </si>
  <si>
    <t>لميس اليغشي</t>
  </si>
  <si>
    <t>لولوه العبد</t>
  </si>
  <si>
    <t>ليالي الشوفي</t>
  </si>
  <si>
    <t>ليث ابو ارشيد</t>
  </si>
  <si>
    <t>ليلى حمدان</t>
  </si>
  <si>
    <t>معذه</t>
  </si>
  <si>
    <t>سهوة بلاطة</t>
  </si>
  <si>
    <t>لين اسكندراني</t>
  </si>
  <si>
    <t>لين نصر</t>
  </si>
  <si>
    <t>لينا البرتاوي</t>
  </si>
  <si>
    <t>لينا المقداد</t>
  </si>
  <si>
    <t>لينه كوكى</t>
  </si>
  <si>
    <t>ماريا الخليلي</t>
  </si>
  <si>
    <t>مالك الخيوتي</t>
  </si>
  <si>
    <t>مايا السلمان</t>
  </si>
  <si>
    <t>مجدالدين الصفدي</t>
  </si>
  <si>
    <t>محمد الجراد</t>
  </si>
  <si>
    <t>محمد الجيرودي</t>
  </si>
  <si>
    <t>محمد تامر سليمان</t>
  </si>
  <si>
    <t>دير قانون</t>
  </si>
  <si>
    <t>محمد حسن حيدر</t>
  </si>
  <si>
    <t>بيتيما</t>
  </si>
  <si>
    <t>محمد عبد الرحيم</t>
  </si>
  <si>
    <t>القنيطرة _جبا</t>
  </si>
  <si>
    <t>محمد عبد العزيز المقصاتي</t>
  </si>
  <si>
    <t>محمد قشقو</t>
  </si>
  <si>
    <t>زمزم</t>
  </si>
  <si>
    <t>معاره الارتيق</t>
  </si>
  <si>
    <t>محمداغيد اسديه</t>
  </si>
  <si>
    <t>محمدحسين الحسيني</t>
  </si>
  <si>
    <t>احمدسليم</t>
  </si>
  <si>
    <t>محمدرضا العلي</t>
  </si>
  <si>
    <t>محمد مهيار سلهب</t>
  </si>
  <si>
    <t>محمود عباس</t>
  </si>
  <si>
    <t>مرح العبد الله</t>
  </si>
  <si>
    <t>مرح كحل</t>
  </si>
  <si>
    <t>مروة رحيم</t>
  </si>
  <si>
    <t>مروه الصباغ</t>
  </si>
  <si>
    <t>مروه الكيلاني</t>
  </si>
  <si>
    <t>عدرا</t>
  </si>
  <si>
    <t>مروه سره</t>
  </si>
  <si>
    <t>مروه سيد اسماعيل</t>
  </si>
  <si>
    <t>مريم عبود</t>
  </si>
  <si>
    <t>مصطفى طه</t>
  </si>
  <si>
    <t>منار زيود</t>
  </si>
  <si>
    <t>منار شحاده</t>
  </si>
  <si>
    <t>منال خيري الانام</t>
  </si>
  <si>
    <t>زومانه</t>
  </si>
  <si>
    <t>منوليا فرح</t>
  </si>
  <si>
    <t>منى عبدالله</t>
  </si>
  <si>
    <t>شعيع</t>
  </si>
  <si>
    <t>السوسه</t>
  </si>
  <si>
    <t>منيره بركات</t>
  </si>
  <si>
    <t>مهند بريبداني</t>
  </si>
  <si>
    <t>ميساء السوادي</t>
  </si>
  <si>
    <t>ضرار</t>
  </si>
  <si>
    <t>ميساء ديوب</t>
  </si>
  <si>
    <t>مرج معيريان</t>
  </si>
  <si>
    <t>ميسون الصالح الشوفي</t>
  </si>
  <si>
    <t>صما</t>
  </si>
  <si>
    <t>نبراس ديوب</t>
  </si>
  <si>
    <t>لؤى</t>
  </si>
  <si>
    <t>عين الشرقية</t>
  </si>
  <si>
    <t>نتالي عباس</t>
  </si>
  <si>
    <t>نجاح الحسامي</t>
  </si>
  <si>
    <t>نجود الغجري</t>
  </si>
  <si>
    <t>نجيبه شاويش</t>
  </si>
  <si>
    <t>ندى العقباني</t>
  </si>
  <si>
    <t>نسرين الفيل</t>
  </si>
  <si>
    <t>حمدو</t>
  </si>
  <si>
    <t>سلمية /حماه</t>
  </si>
  <si>
    <t>نسرين المحمد</t>
  </si>
  <si>
    <t>ذيبه</t>
  </si>
  <si>
    <t>نسرين شاهين</t>
  </si>
  <si>
    <t>نسرين قرقورا</t>
  </si>
  <si>
    <t>نصره</t>
  </si>
  <si>
    <t>نصر الله الخلف</t>
  </si>
  <si>
    <t>مبارك</t>
  </si>
  <si>
    <t>نهاد دعمش</t>
  </si>
  <si>
    <t>نهى ابو فاشة</t>
  </si>
  <si>
    <t>نور الدين الأفندي</t>
  </si>
  <si>
    <t>نور الزحيلي</t>
  </si>
  <si>
    <t>نور العمارين</t>
  </si>
  <si>
    <t>نور جنن</t>
  </si>
  <si>
    <t>محمدفهد</t>
  </si>
  <si>
    <t>نور سيروان</t>
  </si>
  <si>
    <t>نورا الحسكي</t>
  </si>
  <si>
    <t>هاجر الخاير</t>
  </si>
  <si>
    <t>هالين فياض</t>
  </si>
  <si>
    <t>خربة غزالة</t>
  </si>
  <si>
    <t>هاني الداهوك</t>
  </si>
  <si>
    <t>هاني القبلان</t>
  </si>
  <si>
    <t>هبه الأحمد</t>
  </si>
  <si>
    <t>هبه التشه</t>
  </si>
  <si>
    <t>هبه العوام</t>
  </si>
  <si>
    <t>هبه الله موصلي</t>
  </si>
  <si>
    <t>هبه شاهين</t>
  </si>
  <si>
    <t>الجويبات</t>
  </si>
  <si>
    <t>هدى الرز</t>
  </si>
  <si>
    <t>هديل علاء الدين</t>
  </si>
  <si>
    <t>هديل محمود</t>
  </si>
  <si>
    <t>ذكي</t>
  </si>
  <si>
    <t>هزار القاق</t>
  </si>
  <si>
    <t>غيصان</t>
  </si>
  <si>
    <t>هلا السيداحمد</t>
  </si>
  <si>
    <t>هلا غريبه</t>
  </si>
  <si>
    <t>هلا نادر</t>
  </si>
  <si>
    <t>هناده العش</t>
  </si>
  <si>
    <t>هند وسوف</t>
  </si>
  <si>
    <t>هيام الشمالي</t>
  </si>
  <si>
    <t>هيفاء قبلان</t>
  </si>
  <si>
    <t>هيفاء كحل</t>
  </si>
  <si>
    <t>واعد عامر</t>
  </si>
  <si>
    <t>وجدي معروف</t>
  </si>
  <si>
    <t>بسمات</t>
  </si>
  <si>
    <t>وديان الحوشان</t>
  </si>
  <si>
    <t>وفاء عاشور</t>
  </si>
  <si>
    <t>وفاء مرعي</t>
  </si>
  <si>
    <t>مسرة</t>
  </si>
  <si>
    <t>وفاء منصور</t>
  </si>
  <si>
    <t>الدليبة</t>
  </si>
  <si>
    <t>ولاء ابوالهيجاء</t>
  </si>
  <si>
    <t>ولاء الزيات</t>
  </si>
  <si>
    <t>ولاء الشحادات</t>
  </si>
  <si>
    <t>يارا طرابيه</t>
  </si>
  <si>
    <t>ياسر البيطار</t>
  </si>
  <si>
    <t>ياسمين حنتيته</t>
  </si>
  <si>
    <t>ياسمين سلوم</t>
  </si>
  <si>
    <t>يثرب النعمان</t>
  </si>
  <si>
    <t>قنال</t>
  </si>
  <si>
    <t>قوريه</t>
  </si>
  <si>
    <t>يقين الشميط</t>
  </si>
  <si>
    <t>يمام الحشا</t>
  </si>
  <si>
    <t>يمنى الرجوله</t>
  </si>
  <si>
    <t>يوسف الحديدي</t>
  </si>
  <si>
    <t>منى الشريف</t>
  </si>
  <si>
    <t>روند ابو السعود</t>
  </si>
  <si>
    <t>مزيريب</t>
  </si>
  <si>
    <t>لمى أبو آذان</t>
  </si>
  <si>
    <t>غفران المعلم</t>
  </si>
  <si>
    <t>مزه</t>
  </si>
  <si>
    <t>رغد عوض</t>
  </si>
  <si>
    <t>أمان سليمان</t>
  </si>
  <si>
    <t>باسل حيدر</t>
  </si>
  <si>
    <t>اسماء موسى</t>
  </si>
  <si>
    <t>المدينة المدينة</t>
  </si>
  <si>
    <t>راوية البرغلي</t>
  </si>
  <si>
    <t>نورهان ابراهيم</t>
  </si>
  <si>
    <t>ا</t>
  </si>
  <si>
    <t>النحو على مستوى الجملة (عربي)</t>
  </si>
  <si>
    <t>القراءة والفهم  ENG 1</t>
  </si>
  <si>
    <t xml:space="preserve">النحو ENG </t>
  </si>
  <si>
    <t>الترجمة الى العربية (1)</t>
  </si>
  <si>
    <t xml:space="preserve">مادة ثقافية </t>
  </si>
  <si>
    <t>النحو على مستوى النص (عربي )</t>
  </si>
  <si>
    <t xml:space="preserve">النحو   2ENG  </t>
  </si>
  <si>
    <t>القراءة والفهم   2ENG</t>
  </si>
  <si>
    <t>الترجمة الى العربية (2)</t>
  </si>
  <si>
    <t>قراءة وتعبير (لغة عربية )(1)</t>
  </si>
  <si>
    <t xml:space="preserve">القراءة والفهم  3ENG   </t>
  </si>
  <si>
    <t>مقال   ENG</t>
  </si>
  <si>
    <t>الترجمة من والى العربية (3)</t>
  </si>
  <si>
    <t xml:space="preserve">علم الترجمة  ENG </t>
  </si>
  <si>
    <t>قراءة وتعبير (لغة عربية )</t>
  </si>
  <si>
    <t>مقال وقراءة وفهم ENG</t>
  </si>
  <si>
    <t xml:space="preserve">علم الصوتيات </t>
  </si>
  <si>
    <t xml:space="preserve">الترجمة من والى العربية </t>
  </si>
  <si>
    <t xml:space="preserve">معاجم </t>
  </si>
  <si>
    <t xml:space="preserve">تدريبات في الاستماع والمناقشة بالغة العربية </t>
  </si>
  <si>
    <t>تدريبات في الاستماع والتعبير الشفوي ENG</t>
  </si>
  <si>
    <t xml:space="preserve">نصوص ادبية بلانكليزية </t>
  </si>
  <si>
    <t xml:space="preserve">ترجمة تتبعية ومنظورة </t>
  </si>
  <si>
    <t xml:space="preserve">نصوص ومصطلحات علمية باللغة الانكليزية </t>
  </si>
  <si>
    <t xml:space="preserve">نصوص من الادب العربي المعاصر </t>
  </si>
  <si>
    <t xml:space="preserve">علم اللغة (التراكيب والدلالة )باللغة الانكليزية </t>
  </si>
  <si>
    <t xml:space="preserve">نصوص ادبية بالانكليزية </t>
  </si>
  <si>
    <t xml:space="preserve">نصوص ومصطلحات سياسية باللغة الانكليزية </t>
  </si>
  <si>
    <t xml:space="preserve">تدريبات في كتابة المقال باللغة العربية </t>
  </si>
  <si>
    <t>المقال  ENG</t>
  </si>
  <si>
    <t xml:space="preserve">لغويات  مقارنة </t>
  </si>
  <si>
    <t xml:space="preserve">ترجمة تحريرية من والى العربية </t>
  </si>
  <si>
    <t>ترجمة فورية  1(تدريب عملي )</t>
  </si>
  <si>
    <t xml:space="preserve">مقدمة في تحليل النصوص بالانكليزية </t>
  </si>
  <si>
    <t xml:space="preserve">ترجمة ادبية من والى العربية </t>
  </si>
  <si>
    <t>ترجمة فورية 2(تدريب عملي )</t>
  </si>
  <si>
    <t>النحو على مستوى الجملة (عربي )</t>
  </si>
  <si>
    <t>القراءة والفهم ENG (1)</t>
  </si>
  <si>
    <t>النحو ENG (1)</t>
  </si>
  <si>
    <t>مادة ثقافية (1)</t>
  </si>
  <si>
    <t>النحو ENG (2)</t>
  </si>
  <si>
    <t>القراءة والفهم ENG (2)</t>
  </si>
  <si>
    <t>مادة ثقافية (2)</t>
  </si>
  <si>
    <t>القراءة والفهم ENG (3)</t>
  </si>
  <si>
    <t>مقال ENG</t>
  </si>
  <si>
    <t>الترجمة من والى العربية (1)</t>
  </si>
  <si>
    <t>قراءة وتعبير (لغة عربية )(2)</t>
  </si>
  <si>
    <t>الترجمة من والى العربية (2)</t>
  </si>
  <si>
    <t xml:space="preserve">تدريبات في الاستماع والمناقشة باللغة العربية </t>
  </si>
  <si>
    <t xml:space="preserve">نصوص أدبية بالإنكليزية (1) </t>
  </si>
  <si>
    <t>ترجمة تتبعيه ومنظورة (1)</t>
  </si>
  <si>
    <t>نصوص ومصطلحات علمية باللغة الانكليزية</t>
  </si>
  <si>
    <t>المقال  ENG (1)</t>
  </si>
  <si>
    <t xml:space="preserve">لغويات مقارنة </t>
  </si>
  <si>
    <t>ترجمة فورية (1)(تدريب عملي )</t>
  </si>
  <si>
    <t>نصوص من الادب العربي المعاصر (1)</t>
  </si>
  <si>
    <t>نصوص أدبية بالإنكليزية (2)</t>
  </si>
  <si>
    <t>ترجمة تتبعيه ومنظورة (2)</t>
  </si>
  <si>
    <t xml:space="preserve">نصوص ومصطلحات سياسية باللغة الانكليزية  </t>
  </si>
  <si>
    <t>نصوص من الادب العربي المعاصر (2)</t>
  </si>
  <si>
    <t>المقال  ENG (2)</t>
  </si>
  <si>
    <t xml:space="preserve">مقدمة في تحليل النصوص بالإنكليزية </t>
  </si>
  <si>
    <t>ترجمة فورية (2)(تدريب عملي )</t>
  </si>
  <si>
    <t>إستمارة طالب برنامج الترجمة الفصل الثاني للعام الدراسي 2022/2021</t>
  </si>
  <si>
    <t>إرسال ملف الإستمارة (Excel ) عبر البريد الإلكتروني إلى العنوان التالي :
tra.ol@hotmail.com 
ويجب أن يكون موضوع الإيميل هو الرقم الإمتحاني للطالب</t>
  </si>
  <si>
    <r>
      <t xml:space="preserve">ثم تسليم استمارة التسجيل مع إيصال المصرف إلى شؤون طلاب الترجمة - كلية الآداب - الطابق الثني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</si>
</sst>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10000]yyyy/mm/dd;@"/>
    <numFmt numFmtId="165" formatCode="#,##0\ &quot;ل.س.‏&quot;"/>
  </numFmts>
  <fonts count="95" x14ac:knownFonts="1">
    <font>
      <sz val="11"/>
      <color theme="1"/>
      <name val="Calibri"/>
      <family val="2"/>
      <scheme val="minor"/>
    </font>
    <font>
      <b/>
      <sz val="10"/>
      <name val="Arial"/>
      <family val="2"/>
    </font>
    <font>
      <b/>
      <sz val="16"/>
      <name val="Arial"/>
      <family val="2"/>
    </font>
    <font>
      <b/>
      <sz val="12"/>
      <name val="Arial"/>
      <family val="2"/>
    </font>
    <font>
      <b/>
      <sz val="11"/>
      <name val="Arial"/>
      <family val="2"/>
    </font>
    <font>
      <sz val="11"/>
      <name val="Arial"/>
      <family val="2"/>
    </font>
    <font>
      <sz val="12"/>
      <name val="Arial"/>
      <family val="2"/>
    </font>
    <font>
      <sz val="10"/>
      <name val="Arial"/>
      <family val="2"/>
    </font>
    <font>
      <sz val="10"/>
      <name val="Traditional Arabic"/>
      <family val="1"/>
    </font>
    <font>
      <u/>
      <sz val="14"/>
      <name val="Arial"/>
      <family val="2"/>
    </font>
    <font>
      <sz val="11"/>
      <color theme="0"/>
      <name val="Calibri"/>
      <family val="2"/>
      <scheme val="minor"/>
    </font>
    <font>
      <u/>
      <sz val="10"/>
      <color theme="10"/>
      <name val="Arial"/>
      <family val="2"/>
    </font>
    <font>
      <sz val="11"/>
      <color rgb="FFFF0000"/>
      <name val="Calibri"/>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Calibri"/>
      <family val="2"/>
      <scheme val="minor"/>
    </font>
    <font>
      <b/>
      <sz val="12"/>
      <color theme="1"/>
      <name val="Calibri"/>
      <family val="2"/>
      <scheme val="minor"/>
    </font>
    <font>
      <b/>
      <sz val="12"/>
      <color rgb="FFFF0000"/>
      <name val="Calibri"/>
      <family val="2"/>
      <scheme val="minor"/>
    </font>
    <font>
      <b/>
      <sz val="14"/>
      <color theme="1"/>
      <name val="Calibri"/>
      <family val="2"/>
      <scheme val="minor"/>
    </font>
    <font>
      <b/>
      <sz val="16"/>
      <color theme="0"/>
      <name val="Arial"/>
      <family val="2"/>
    </font>
    <font>
      <sz val="11"/>
      <name val="Calibri"/>
      <family val="2"/>
      <scheme val="minor"/>
    </font>
    <font>
      <b/>
      <sz val="14"/>
      <color theme="0"/>
      <name val="Calibri"/>
      <family val="2"/>
      <scheme val="minor"/>
    </font>
    <font>
      <b/>
      <sz val="14"/>
      <color theme="8" tint="-0.249977111117893"/>
      <name val="Calibri"/>
      <family val="2"/>
      <scheme val="minor"/>
    </font>
    <font>
      <b/>
      <sz val="12"/>
      <name val="Calibri"/>
      <family val="2"/>
      <scheme val="minor"/>
    </font>
    <font>
      <b/>
      <sz val="16"/>
      <color theme="1"/>
      <name val="Calibri"/>
      <family val="2"/>
      <scheme val="minor"/>
    </font>
    <font>
      <sz val="14"/>
      <color theme="10"/>
      <name val="Arial"/>
      <family val="2"/>
    </font>
    <font>
      <b/>
      <sz val="14"/>
      <color theme="7" tint="0.59999389629810485"/>
      <name val="Calibri"/>
      <family val="2"/>
      <scheme val="minor"/>
    </font>
    <font>
      <b/>
      <u/>
      <sz val="12"/>
      <color theme="10"/>
      <name val="Arial"/>
      <family val="2"/>
    </font>
    <font>
      <b/>
      <sz val="14"/>
      <name val="Calibri"/>
      <family val="2"/>
      <scheme val="minor"/>
    </font>
    <font>
      <b/>
      <sz val="12"/>
      <color theme="0"/>
      <name val="Arial"/>
      <family val="2"/>
    </font>
    <font>
      <b/>
      <sz val="16"/>
      <color theme="0"/>
      <name val="Calibri"/>
      <family val="2"/>
      <scheme val="minor"/>
    </font>
    <font>
      <b/>
      <sz val="10"/>
      <color theme="0"/>
      <name val="Arial"/>
      <family val="2"/>
    </font>
    <font>
      <b/>
      <sz val="8"/>
      <name val="Arial"/>
      <family val="2"/>
    </font>
    <font>
      <sz val="8"/>
      <name val="Calibri"/>
      <family val="2"/>
      <scheme val="minor"/>
    </font>
    <font>
      <sz val="11"/>
      <color theme="5" tint="0.59999389629810485"/>
      <name val="Calibri"/>
      <family val="2"/>
      <scheme val="minor"/>
    </font>
    <font>
      <b/>
      <sz val="12"/>
      <color rgb="FFFF0000"/>
      <name val="Sakkal Majalla"/>
    </font>
    <font>
      <sz val="8"/>
      <name val="Arial"/>
      <family val="2"/>
    </font>
    <font>
      <b/>
      <sz val="12"/>
      <color theme="1"/>
      <name val="Sakkal Majalla"/>
    </font>
    <font>
      <b/>
      <sz val="16"/>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1"/>
      <color theme="0"/>
      <name val="Calibri"/>
      <family val="2"/>
      <scheme val="minor"/>
    </font>
    <font>
      <b/>
      <sz val="16"/>
      <color theme="4" tint="-0.249977111117893"/>
      <name val="Calibri"/>
      <family val="2"/>
      <scheme val="minor"/>
    </font>
    <font>
      <b/>
      <sz val="12"/>
      <color theme="0"/>
      <name val="Calibri"/>
      <family val="2"/>
      <scheme val="minor"/>
    </font>
    <font>
      <b/>
      <sz val="12"/>
      <color theme="0"/>
      <name val="Sakkal Majalla"/>
    </font>
    <font>
      <b/>
      <sz val="12"/>
      <color rgb="FF002060"/>
      <name val="Arial"/>
      <family val="2"/>
    </font>
    <font>
      <b/>
      <sz val="12"/>
      <color rgb="FF002060"/>
      <name val="Calibri"/>
      <family val="2"/>
      <scheme val="minor"/>
    </font>
    <font>
      <b/>
      <sz val="16"/>
      <color rgb="FF002060"/>
      <name val="Calibri"/>
      <family val="2"/>
      <scheme val="minor"/>
    </font>
    <font>
      <sz val="12"/>
      <name val="Arial"/>
      <family val="2"/>
      <charset val="178"/>
    </font>
    <font>
      <sz val="12"/>
      <color rgb="FFFF0000"/>
      <name val="Calibri"/>
      <family val="2"/>
      <charset val="178"/>
      <scheme val="minor"/>
    </font>
    <font>
      <b/>
      <sz val="16"/>
      <color theme="1"/>
      <name val="Arial"/>
      <family val="2"/>
    </font>
    <font>
      <sz val="20"/>
      <color theme="1"/>
      <name val="Arial"/>
      <family val="2"/>
    </font>
    <font>
      <sz val="11"/>
      <color theme="1"/>
      <name val="Arial"/>
      <family val="2"/>
    </font>
    <font>
      <b/>
      <sz val="10"/>
      <color theme="1"/>
      <name val="Arial"/>
      <family val="2"/>
    </font>
    <font>
      <sz val="10"/>
      <color theme="1"/>
      <name val="Arial"/>
      <family val="2"/>
    </font>
    <font>
      <sz val="10"/>
      <color rgb="FF002060"/>
      <name val="Arial"/>
      <family val="2"/>
    </font>
    <font>
      <b/>
      <sz val="12"/>
      <name val="Sakkal Majalla"/>
    </font>
    <font>
      <b/>
      <sz val="16"/>
      <color theme="0"/>
      <name val="Sakkal Majalla"/>
    </font>
    <font>
      <sz val="14"/>
      <name val="Sakkal Majalla"/>
    </font>
    <font>
      <sz val="14"/>
      <color rgb="FFFF0000"/>
      <name val="Sakkal Majalla"/>
    </font>
    <font>
      <sz val="12"/>
      <color theme="0"/>
      <name val="Arial"/>
      <family val="2"/>
      <charset val="178"/>
    </font>
    <font>
      <u/>
      <sz val="12"/>
      <name val="Arial"/>
      <family val="2"/>
      <charset val="178"/>
    </font>
    <font>
      <sz val="12"/>
      <color theme="1"/>
      <name val="Calibri"/>
      <family val="2"/>
      <charset val="178"/>
      <scheme val="minor"/>
    </font>
    <font>
      <sz val="14"/>
      <name val="Arial"/>
      <family val="2"/>
      <charset val="178"/>
    </font>
    <font>
      <sz val="12"/>
      <color theme="0"/>
      <name val="Calibri"/>
      <family val="2"/>
      <charset val="178"/>
      <scheme val="minor"/>
    </font>
    <font>
      <sz val="12"/>
      <color theme="0"/>
      <name val="Sakkal Majalla"/>
    </font>
    <font>
      <u/>
      <sz val="12"/>
      <color rgb="FF0070C0"/>
      <name val="Arial"/>
      <family val="2"/>
      <charset val="178"/>
    </font>
    <font>
      <sz val="12"/>
      <color rgb="FFFF0000"/>
      <name val="Arial"/>
      <family val="2"/>
      <charset val="178"/>
    </font>
    <font>
      <sz val="12"/>
      <color rgb="FFFF0000"/>
      <name val="Calibri"/>
      <family val="2"/>
      <scheme val="minor"/>
    </font>
    <font>
      <sz val="10"/>
      <color theme="0"/>
      <name val="Arial"/>
      <family val="2"/>
    </font>
    <font>
      <sz val="9"/>
      <color theme="1"/>
      <name val="Arial"/>
      <family val="2"/>
    </font>
    <font>
      <sz val="9"/>
      <name val="Arial"/>
      <family val="2"/>
    </font>
    <font>
      <sz val="9"/>
      <color rgb="FF0070C0"/>
      <name val="Arial"/>
      <family val="2"/>
    </font>
    <font>
      <sz val="16"/>
      <color theme="1"/>
      <name val="Sakkal Majalla"/>
    </font>
  </fonts>
  <fills count="26">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bgColor indexed="64"/>
      </patternFill>
    </fill>
    <fill>
      <patternFill patternType="solid">
        <fgColor theme="6" tint="0.39997558519241921"/>
        <bgColor indexed="64"/>
      </patternFill>
    </fill>
    <fill>
      <patternFill patternType="solid">
        <fgColor rgb="FFFF0000"/>
        <bgColor indexed="64"/>
      </patternFill>
    </fill>
    <fill>
      <patternFill patternType="solid">
        <fgColor theme="3" tint="0.79998168889431442"/>
        <bgColor indexed="64"/>
      </patternFill>
    </fill>
    <fill>
      <patternFill patternType="solid">
        <fgColor theme="8"/>
        <bgColor indexed="64"/>
      </patternFill>
    </fill>
    <fill>
      <patternFill patternType="solid">
        <fgColor theme="4" tint="0.59999389629810485"/>
        <bgColor indexed="64"/>
      </patternFill>
    </fill>
    <fill>
      <patternFill patternType="solid">
        <fgColor rgb="FF002060"/>
        <bgColor indexed="64"/>
      </patternFill>
    </fill>
    <fill>
      <patternFill patternType="solid">
        <fgColor theme="0"/>
        <bgColor indexed="64"/>
      </patternFill>
    </fill>
    <fill>
      <patternFill patternType="solid">
        <fgColor theme="4" tint="0.39997558519241921"/>
        <bgColor indexed="64"/>
      </patternFill>
    </fill>
    <fill>
      <patternFill patternType="solid">
        <fgColor rgb="FF3855A6"/>
        <bgColor indexed="64"/>
      </patternFill>
    </fill>
    <fill>
      <patternFill patternType="solid">
        <fgColor rgb="FFC00000"/>
        <bgColor indexed="64"/>
      </patternFill>
    </fill>
  </fills>
  <borders count="161">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thick">
        <color theme="0"/>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style="thick">
        <color theme="0"/>
      </right>
      <top/>
      <bottom/>
      <diagonal/>
    </border>
    <border>
      <left/>
      <right/>
      <top style="medium">
        <color theme="0"/>
      </top>
      <bottom style="medium">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bottom style="thick">
        <color indexed="64"/>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style="thick">
        <color theme="0"/>
      </left>
      <right/>
      <top style="medium">
        <color indexed="64"/>
      </top>
      <bottom style="medium">
        <color indexed="64"/>
      </bottom>
      <diagonal/>
    </border>
    <border>
      <left style="thin">
        <color indexed="64"/>
      </left>
      <right/>
      <top style="medium">
        <color indexed="64"/>
      </top>
      <bottom/>
      <diagonal/>
    </border>
    <border>
      <left/>
      <right style="dashed">
        <color indexed="64"/>
      </right>
      <top style="medium">
        <color indexed="64"/>
      </top>
      <bottom/>
      <diagonal/>
    </border>
    <border>
      <left/>
      <right/>
      <top/>
      <bottom style="medium">
        <color theme="0"/>
      </bottom>
      <diagonal/>
    </border>
    <border>
      <left/>
      <right/>
      <top style="medium">
        <color theme="0"/>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right style="thin">
        <color indexed="64"/>
      </right>
      <top/>
      <bottom style="thin">
        <color indexed="64"/>
      </bottom>
      <diagonal/>
    </border>
    <border>
      <left/>
      <right style="thin">
        <color indexed="64"/>
      </right>
      <top/>
      <bottom/>
      <diagonal/>
    </border>
    <border>
      <left/>
      <right/>
      <top style="thin">
        <color theme="0"/>
      </top>
      <bottom style="thin">
        <color theme="0"/>
      </bottom>
      <diagonal/>
    </border>
    <border>
      <left style="thick">
        <color theme="0"/>
      </left>
      <right/>
      <top style="thin">
        <color theme="0"/>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thin">
        <color theme="0"/>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bottom/>
      <diagonal/>
    </border>
    <border>
      <left/>
      <right style="dashed">
        <color indexed="64"/>
      </right>
      <top/>
      <bottom style="medium">
        <color indexed="64"/>
      </bottom>
      <diagonal/>
    </border>
    <border>
      <left style="dashed">
        <color indexed="64"/>
      </left>
      <right/>
      <top/>
      <bottom style="medium">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medium">
        <color indexed="64"/>
      </left>
      <right/>
      <top style="thin">
        <color indexed="64"/>
      </top>
      <bottom/>
      <diagonal/>
    </border>
    <border>
      <left/>
      <right style="medium">
        <color indexed="64"/>
      </right>
      <top style="thin">
        <color indexed="64"/>
      </top>
      <bottom/>
      <diagonal/>
    </border>
    <border>
      <left style="thick">
        <color rgb="FF3855A6"/>
      </left>
      <right/>
      <top style="thick">
        <color rgb="FF3855A6"/>
      </top>
      <bottom/>
      <diagonal/>
    </border>
    <border>
      <left/>
      <right/>
      <top style="thick">
        <color rgb="FF3855A6"/>
      </top>
      <bottom/>
      <diagonal/>
    </border>
    <border>
      <left/>
      <right style="thick">
        <color rgb="FF3855A6"/>
      </right>
      <top style="thick">
        <color rgb="FF3855A6"/>
      </top>
      <bottom/>
      <diagonal/>
    </border>
    <border>
      <left style="thick">
        <color rgb="FF3855A6"/>
      </left>
      <right/>
      <top/>
      <bottom style="thick">
        <color rgb="FF3855A6"/>
      </bottom>
      <diagonal/>
    </border>
    <border>
      <left/>
      <right/>
      <top/>
      <bottom style="thick">
        <color rgb="FF3855A6"/>
      </bottom>
      <diagonal/>
    </border>
    <border>
      <left/>
      <right style="thick">
        <color rgb="FF3855A6"/>
      </right>
      <top/>
      <bottom style="thick">
        <color rgb="FF3855A6"/>
      </bottom>
      <diagonal/>
    </border>
    <border>
      <left style="thick">
        <color auto="1"/>
      </left>
      <right/>
      <top/>
      <bottom/>
      <diagonal/>
    </border>
    <border>
      <left/>
      <right style="thick">
        <color auto="1"/>
      </right>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thick">
        <color auto="1"/>
      </left>
      <right/>
      <top/>
      <bottom style="medium">
        <color auto="1"/>
      </bottom>
      <diagonal/>
    </border>
    <border>
      <left/>
      <right style="double">
        <color auto="1"/>
      </right>
      <top/>
      <bottom style="medium">
        <color auto="1"/>
      </bottom>
      <diagonal/>
    </border>
    <border>
      <left/>
      <right style="thick">
        <color auto="1"/>
      </right>
      <top/>
      <bottom style="medium">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auto="1"/>
      </left>
      <right/>
      <top style="thin">
        <color theme="0"/>
      </top>
      <bottom style="thin">
        <color theme="0"/>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medium">
        <color auto="1"/>
      </top>
      <bottom style="thin">
        <color auto="1"/>
      </bottom>
      <diagonal/>
    </border>
    <border>
      <left/>
      <right style="mediumDashDot">
        <color auto="1"/>
      </right>
      <top style="medium">
        <color auto="1"/>
      </top>
      <bottom style="thin">
        <color auto="1"/>
      </bottom>
      <diagonal/>
    </border>
    <border>
      <left style="mediumDashDot">
        <color indexed="64"/>
      </left>
      <right/>
      <top style="medium">
        <color indexed="64"/>
      </top>
      <bottom style="thin">
        <color indexed="64"/>
      </bottom>
      <diagonal/>
    </border>
    <border>
      <left/>
      <right style="double">
        <color auto="1"/>
      </right>
      <top style="medium">
        <color indexed="64"/>
      </top>
      <bottom style="thin">
        <color indexed="64"/>
      </bottom>
      <diagonal/>
    </border>
    <border>
      <left/>
      <right style="thick">
        <color auto="1"/>
      </right>
      <top style="medium">
        <color indexed="64"/>
      </top>
      <bottom style="thin">
        <color indexed="64"/>
      </bottom>
      <diagonal/>
    </border>
    <border>
      <left style="thin">
        <color indexed="64"/>
      </left>
      <right style="thin">
        <color indexed="64"/>
      </right>
      <top style="double">
        <color indexed="64"/>
      </top>
      <bottom style="dashed">
        <color indexed="64"/>
      </bottom>
      <diagonal/>
    </border>
    <border>
      <left style="thin">
        <color indexed="64"/>
      </left>
      <right style="double">
        <color indexed="64"/>
      </right>
      <top style="double">
        <color indexed="64"/>
      </top>
      <bottom style="dashed">
        <color indexed="64"/>
      </bottom>
      <diagonal/>
    </border>
    <border>
      <left style="thin">
        <color indexed="64"/>
      </left>
      <right style="thin">
        <color indexed="64"/>
      </right>
      <top style="dashed">
        <color indexed="64"/>
      </top>
      <bottom style="double">
        <color indexed="64"/>
      </bottom>
      <diagonal/>
    </border>
    <border>
      <left style="thin">
        <color indexed="64"/>
      </left>
      <right style="double">
        <color indexed="64"/>
      </right>
      <top style="dashed">
        <color indexed="64"/>
      </top>
      <bottom style="double">
        <color indexed="64"/>
      </bottom>
      <diagonal/>
    </border>
    <border>
      <left style="double">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double">
        <color indexed="64"/>
      </right>
      <top/>
      <bottom style="dashed">
        <color indexed="64"/>
      </bottom>
      <diagonal/>
    </border>
    <border>
      <left style="double">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thin">
        <color indexed="64"/>
      </right>
      <top style="dashed">
        <color indexed="64"/>
      </top>
      <bottom style="double">
        <color indexed="64"/>
      </bottom>
      <diagonal/>
    </border>
    <border>
      <left style="double">
        <color indexed="64"/>
      </left>
      <right style="thin">
        <color indexed="64"/>
      </right>
      <top style="double">
        <color indexed="64"/>
      </top>
      <bottom style="dashed">
        <color indexed="64"/>
      </bottom>
      <diagonal/>
    </border>
    <border>
      <left style="double">
        <color indexed="64"/>
      </left>
      <right/>
      <top/>
      <bottom/>
      <diagonal/>
    </border>
  </borders>
  <cellStyleXfs count="4">
    <xf numFmtId="0" fontId="0" fillId="0" borderId="0"/>
    <xf numFmtId="0" fontId="11" fillId="0" borderId="0" applyNumberFormat="0" applyFill="0" applyBorder="0" applyAlignment="0" applyProtection="0"/>
    <xf numFmtId="0" fontId="7" fillId="0" borderId="0"/>
    <xf numFmtId="0" fontId="8" fillId="0" borderId="0"/>
  </cellStyleXfs>
  <cellXfs count="565">
    <xf numFmtId="0" fontId="0" fillId="0" borderId="0" xfId="0"/>
    <xf numFmtId="0" fontId="0" fillId="0" borderId="0" xfId="0" applyProtection="1">
      <protection hidden="1"/>
    </xf>
    <xf numFmtId="0" fontId="2" fillId="0" borderId="0" xfId="0" applyFont="1" applyProtection="1">
      <protection hidden="1"/>
    </xf>
    <xf numFmtId="0" fontId="12" fillId="0" borderId="0" xfId="0" applyFont="1" applyProtection="1">
      <protection hidden="1"/>
    </xf>
    <xf numFmtId="0" fontId="13" fillId="0" borderId="0" xfId="0" applyFont="1" applyAlignment="1" applyProtection="1">
      <alignment horizontal="center" vertical="center"/>
      <protection hidden="1"/>
    </xf>
    <xf numFmtId="0" fontId="13" fillId="0" borderId="0" xfId="0" applyFont="1" applyProtection="1">
      <protection hidden="1"/>
    </xf>
    <xf numFmtId="0" fontId="14" fillId="0" borderId="0" xfId="0" applyFont="1" applyProtection="1">
      <protection hidden="1"/>
    </xf>
    <xf numFmtId="0" fontId="13" fillId="0" borderId="0" xfId="0" applyFont="1" applyAlignment="1" applyProtection="1">
      <alignment horizontal="center"/>
      <protection hidden="1"/>
    </xf>
    <xf numFmtId="0" fontId="15" fillId="0" borderId="0" xfId="0" applyFont="1" applyAlignment="1" applyProtection="1">
      <alignment vertical="center"/>
      <protection hidden="1"/>
    </xf>
    <xf numFmtId="0" fontId="15" fillId="0" borderId="0" xfId="0" applyFont="1" applyAlignment="1" applyProtection="1">
      <alignment horizontal="right" vertical="center"/>
      <protection hidden="1"/>
    </xf>
    <xf numFmtId="0" fontId="16" fillId="0" borderId="0" xfId="0" applyFont="1" applyAlignment="1" applyProtection="1">
      <alignment vertical="center"/>
      <protection hidden="1"/>
    </xf>
    <xf numFmtId="0" fontId="17" fillId="0" borderId="0" xfId="1" applyFont="1" applyFill="1" applyBorder="1" applyProtection="1">
      <protection hidden="1"/>
    </xf>
    <xf numFmtId="0" fontId="13" fillId="0" borderId="0" xfId="0" applyFont="1" applyAlignment="1" applyProtection="1">
      <alignment horizontal="center" vertical="center" wrapText="1"/>
      <protection hidden="1"/>
    </xf>
    <xf numFmtId="0" fontId="18" fillId="0" borderId="0" xfId="0" applyFont="1" applyAlignment="1" applyProtection="1">
      <alignment vertical="center"/>
      <protection hidden="1"/>
    </xf>
    <xf numFmtId="0" fontId="19" fillId="0" borderId="0" xfId="0" applyFont="1" applyAlignment="1" applyProtection="1">
      <alignment vertical="center"/>
      <protection hidden="1"/>
    </xf>
    <xf numFmtId="0" fontId="20" fillId="0" borderId="0" xfId="0" applyFont="1" applyAlignment="1" applyProtection="1">
      <alignment vertical="center"/>
      <protection hidden="1"/>
    </xf>
    <xf numFmtId="0" fontId="20" fillId="0" borderId="0" xfId="0" applyFont="1" applyAlignment="1" applyProtection="1">
      <alignment vertical="center" shrinkToFit="1"/>
      <protection hidden="1"/>
    </xf>
    <xf numFmtId="0" fontId="20" fillId="0" borderId="0" xfId="0" applyFont="1" applyAlignment="1" applyProtection="1">
      <alignment horizontal="center" vertical="center"/>
      <protection hidden="1"/>
    </xf>
    <xf numFmtId="0" fontId="20" fillId="0" borderId="0" xfId="0" applyFont="1" applyAlignment="1" applyProtection="1">
      <alignment horizontal="right"/>
      <protection hidden="1"/>
    </xf>
    <xf numFmtId="0" fontId="20" fillId="0" borderId="0" xfId="0" applyFont="1" applyAlignment="1" applyProtection="1">
      <alignment horizontal="center"/>
      <protection hidden="1"/>
    </xf>
    <xf numFmtId="0" fontId="21" fillId="0" borderId="0" xfId="0" applyFont="1" applyAlignment="1" applyProtection="1">
      <alignment horizontal="center"/>
      <protection hidden="1"/>
    </xf>
    <xf numFmtId="0" fontId="20" fillId="0" borderId="0" xfId="0" applyFont="1" applyProtection="1">
      <protection hidden="1"/>
    </xf>
    <xf numFmtId="0" fontId="13" fillId="0" borderId="0" xfId="0" applyFont="1" applyAlignment="1" applyProtection="1">
      <alignment horizontal="right"/>
      <protection hidden="1"/>
    </xf>
    <xf numFmtId="0" fontId="22" fillId="0" borderId="0" xfId="0" applyFont="1" applyProtection="1">
      <protection hidden="1"/>
    </xf>
    <xf numFmtId="0" fontId="22" fillId="0" borderId="0" xfId="0" applyFont="1" applyAlignment="1" applyProtection="1">
      <alignment vertical="center" textRotation="90"/>
      <protection hidden="1"/>
    </xf>
    <xf numFmtId="0" fontId="22" fillId="0" borderId="0" xfId="0" applyFont="1" applyAlignment="1" applyProtection="1">
      <alignment vertical="center"/>
      <protection hidden="1"/>
    </xf>
    <xf numFmtId="0" fontId="13" fillId="0" borderId="0" xfId="0" applyFont="1" applyAlignment="1" applyProtection="1">
      <alignment vertical="center" wrapText="1"/>
      <protection hidden="1"/>
    </xf>
    <xf numFmtId="0" fontId="23" fillId="0" borderId="0" xfId="0" applyFont="1" applyAlignment="1" applyProtection="1">
      <alignment shrinkToFit="1"/>
      <protection hidden="1"/>
    </xf>
    <xf numFmtId="0" fontId="24" fillId="0" borderId="0" xfId="0" applyFont="1" applyProtection="1">
      <protection hidden="1"/>
    </xf>
    <xf numFmtId="0" fontId="25" fillId="3" borderId="1" xfId="0" applyFont="1" applyFill="1" applyBorder="1" applyAlignment="1" applyProtection="1">
      <alignment horizontal="center" vertical="center"/>
      <protection hidden="1"/>
    </xf>
    <xf numFmtId="0" fontId="1" fillId="3" borderId="7"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3" fillId="5" borderId="0" xfId="0" applyFont="1" applyFill="1" applyAlignment="1" applyProtection="1">
      <alignment horizontal="center" vertical="center"/>
      <protection hidden="1"/>
    </xf>
    <xf numFmtId="0" fontId="4" fillId="5" borderId="0" xfId="0" applyFont="1" applyFill="1" applyAlignment="1" applyProtection="1">
      <alignment horizontal="center" vertical="center"/>
      <protection hidden="1"/>
    </xf>
    <xf numFmtId="0" fontId="0" fillId="0" borderId="0" xfId="0" applyAlignment="1" applyProtection="1">
      <alignment horizontal="center" vertical="center"/>
      <protection hidden="1"/>
    </xf>
    <xf numFmtId="0" fontId="4" fillId="6" borderId="0" xfId="0" applyFont="1" applyFill="1" applyAlignment="1" applyProtection="1">
      <alignment horizontal="center" vertical="center" textRotation="90"/>
      <protection hidden="1"/>
    </xf>
    <xf numFmtId="0" fontId="10" fillId="0" borderId="0" xfId="0" applyFont="1" applyProtection="1">
      <protection hidden="1"/>
    </xf>
    <xf numFmtId="0" fontId="4" fillId="3" borderId="0" xfId="0" applyFont="1" applyFill="1" applyAlignment="1" applyProtection="1">
      <alignment horizontal="center" vertical="center"/>
      <protection hidden="1"/>
    </xf>
    <xf numFmtId="0" fontId="4" fillId="3" borderId="17" xfId="0" applyFont="1" applyFill="1" applyBorder="1" applyAlignment="1" applyProtection="1">
      <alignment vertical="center"/>
      <protection hidden="1"/>
    </xf>
    <xf numFmtId="0" fontId="4" fillId="3" borderId="0" xfId="0" applyFont="1" applyFill="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42"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center" vertical="center" textRotation="90"/>
      <protection hidden="1"/>
    </xf>
    <xf numFmtId="0" fontId="4" fillId="0" borderId="0" xfId="0" applyFont="1" applyAlignment="1" applyProtection="1">
      <alignment horizontal="center" vertical="center" shrinkToFit="1"/>
      <protection hidden="1"/>
    </xf>
    <xf numFmtId="0" fontId="26" fillId="8" borderId="0" xfId="0" applyFont="1" applyFill="1" applyAlignment="1" applyProtection="1">
      <alignment horizontal="center" vertical="center"/>
      <protection hidden="1"/>
    </xf>
    <xf numFmtId="0" fontId="26" fillId="0" borderId="29" xfId="0" applyFont="1" applyBorder="1" applyAlignment="1" applyProtection="1">
      <alignment horizontal="center" vertical="center"/>
      <protection hidden="1"/>
    </xf>
    <xf numFmtId="0" fontId="33" fillId="0" borderId="0" xfId="0" applyFont="1" applyAlignment="1" applyProtection="1">
      <alignment horizontal="center" vertical="center"/>
      <protection hidden="1"/>
    </xf>
    <xf numFmtId="0" fontId="26" fillId="0" borderId="0" xfId="0" applyFont="1" applyAlignment="1" applyProtection="1">
      <alignment horizontal="center" vertical="center"/>
      <protection hidden="1"/>
    </xf>
    <xf numFmtId="0" fontId="22" fillId="6" borderId="57" xfId="0" applyFont="1" applyFill="1" applyBorder="1" applyAlignment="1" applyProtection="1">
      <alignment vertical="center" shrinkToFit="1"/>
      <protection hidden="1"/>
    </xf>
    <xf numFmtId="0" fontId="4" fillId="3" borderId="55" xfId="0" applyFont="1" applyFill="1" applyBorder="1" applyAlignment="1" applyProtection="1">
      <alignment vertical="center"/>
      <protection hidden="1"/>
    </xf>
    <xf numFmtId="0" fontId="4" fillId="3" borderId="56" xfId="0" applyFont="1" applyFill="1" applyBorder="1" applyAlignment="1" applyProtection="1">
      <alignment vertical="center"/>
      <protection hidden="1"/>
    </xf>
    <xf numFmtId="0" fontId="3" fillId="3" borderId="65" xfId="0" applyFont="1" applyFill="1" applyBorder="1" applyAlignment="1" applyProtection="1">
      <alignment horizontal="center" vertical="center"/>
      <protection hidden="1"/>
    </xf>
    <xf numFmtId="0" fontId="3" fillId="3" borderId="66" xfId="0" applyFont="1" applyFill="1" applyBorder="1" applyAlignment="1" applyProtection="1">
      <alignment horizontal="center" vertical="center"/>
      <protection hidden="1"/>
    </xf>
    <xf numFmtId="0" fontId="49" fillId="0" borderId="0" xfId="0" applyFont="1"/>
    <xf numFmtId="0" fontId="52" fillId="0" borderId="0" xfId="0" applyFont="1" applyAlignment="1">
      <alignment horizontal="center"/>
    </xf>
    <xf numFmtId="0" fontId="52" fillId="0" borderId="0" xfId="0" applyFont="1"/>
    <xf numFmtId="0" fontId="55" fillId="12" borderId="82" xfId="1" applyFont="1" applyFill="1" applyBorder="1"/>
    <xf numFmtId="0" fontId="59" fillId="0" borderId="0" xfId="0" applyFont="1"/>
    <xf numFmtId="0" fontId="59" fillId="0" borderId="0" xfId="0" applyFont="1" applyAlignment="1">
      <alignment horizontal="center"/>
    </xf>
    <xf numFmtId="0" fontId="61" fillId="0" borderId="0" xfId="1" applyFont="1" applyFill="1" applyBorder="1" applyAlignment="1">
      <alignment vertical="center" wrapText="1"/>
    </xf>
    <xf numFmtId="0" fontId="61" fillId="0" borderId="0" xfId="1" applyFont="1" applyFill="1" applyAlignment="1"/>
    <xf numFmtId="0" fontId="63" fillId="18" borderId="23" xfId="0" applyFont="1" applyFill="1" applyBorder="1" applyAlignment="1" applyProtection="1">
      <alignment horizontal="center" vertical="center"/>
      <protection locked="0" hidden="1"/>
    </xf>
    <xf numFmtId="0" fontId="25" fillId="18" borderId="3" xfId="0" applyFont="1" applyFill="1" applyBorder="1" applyAlignment="1" applyProtection="1">
      <alignment horizontal="center" vertical="center"/>
      <protection hidden="1"/>
    </xf>
    <xf numFmtId="0" fontId="25" fillId="18" borderId="52" xfId="0" applyFont="1" applyFill="1" applyBorder="1" applyAlignment="1" applyProtection="1">
      <alignment horizontal="center" vertical="center"/>
      <protection hidden="1"/>
    </xf>
    <xf numFmtId="0" fontId="25" fillId="18" borderId="64" xfId="0" applyFont="1" applyFill="1" applyBorder="1" applyAlignment="1" applyProtection="1">
      <alignment horizontal="center" vertical="center"/>
      <protection hidden="1"/>
    </xf>
    <xf numFmtId="0" fontId="0" fillId="18" borderId="3" xfId="0" applyFill="1" applyBorder="1" applyAlignment="1" applyProtection="1">
      <alignment horizontal="center" vertical="center"/>
      <protection hidden="1"/>
    </xf>
    <xf numFmtId="0" fontId="0" fillId="18" borderId="52" xfId="0" applyFill="1" applyBorder="1" applyAlignment="1" applyProtection="1">
      <alignment horizontal="center" vertical="center"/>
      <protection hidden="1"/>
    </xf>
    <xf numFmtId="0" fontId="0" fillId="18" borderId="64" xfId="0" applyFill="1" applyBorder="1" applyAlignment="1" applyProtection="1">
      <alignment horizontal="center" vertical="center"/>
      <protection hidden="1"/>
    </xf>
    <xf numFmtId="0" fontId="26" fillId="11" borderId="0" xfId="0" applyFont="1" applyFill="1" applyAlignment="1" applyProtection="1">
      <alignment horizontal="center" vertical="center"/>
      <protection hidden="1"/>
    </xf>
    <xf numFmtId="0" fontId="30" fillId="0" borderId="0" xfId="0" applyFont="1" applyProtection="1">
      <protection hidden="1"/>
    </xf>
    <xf numFmtId="0" fontId="0" fillId="0" borderId="0" xfId="0" applyAlignment="1" applyProtection="1">
      <alignment horizontal="center"/>
      <protection hidden="1"/>
    </xf>
    <xf numFmtId="0" fontId="25" fillId="4" borderId="4" xfId="0" applyFont="1" applyFill="1" applyBorder="1" applyAlignment="1" applyProtection="1">
      <alignment horizontal="center" vertical="center"/>
      <protection hidden="1"/>
    </xf>
    <xf numFmtId="0" fontId="29" fillId="12" borderId="0" xfId="0" applyFont="1" applyFill="1" applyAlignment="1" applyProtection="1">
      <alignment vertical="center"/>
      <protection hidden="1"/>
    </xf>
    <xf numFmtId="0" fontId="57" fillId="21" borderId="102" xfId="0" applyFont="1" applyFill="1" applyBorder="1" applyAlignment="1" applyProtection="1">
      <alignment vertical="center"/>
      <protection hidden="1"/>
    </xf>
    <xf numFmtId="0" fontId="28" fillId="0" borderId="0" xfId="0" applyFont="1" applyAlignment="1" applyProtection="1">
      <alignment vertical="center"/>
      <protection hidden="1"/>
    </xf>
    <xf numFmtId="165" fontId="27" fillId="0" borderId="94" xfId="0" applyNumberFormat="1" applyFont="1" applyBorder="1" applyAlignment="1" applyProtection="1">
      <alignment vertical="center" shrinkToFit="1"/>
      <protection hidden="1"/>
    </xf>
    <xf numFmtId="0" fontId="0" fillId="0" borderId="94" xfId="0" applyBorder="1" applyProtection="1">
      <protection hidden="1"/>
    </xf>
    <xf numFmtId="0" fontId="64" fillId="0" borderId="94" xfId="0" applyFont="1" applyBorder="1" applyAlignment="1" applyProtection="1">
      <alignment vertical="center"/>
      <protection hidden="1"/>
    </xf>
    <xf numFmtId="165" fontId="67" fillId="0" borderId="94" xfId="0" applyNumberFormat="1" applyFont="1" applyBorder="1" applyAlignment="1" applyProtection="1">
      <alignment vertical="center" shrinkToFit="1"/>
      <protection hidden="1"/>
    </xf>
    <xf numFmtId="165" fontId="68" fillId="0" borderId="94" xfId="0" applyNumberFormat="1" applyFont="1" applyBorder="1" applyAlignment="1" applyProtection="1">
      <alignment vertical="center"/>
      <protection hidden="1"/>
    </xf>
    <xf numFmtId="165" fontId="26" fillId="0" borderId="94" xfId="0" applyNumberFormat="1" applyFont="1" applyBorder="1" applyAlignment="1" applyProtection="1">
      <alignment vertical="center" shrinkToFit="1"/>
      <protection hidden="1"/>
    </xf>
    <xf numFmtId="0" fontId="10" fillId="0" borderId="94" xfId="0" applyFont="1" applyBorder="1" applyAlignment="1" applyProtection="1">
      <alignment vertical="center"/>
      <protection hidden="1"/>
    </xf>
    <xf numFmtId="0" fontId="7" fillId="0" borderId="12" xfId="0" applyFont="1" applyBorder="1" applyAlignment="1" applyProtection="1">
      <alignment vertical="center" shrinkToFit="1"/>
      <protection hidden="1"/>
    </xf>
    <xf numFmtId="0" fontId="83" fillId="6" borderId="94" xfId="0" applyFont="1" applyFill="1" applyBorder="1" applyAlignment="1" applyProtection="1">
      <alignment horizontal="center" vertical="center" shrinkToFit="1"/>
      <protection hidden="1"/>
    </xf>
    <xf numFmtId="0" fontId="85" fillId="11" borderId="94" xfId="0" applyFont="1" applyFill="1" applyBorder="1" applyAlignment="1" applyProtection="1">
      <alignment horizontal="center" vertical="center" shrinkToFit="1"/>
      <protection hidden="1"/>
    </xf>
    <xf numFmtId="0" fontId="86" fillId="11" borderId="94" xfId="0" applyFont="1" applyFill="1" applyBorder="1" applyAlignment="1" applyProtection="1">
      <alignment horizontal="center" vertical="center" shrinkToFit="1"/>
      <protection hidden="1"/>
    </xf>
    <xf numFmtId="0" fontId="87" fillId="6" borderId="94" xfId="1" applyFont="1" applyFill="1" applyBorder="1" applyAlignment="1" applyProtection="1">
      <alignment horizontal="center" vertical="center" shrinkToFit="1"/>
      <protection hidden="1"/>
    </xf>
    <xf numFmtId="0" fontId="81" fillId="11" borderId="94" xfId="0" applyFont="1" applyFill="1" applyBorder="1" applyAlignment="1" applyProtection="1">
      <alignment horizontal="center" vertical="center" shrinkToFit="1"/>
      <protection hidden="1"/>
    </xf>
    <xf numFmtId="0" fontId="88" fillId="6" borderId="94" xfId="0" applyFont="1" applyFill="1" applyBorder="1" applyAlignment="1" applyProtection="1">
      <alignment horizontal="center" vertical="center" shrinkToFit="1"/>
      <protection hidden="1"/>
    </xf>
    <xf numFmtId="49" fontId="69" fillId="3" borderId="94" xfId="0" applyNumberFormat="1" applyFont="1" applyFill="1" applyBorder="1" applyAlignment="1" applyProtection="1">
      <alignment horizontal="center" vertical="center" shrinkToFit="1"/>
      <protection hidden="1"/>
    </xf>
    <xf numFmtId="164" fontId="69" fillId="3" borderId="94" xfId="0" applyNumberFormat="1" applyFont="1" applyFill="1" applyBorder="1" applyAlignment="1" applyProtection="1">
      <alignment horizontal="center" vertical="center" shrinkToFit="1"/>
      <protection hidden="1"/>
    </xf>
    <xf numFmtId="0" fontId="85" fillId="0" borderId="94" xfId="0" applyFont="1" applyBorder="1" applyAlignment="1" applyProtection="1">
      <alignment horizontal="center" vertical="center" shrinkToFit="1"/>
      <protection hidden="1"/>
    </xf>
    <xf numFmtId="14" fontId="70" fillId="0" borderId="94" xfId="0" applyNumberFormat="1" applyFont="1" applyBorder="1" applyAlignment="1" applyProtection="1">
      <alignment horizontal="center" vertical="center" shrinkToFit="1"/>
      <protection hidden="1"/>
    </xf>
    <xf numFmtId="0" fontId="69" fillId="3" borderId="94" xfId="1" applyFont="1" applyFill="1" applyBorder="1" applyAlignment="1" applyProtection="1">
      <alignment vertical="center" shrinkToFit="1"/>
      <protection hidden="1"/>
    </xf>
    <xf numFmtId="0" fontId="27" fillId="0" borderId="94" xfId="0" applyFont="1" applyBorder="1" applyAlignment="1" applyProtection="1">
      <alignment vertical="center"/>
      <protection hidden="1"/>
    </xf>
    <xf numFmtId="0" fontId="81" fillId="24" borderId="94" xfId="0" applyFont="1" applyFill="1" applyBorder="1" applyAlignment="1" applyProtection="1">
      <alignment horizontal="center" vertical="center" shrinkToFit="1"/>
      <protection hidden="1"/>
    </xf>
    <xf numFmtId="0" fontId="69" fillId="3" borderId="94" xfId="1" applyFont="1" applyFill="1" applyBorder="1" applyAlignment="1" applyProtection="1">
      <alignment horizontal="center" vertical="center" shrinkToFit="1"/>
      <protection hidden="1"/>
    </xf>
    <xf numFmtId="0" fontId="81" fillId="12" borderId="94" xfId="0" applyFont="1" applyFill="1" applyBorder="1" applyAlignment="1" applyProtection="1">
      <alignment horizontal="center" vertical="center" shrinkToFit="1"/>
      <protection hidden="1"/>
    </xf>
    <xf numFmtId="0" fontId="69" fillId="3" borderId="94" xfId="0" applyFont="1" applyFill="1" applyBorder="1" applyAlignment="1" applyProtection="1">
      <alignment horizontal="center" vertical="center" shrinkToFit="1"/>
      <protection hidden="1"/>
    </xf>
    <xf numFmtId="0" fontId="7" fillId="3" borderId="12" xfId="0" applyFont="1" applyFill="1" applyBorder="1" applyAlignment="1" applyProtection="1">
      <alignment horizontal="center" vertical="center" shrinkToFit="1"/>
      <protection hidden="1"/>
    </xf>
    <xf numFmtId="0" fontId="75" fillId="0" borderId="12" xfId="0" applyFont="1" applyBorder="1" applyAlignment="1" applyProtection="1">
      <alignment horizontal="center" vertical="center" shrinkToFit="1"/>
      <protection hidden="1"/>
    </xf>
    <xf numFmtId="0" fontId="4" fillId="3" borderId="19" xfId="0" applyFont="1" applyFill="1" applyBorder="1" applyAlignment="1" applyProtection="1">
      <alignment horizontal="center" vertical="center" shrinkToFit="1"/>
      <protection hidden="1"/>
    </xf>
    <xf numFmtId="0" fontId="4" fillId="3" borderId="18" xfId="0" applyFont="1" applyFill="1" applyBorder="1" applyAlignment="1" applyProtection="1">
      <alignment horizontal="center" vertical="center" shrinkToFit="1"/>
      <protection hidden="1"/>
    </xf>
    <xf numFmtId="0" fontId="4" fillId="3" borderId="2" xfId="0" applyFont="1" applyFill="1" applyBorder="1" applyAlignment="1" applyProtection="1">
      <alignment horizontal="center" vertical="center" shrinkToFit="1"/>
      <protection hidden="1"/>
    </xf>
    <xf numFmtId="0" fontId="42" fillId="2" borderId="19" xfId="0" applyFont="1" applyFill="1" applyBorder="1" applyAlignment="1" applyProtection="1">
      <alignment horizontal="center" vertical="center" wrapText="1"/>
      <protection hidden="1"/>
    </xf>
    <xf numFmtId="0" fontId="75" fillId="0" borderId="0" xfId="0" applyFont="1" applyProtection="1">
      <protection hidden="1"/>
    </xf>
    <xf numFmtId="0" fontId="75" fillId="3" borderId="1" xfId="0" applyFont="1" applyFill="1" applyBorder="1" applyAlignment="1" applyProtection="1">
      <alignment horizontal="center" vertical="center"/>
      <protection hidden="1"/>
    </xf>
    <xf numFmtId="0" fontId="75" fillId="24" borderId="0" xfId="0" applyFont="1" applyFill="1" applyAlignment="1" applyProtection="1">
      <alignment horizontal="center" vertical="center"/>
      <protection hidden="1"/>
    </xf>
    <xf numFmtId="0" fontId="75" fillId="24" borderId="0" xfId="0" applyFont="1" applyFill="1" applyProtection="1">
      <protection hidden="1"/>
    </xf>
    <xf numFmtId="0" fontId="74" fillId="0" borderId="29" xfId="0" applyFont="1" applyBorder="1" applyAlignment="1" applyProtection="1">
      <alignment horizontal="center" vertical="center"/>
      <protection hidden="1"/>
    </xf>
    <xf numFmtId="0" fontId="75" fillId="24" borderId="0" xfId="0" applyFont="1" applyFill="1" applyAlignment="1" applyProtection="1">
      <alignment horizontal="center" vertical="center" wrapText="1"/>
      <protection hidden="1"/>
    </xf>
    <xf numFmtId="0" fontId="74" fillId="0" borderId="0" xfId="0" applyFont="1" applyAlignment="1" applyProtection="1">
      <alignment horizontal="center" vertical="center"/>
      <protection hidden="1"/>
    </xf>
    <xf numFmtId="0" fontId="1" fillId="0" borderId="0" xfId="0" applyFont="1" applyAlignment="1" applyProtection="1">
      <alignment vertical="center"/>
      <protection hidden="1"/>
    </xf>
    <xf numFmtId="0" fontId="75" fillId="0" borderId="0" xfId="0" applyFont="1" applyAlignment="1" applyProtection="1">
      <alignment horizontal="center" vertical="center"/>
      <protection hidden="1"/>
    </xf>
    <xf numFmtId="0" fontId="1" fillId="2" borderId="19" xfId="0" applyFont="1" applyFill="1" applyBorder="1" applyAlignment="1" applyProtection="1">
      <alignment horizontal="center" vertical="center" wrapText="1"/>
      <protection hidden="1"/>
    </xf>
    <xf numFmtId="0" fontId="1" fillId="2" borderId="9" xfId="0" applyFont="1" applyFill="1" applyBorder="1" applyAlignment="1" applyProtection="1">
      <alignment horizontal="center" vertical="center"/>
      <protection hidden="1"/>
    </xf>
    <xf numFmtId="0" fontId="1" fillId="2" borderId="3" xfId="0" applyFont="1" applyFill="1" applyBorder="1" applyAlignment="1" applyProtection="1">
      <alignment horizontal="center" vertical="center" shrinkToFit="1"/>
      <protection hidden="1"/>
    </xf>
    <xf numFmtId="0" fontId="1" fillId="2" borderId="3"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1" fillId="0" borderId="0" xfId="0" applyFont="1" applyAlignment="1" applyProtection="1">
      <alignment vertical="center" shrinkToFit="1"/>
      <protection hidden="1"/>
    </xf>
    <xf numFmtId="0" fontId="1" fillId="0" borderId="0" xfId="0" applyFont="1" applyAlignment="1" applyProtection="1">
      <alignment horizontal="center" vertical="center" shrinkToFit="1"/>
      <protection hidden="1"/>
    </xf>
    <xf numFmtId="0" fontId="90" fillId="0" borderId="0" xfId="0" applyFont="1" applyAlignment="1" applyProtection="1">
      <alignment horizontal="center" vertical="center"/>
      <protection hidden="1"/>
    </xf>
    <xf numFmtId="0" fontId="75" fillId="0" borderId="23" xfId="0" applyFont="1" applyBorder="1" applyAlignment="1" applyProtection="1">
      <alignment horizontal="center" vertical="center"/>
      <protection hidden="1"/>
    </xf>
    <xf numFmtId="0" fontId="75" fillId="0" borderId="52"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75" fillId="0" borderId="0" xfId="0" applyFont="1" applyAlignment="1" applyProtection="1">
      <alignment vertical="center"/>
      <protection hidden="1"/>
    </xf>
    <xf numFmtId="0" fontId="41" fillId="0" borderId="0" xfId="0" applyFont="1" applyAlignment="1" applyProtection="1">
      <alignment horizontal="center" vertical="center"/>
      <protection hidden="1"/>
    </xf>
    <xf numFmtId="0" fontId="75" fillId="0" borderId="0" xfId="0" applyFont="1" applyAlignment="1" applyProtection="1">
      <alignment vertical="center" wrapText="1"/>
      <protection hidden="1"/>
    </xf>
    <xf numFmtId="0" fontId="75" fillId="0" borderId="0" xfId="0" applyFont="1" applyAlignment="1" applyProtection="1">
      <alignment vertical="top" wrapText="1"/>
      <protection hidden="1"/>
    </xf>
    <xf numFmtId="0" fontId="92" fillId="0" borderId="14" xfId="0" applyFont="1" applyBorder="1" applyAlignment="1" applyProtection="1">
      <alignment horizontal="center" vertical="center" shrinkToFit="1"/>
      <protection hidden="1"/>
    </xf>
    <xf numFmtId="0" fontId="92" fillId="0" borderId="12" xfId="0" applyFont="1" applyBorder="1" applyAlignment="1" applyProtection="1">
      <alignment horizontal="right" vertical="center" shrinkToFit="1"/>
      <protection hidden="1"/>
    </xf>
    <xf numFmtId="0" fontId="92" fillId="0" borderId="12" xfId="0" applyFont="1" applyBorder="1" applyAlignment="1" applyProtection="1">
      <alignment horizontal="left" vertical="center" shrinkToFit="1"/>
      <protection hidden="1"/>
    </xf>
    <xf numFmtId="0" fontId="91" fillId="0" borderId="12" xfId="0" applyFont="1" applyBorder="1" applyAlignment="1" applyProtection="1">
      <alignment horizontal="right" vertical="center" shrinkToFit="1"/>
      <protection hidden="1"/>
    </xf>
    <xf numFmtId="0" fontId="91" fillId="0" borderId="13" xfId="0" applyFont="1" applyBorder="1" applyAlignment="1" applyProtection="1">
      <alignment horizontal="right" vertical="center" shrinkToFit="1"/>
      <protection hidden="1"/>
    </xf>
    <xf numFmtId="165" fontId="27" fillId="0" borderId="101" xfId="0" applyNumberFormat="1" applyFont="1" applyBorder="1" applyAlignment="1" applyProtection="1">
      <alignment vertical="center" shrinkToFit="1"/>
      <protection hidden="1"/>
    </xf>
    <xf numFmtId="0" fontId="27" fillId="0" borderId="101" xfId="0" applyFont="1" applyBorder="1" applyAlignment="1" applyProtection="1">
      <alignment vertical="center" shrinkToFit="1"/>
      <protection hidden="1"/>
    </xf>
    <xf numFmtId="0" fontId="14" fillId="24" borderId="0" xfId="0" applyFont="1" applyFill="1" applyProtection="1">
      <protection hidden="1"/>
    </xf>
    <xf numFmtId="0" fontId="7" fillId="0" borderId="18" xfId="0" applyFont="1" applyBorder="1" applyAlignment="1" applyProtection="1">
      <alignment horizontal="center" vertical="center"/>
      <protection hidden="1"/>
    </xf>
    <xf numFmtId="0" fontId="1" fillId="0" borderId="53" xfId="0" applyFont="1" applyBorder="1" applyAlignment="1" applyProtection="1">
      <alignment vertical="center" textRotation="90" shrinkToFit="1"/>
      <protection hidden="1"/>
    </xf>
    <xf numFmtId="0" fontId="1" fillId="0" borderId="53" xfId="0" applyFont="1" applyBorder="1" applyAlignment="1" applyProtection="1">
      <alignment horizontal="center" vertical="top" shrinkToFit="1"/>
      <protection hidden="1"/>
    </xf>
    <xf numFmtId="0" fontId="75" fillId="0" borderId="53" xfId="0" applyFont="1" applyBorder="1" applyAlignment="1" applyProtection="1">
      <alignment horizontal="center" vertical="center" shrinkToFit="1"/>
      <protection hidden="1"/>
    </xf>
    <xf numFmtId="0" fontId="72" fillId="5" borderId="20" xfId="0" applyFont="1" applyFill="1" applyBorder="1" applyAlignment="1" applyProtection="1">
      <alignment horizontal="center" vertical="center" wrapText="1"/>
      <protection locked="0" hidden="1"/>
    </xf>
    <xf numFmtId="0" fontId="72" fillId="0" borderId="60" xfId="0" applyFont="1" applyBorder="1" applyAlignment="1" applyProtection="1">
      <alignment horizontal="center" vertical="center"/>
      <protection hidden="1"/>
    </xf>
    <xf numFmtId="49" fontId="0" fillId="0" borderId="0" xfId="0" applyNumberFormat="1" applyProtection="1">
      <protection hidden="1"/>
    </xf>
    <xf numFmtId="0" fontId="47" fillId="10" borderId="148" xfId="0" applyFont="1" applyFill="1" applyBorder="1" applyAlignment="1" applyProtection="1">
      <alignment horizontal="center" vertical="center"/>
      <protection hidden="1"/>
    </xf>
    <xf numFmtId="49" fontId="47" fillId="10" borderId="148" xfId="0" applyNumberFormat="1" applyFont="1" applyFill="1" applyBorder="1" applyAlignment="1" applyProtection="1">
      <alignment horizontal="center" vertical="center"/>
      <protection hidden="1"/>
    </xf>
    <xf numFmtId="0" fontId="47" fillId="10" borderId="149" xfId="0" applyFont="1" applyFill="1" applyBorder="1" applyAlignment="1" applyProtection="1">
      <alignment horizontal="center" vertical="center"/>
      <protection hidden="1"/>
    </xf>
    <xf numFmtId="49" fontId="89" fillId="5" borderId="150" xfId="0" applyNumberFormat="1" applyFont="1" applyFill="1" applyBorder="1" applyAlignment="1" applyProtection="1">
      <alignment horizontal="center" vertical="center" shrinkToFit="1"/>
      <protection locked="0" hidden="1"/>
    </xf>
    <xf numFmtId="0" fontId="89" fillId="5" borderId="150" xfId="0" applyFont="1" applyFill="1" applyBorder="1" applyAlignment="1" applyProtection="1">
      <alignment horizontal="center" vertical="center" shrinkToFit="1"/>
      <protection locked="0" hidden="1"/>
    </xf>
    <xf numFmtId="0" fontId="89" fillId="5" borderId="151" xfId="0" applyFont="1" applyFill="1" applyBorder="1" applyAlignment="1" applyProtection="1">
      <alignment horizontal="center" vertical="center" shrinkToFit="1"/>
      <protection locked="0" hidden="1"/>
    </xf>
    <xf numFmtId="0" fontId="47" fillId="10" borderId="152" xfId="0" applyFont="1" applyFill="1" applyBorder="1" applyAlignment="1" applyProtection="1">
      <alignment horizontal="center" vertical="center"/>
      <protection hidden="1"/>
    </xf>
    <xf numFmtId="0" fontId="47" fillId="10" borderId="153" xfId="0" applyFont="1" applyFill="1" applyBorder="1" applyAlignment="1" applyProtection="1">
      <alignment horizontal="center" vertical="center"/>
      <protection hidden="1"/>
    </xf>
    <xf numFmtId="0" fontId="47" fillId="10" borderId="154" xfId="0" applyFont="1" applyFill="1" applyBorder="1" applyAlignment="1" applyProtection="1">
      <alignment horizontal="center" vertical="center"/>
      <protection hidden="1"/>
    </xf>
    <xf numFmtId="49" fontId="73" fillId="0" borderId="0" xfId="0" applyNumberFormat="1" applyFont="1" applyAlignment="1" applyProtection="1">
      <alignment shrinkToFit="1"/>
      <protection hidden="1"/>
    </xf>
    <xf numFmtId="0" fontId="89" fillId="5" borderId="156" xfId="0" applyFont="1" applyFill="1" applyBorder="1" applyAlignment="1" applyProtection="1">
      <alignment horizontal="center" vertical="center" shrinkToFit="1"/>
      <protection hidden="1"/>
    </xf>
    <xf numFmtId="0" fontId="0" fillId="0" borderId="0" xfId="0" applyAlignment="1" applyProtection="1">
      <alignment wrapText="1"/>
      <protection hidden="1"/>
    </xf>
    <xf numFmtId="0" fontId="89" fillId="5" borderId="158" xfId="0" applyFont="1" applyFill="1" applyBorder="1" applyAlignment="1" applyProtection="1">
      <alignment horizontal="center" vertical="center" shrinkToFit="1"/>
      <protection locked="0" hidden="1"/>
    </xf>
    <xf numFmtId="0" fontId="47" fillId="10" borderId="159" xfId="0" applyFont="1" applyFill="1" applyBorder="1" applyAlignment="1" applyProtection="1">
      <alignment horizontal="center" vertical="center"/>
      <protection hidden="1"/>
    </xf>
    <xf numFmtId="164" fontId="89" fillId="5" borderId="158" xfId="0" applyNumberFormat="1" applyFont="1" applyFill="1" applyBorder="1" applyAlignment="1" applyProtection="1">
      <alignment horizontal="center" vertical="center" shrinkToFit="1"/>
      <protection locked="0" hidden="1"/>
    </xf>
    <xf numFmtId="0" fontId="89" fillId="5" borderId="155" xfId="0" applyFont="1" applyFill="1" applyBorder="1" applyAlignment="1" applyProtection="1">
      <alignment horizontal="center" vertical="center" shrinkToFit="1"/>
      <protection hidden="1"/>
    </xf>
    <xf numFmtId="0" fontId="89" fillId="5" borderId="157" xfId="0" applyFont="1" applyFill="1" applyBorder="1" applyAlignment="1" applyProtection="1">
      <alignment horizontal="center" vertical="center" shrinkToFit="1"/>
      <protection hidden="1"/>
    </xf>
    <xf numFmtId="164" fontId="89" fillId="5" borderId="155" xfId="0" applyNumberFormat="1" applyFont="1" applyFill="1" applyBorder="1" applyAlignment="1" applyProtection="1">
      <alignment horizontal="center" vertical="center" shrinkToFit="1"/>
      <protection hidden="1"/>
    </xf>
    <xf numFmtId="0" fontId="28" fillId="0" borderId="0" xfId="0" applyFont="1" applyAlignment="1" applyProtection="1">
      <alignment horizontal="center" vertical="center"/>
      <protection hidden="1"/>
    </xf>
    <xf numFmtId="0" fontId="31" fillId="12" borderId="31" xfId="0" applyFont="1" applyFill="1" applyBorder="1" applyAlignment="1" applyProtection="1">
      <alignment horizontal="center" vertical="center"/>
      <protection hidden="1"/>
    </xf>
    <xf numFmtId="0" fontId="31" fillId="12" borderId="32" xfId="0" applyFont="1" applyFill="1" applyBorder="1" applyAlignment="1" applyProtection="1">
      <alignment horizontal="center" vertical="center"/>
      <protection hidden="1"/>
    </xf>
    <xf numFmtId="14" fontId="31" fillId="12" borderId="32" xfId="0" applyNumberFormat="1" applyFont="1" applyFill="1" applyBorder="1" applyAlignment="1" applyProtection="1">
      <alignment horizontal="center" vertical="center"/>
      <protection hidden="1"/>
    </xf>
    <xf numFmtId="0" fontId="27" fillId="0" borderId="29" xfId="0" applyFont="1" applyBorder="1" applyAlignment="1" applyProtection="1">
      <alignment vertical="center"/>
      <protection hidden="1"/>
    </xf>
    <xf numFmtId="0" fontId="32" fillId="12" borderId="31" xfId="0" applyFont="1" applyFill="1" applyBorder="1" applyAlignment="1" applyProtection="1">
      <alignment horizontal="center" vertical="center"/>
      <protection hidden="1"/>
    </xf>
    <xf numFmtId="0" fontId="32" fillId="12" borderId="32" xfId="0" applyFont="1" applyFill="1" applyBorder="1" applyAlignment="1" applyProtection="1">
      <alignment horizontal="center" vertical="center"/>
      <protection hidden="1"/>
    </xf>
    <xf numFmtId="14" fontId="32" fillId="12" borderId="32" xfId="0" applyNumberFormat="1" applyFont="1" applyFill="1" applyBorder="1" applyAlignment="1" applyProtection="1">
      <alignment horizontal="center" vertical="center"/>
      <protection hidden="1"/>
    </xf>
    <xf numFmtId="0" fontId="79" fillId="20" borderId="33" xfId="0" applyFont="1" applyFill="1" applyBorder="1" applyAlignment="1" applyProtection="1">
      <alignment horizontal="center"/>
      <protection hidden="1"/>
    </xf>
    <xf numFmtId="164" fontId="79" fillId="20" borderId="33" xfId="0" applyNumberFormat="1" applyFont="1" applyFill="1" applyBorder="1" applyAlignment="1" applyProtection="1">
      <alignment horizontal="center"/>
      <protection hidden="1"/>
    </xf>
    <xf numFmtId="49" fontId="79" fillId="20" borderId="33" xfId="0" applyNumberFormat="1" applyFont="1" applyFill="1" applyBorder="1" applyAlignment="1" applyProtection="1">
      <alignment horizontal="center"/>
      <protection hidden="1"/>
    </xf>
    <xf numFmtId="0" fontId="79" fillId="20" borderId="34" xfId="0" applyFont="1" applyFill="1" applyBorder="1" applyAlignment="1" applyProtection="1">
      <alignment horizontal="center"/>
      <protection hidden="1"/>
    </xf>
    <xf numFmtId="0" fontId="79" fillId="20" borderId="41" xfId="0" applyFont="1" applyFill="1" applyBorder="1" applyAlignment="1" applyProtection="1">
      <alignment horizontal="center"/>
      <protection hidden="1"/>
    </xf>
    <xf numFmtId="0" fontId="79" fillId="20" borderId="35" xfId="0" applyFont="1" applyFill="1" applyBorder="1" applyAlignment="1" applyProtection="1">
      <alignment horizontal="center"/>
      <protection hidden="1"/>
    </xf>
    <xf numFmtId="0" fontId="79" fillId="20" borderId="140" xfId="0" applyFont="1" applyFill="1" applyBorder="1" applyAlignment="1" applyProtection="1">
      <alignment horizontal="center"/>
      <protection hidden="1"/>
    </xf>
    <xf numFmtId="0" fontId="51" fillId="18" borderId="141" xfId="0" applyFont="1" applyFill="1" applyBorder="1" applyAlignment="1" applyProtection="1">
      <alignment horizontal="center" vertical="center"/>
      <protection hidden="1"/>
    </xf>
    <xf numFmtId="0" fontId="79" fillId="10" borderId="20" xfId="0" applyFont="1" applyFill="1" applyBorder="1" applyAlignment="1" applyProtection="1">
      <alignment horizontal="center" vertical="center"/>
      <protection hidden="1"/>
    </xf>
    <xf numFmtId="0" fontId="51" fillId="18" borderId="20" xfId="0" applyFont="1" applyFill="1" applyBorder="1" applyAlignment="1" applyProtection="1">
      <alignment horizontal="center" vertical="center"/>
      <protection hidden="1"/>
    </xf>
    <xf numFmtId="0" fontId="79" fillId="10" borderId="134" xfId="0" applyFont="1" applyFill="1" applyBorder="1" applyAlignment="1" applyProtection="1">
      <alignment horizontal="center" vertical="center"/>
      <protection hidden="1"/>
    </xf>
    <xf numFmtId="0" fontId="51" fillId="18" borderId="133" xfId="0" applyFont="1" applyFill="1" applyBorder="1" applyAlignment="1" applyProtection="1">
      <alignment horizontal="center" vertical="center"/>
      <protection hidden="1"/>
    </xf>
    <xf numFmtId="0" fontId="79" fillId="10" borderId="142" xfId="0" applyFont="1" applyFill="1" applyBorder="1" applyAlignment="1" applyProtection="1">
      <alignment horizontal="center" vertical="center"/>
      <protection hidden="1"/>
    </xf>
    <xf numFmtId="0" fontId="79" fillId="3" borderId="133" xfId="0" applyFont="1" applyFill="1" applyBorder="1" applyAlignment="1" applyProtection="1">
      <alignment horizontal="center" vertical="center"/>
      <protection hidden="1"/>
    </xf>
    <xf numFmtId="0" fontId="79" fillId="3" borderId="20" xfId="0" applyFont="1" applyFill="1" applyBorder="1" applyAlignment="1" applyProtection="1">
      <alignment horizontal="center" vertical="center"/>
      <protection hidden="1"/>
    </xf>
    <xf numFmtId="1" fontId="79" fillId="3" borderId="134" xfId="0" applyNumberFormat="1" applyFont="1" applyFill="1" applyBorder="1" applyAlignment="1" applyProtection="1">
      <alignment horizontal="center"/>
      <protection hidden="1"/>
    </xf>
    <xf numFmtId="0" fontId="79" fillId="3" borderId="134" xfId="0" applyFont="1" applyFill="1" applyBorder="1" applyAlignment="1" applyProtection="1">
      <alignment horizontal="center"/>
      <protection hidden="1"/>
    </xf>
    <xf numFmtId="0" fontId="79" fillId="3" borderId="133" xfId="0" applyFont="1" applyFill="1" applyBorder="1" applyAlignment="1" applyProtection="1">
      <alignment horizontal="center"/>
      <protection hidden="1"/>
    </xf>
    <xf numFmtId="0" fontId="79" fillId="3" borderId="20" xfId="0" applyFont="1" applyFill="1" applyBorder="1" applyAlignment="1" applyProtection="1">
      <alignment horizontal="center"/>
      <protection hidden="1"/>
    </xf>
    <xf numFmtId="0" fontId="80" fillId="3" borderId="20" xfId="0" applyFont="1" applyFill="1" applyBorder="1" applyAlignment="1" applyProtection="1">
      <alignment horizontal="center"/>
      <protection hidden="1"/>
    </xf>
    <xf numFmtId="0" fontId="79" fillId="3" borderId="20" xfId="0" applyFont="1" applyFill="1" applyBorder="1" applyProtection="1">
      <protection hidden="1"/>
    </xf>
    <xf numFmtId="0" fontId="79" fillId="3" borderId="134" xfId="0" applyFont="1" applyFill="1" applyBorder="1" applyAlignment="1" applyProtection="1">
      <alignment horizontal="center" vertical="center"/>
      <protection hidden="1"/>
    </xf>
    <xf numFmtId="0" fontId="30" fillId="0" borderId="20" xfId="0" applyFont="1" applyBorder="1" applyProtection="1">
      <protection hidden="1"/>
    </xf>
    <xf numFmtId="14" fontId="0" fillId="0" borderId="0" xfId="0" applyNumberFormat="1" applyProtection="1">
      <protection hidden="1"/>
    </xf>
    <xf numFmtId="0" fontId="0" fillId="0" borderId="39" xfId="0" applyBorder="1" applyAlignment="1" applyProtection="1">
      <alignment vertical="center"/>
      <protection hidden="1"/>
    </xf>
    <xf numFmtId="0" fontId="29" fillId="11" borderId="8" xfId="0" applyFont="1" applyFill="1" applyBorder="1" applyAlignment="1" applyProtection="1">
      <alignment horizontal="center" vertical="center"/>
      <protection hidden="1"/>
    </xf>
    <xf numFmtId="0" fontId="30" fillId="11" borderId="0" xfId="0" applyFont="1" applyFill="1" applyProtection="1">
      <protection hidden="1"/>
    </xf>
    <xf numFmtId="0" fontId="0" fillId="11" borderId="0" xfId="0" applyFill="1" applyProtection="1">
      <protection hidden="1"/>
    </xf>
    <xf numFmtId="0" fontId="0" fillId="0" borderId="16" xfId="0" applyBorder="1" applyAlignment="1" applyProtection="1">
      <alignment vertical="center"/>
      <protection hidden="1"/>
    </xf>
    <xf numFmtId="0" fontId="3" fillId="5" borderId="6" xfId="0" applyFont="1" applyFill="1" applyBorder="1" applyAlignment="1" applyProtection="1">
      <alignment horizontal="center" vertical="center"/>
      <protection hidden="1"/>
    </xf>
    <xf numFmtId="0" fontId="0" fillId="0" borderId="30" xfId="0" applyBorder="1" applyAlignment="1" applyProtection="1">
      <alignment vertical="center"/>
      <protection hidden="1"/>
    </xf>
    <xf numFmtId="0" fontId="0" fillId="5" borderId="5" xfId="0" applyFill="1" applyBorder="1" applyAlignment="1" applyProtection="1">
      <alignment horizontal="center" vertical="center"/>
      <protection hidden="1"/>
    </xf>
    <xf numFmtId="0" fontId="10" fillId="0" borderId="16" xfId="0" applyFont="1" applyBorder="1" applyAlignment="1" applyProtection="1">
      <alignment vertical="center"/>
      <protection hidden="1"/>
    </xf>
    <xf numFmtId="0" fontId="0" fillId="5" borderId="6" xfId="0" applyFill="1" applyBorder="1" applyAlignment="1" applyProtection="1">
      <alignment horizontal="center" vertical="center"/>
      <protection hidden="1"/>
    </xf>
    <xf numFmtId="0" fontId="0" fillId="3" borderId="1" xfId="0" applyFill="1" applyBorder="1" applyAlignment="1" applyProtection="1">
      <alignment horizontal="center" vertical="center" shrinkToFit="1"/>
      <protection hidden="1"/>
    </xf>
    <xf numFmtId="0" fontId="44" fillId="0" borderId="17" xfId="0" applyFont="1" applyBorder="1" applyAlignment="1" applyProtection="1">
      <alignment vertical="center"/>
      <protection hidden="1"/>
    </xf>
    <xf numFmtId="0" fontId="10" fillId="0" borderId="30" xfId="0" applyFont="1" applyBorder="1" applyAlignment="1" applyProtection="1">
      <alignment vertical="center"/>
      <protection hidden="1"/>
    </xf>
    <xf numFmtId="0" fontId="10" fillId="0" borderId="17" xfId="0" applyFont="1" applyBorder="1" applyAlignment="1" applyProtection="1">
      <alignment vertical="center"/>
      <protection hidden="1"/>
    </xf>
    <xf numFmtId="0" fontId="26" fillId="11" borderId="0" xfId="0" applyFont="1" applyFill="1" applyProtection="1">
      <protection hidden="1"/>
    </xf>
    <xf numFmtId="0" fontId="0" fillId="3" borderId="1" xfId="0" applyFill="1" applyBorder="1" applyAlignment="1" applyProtection="1">
      <alignment horizontal="center" vertical="center"/>
      <protection hidden="1"/>
    </xf>
    <xf numFmtId="0" fontId="3" fillId="3" borderId="62" xfId="0" applyFont="1" applyFill="1" applyBorder="1" applyAlignment="1" applyProtection="1">
      <alignment horizontal="center" vertical="center"/>
      <protection hidden="1"/>
    </xf>
    <xf numFmtId="0" fontId="3" fillId="3" borderId="63" xfId="0" applyFont="1" applyFill="1" applyBorder="1" applyAlignment="1" applyProtection="1">
      <alignment horizontal="center" vertical="center"/>
      <protection hidden="1"/>
    </xf>
    <xf numFmtId="0" fontId="25" fillId="7" borderId="10" xfId="0" applyFont="1" applyFill="1" applyBorder="1" applyAlignment="1" applyProtection="1">
      <alignment horizontal="center" vertical="center"/>
      <protection hidden="1"/>
    </xf>
    <xf numFmtId="0" fontId="44" fillId="6" borderId="17" xfId="0" applyFont="1" applyFill="1" applyBorder="1" applyAlignment="1" applyProtection="1">
      <alignment vertical="center"/>
      <protection hidden="1"/>
    </xf>
    <xf numFmtId="0" fontId="10" fillId="6" borderId="8" xfId="0" applyFont="1" applyFill="1" applyBorder="1" applyAlignment="1" applyProtection="1">
      <alignment horizontal="center" vertical="center"/>
      <protection hidden="1"/>
    </xf>
    <xf numFmtId="0" fontId="0" fillId="6" borderId="0" xfId="0" applyFill="1" applyAlignment="1" applyProtection="1">
      <alignment vertical="center"/>
      <protection hidden="1"/>
    </xf>
    <xf numFmtId="0" fontId="43" fillId="0" borderId="0" xfId="0" applyFont="1" applyProtection="1">
      <protection hidden="1"/>
    </xf>
    <xf numFmtId="0" fontId="10" fillId="0" borderId="0" xfId="0" applyFont="1" applyAlignment="1">
      <alignment shrinkToFit="1"/>
    </xf>
    <xf numFmtId="164" fontId="10" fillId="0" borderId="0" xfId="0" applyNumberFormat="1" applyFont="1" applyAlignment="1">
      <alignment shrinkToFit="1"/>
    </xf>
    <xf numFmtId="14" fontId="10" fillId="0" borderId="0" xfId="0" applyNumberFormat="1" applyFont="1" applyAlignment="1">
      <alignment shrinkToFit="1"/>
    </xf>
    <xf numFmtId="0" fontId="65" fillId="10" borderId="59" xfId="0" applyFont="1" applyFill="1" applyBorder="1" applyAlignment="1">
      <alignment horizontal="center" vertical="center" shrinkToFit="1"/>
    </xf>
    <xf numFmtId="0" fontId="56" fillId="12" borderId="81" xfId="0" applyFont="1" applyFill="1" applyBorder="1" applyAlignment="1">
      <alignment horizontal="right" wrapText="1"/>
    </xf>
    <xf numFmtId="0" fontId="56" fillId="12" borderId="40" xfId="0" applyFont="1" applyFill="1" applyBorder="1" applyAlignment="1">
      <alignment horizontal="right" wrapText="1"/>
    </xf>
    <xf numFmtId="0" fontId="56" fillId="12" borderId="82" xfId="0" applyFont="1" applyFill="1" applyBorder="1" applyAlignment="1">
      <alignment horizontal="right" wrapText="1"/>
    </xf>
    <xf numFmtId="0" fontId="60" fillId="0" borderId="0" xfId="0" applyFont="1" applyAlignment="1">
      <alignment horizontal="center" vertical="center" wrapText="1"/>
    </xf>
    <xf numFmtId="0" fontId="60" fillId="0" borderId="0" xfId="0" applyFont="1" applyAlignment="1">
      <alignment horizontal="center" vertical="center"/>
    </xf>
    <xf numFmtId="0" fontId="56" fillId="12" borderId="58" xfId="0" applyFont="1" applyFill="1" applyBorder="1" applyAlignment="1">
      <alignment horizontal="right" wrapText="1"/>
    </xf>
    <xf numFmtId="0" fontId="56" fillId="12" borderId="0" xfId="0" applyFont="1" applyFill="1" applyAlignment="1">
      <alignment horizontal="right" wrapText="1"/>
    </xf>
    <xf numFmtId="0" fontId="56" fillId="12" borderId="8" xfId="0" applyFont="1" applyFill="1" applyBorder="1" applyAlignment="1">
      <alignment horizontal="right" wrapText="1"/>
    </xf>
    <xf numFmtId="0" fontId="51" fillId="0" borderId="0" xfId="0" applyFont="1" applyAlignment="1">
      <alignment horizontal="right" vertical="center" wrapText="1"/>
    </xf>
    <xf numFmtId="0" fontId="51" fillId="0" borderId="0" xfId="0" applyFont="1" applyAlignment="1">
      <alignment horizontal="center"/>
    </xf>
    <xf numFmtId="0" fontId="56" fillId="12" borderId="81" xfId="0" applyFont="1" applyFill="1" applyBorder="1" applyAlignment="1">
      <alignment horizontal="center"/>
    </xf>
    <xf numFmtId="0" fontId="56" fillId="12" borderId="40" xfId="0" applyFont="1" applyFill="1" applyBorder="1" applyAlignment="1">
      <alignment horizontal="center"/>
    </xf>
    <xf numFmtId="0" fontId="58" fillId="12" borderId="40" xfId="1" applyFont="1" applyFill="1" applyBorder="1" applyAlignment="1">
      <alignment horizontal="center"/>
    </xf>
    <xf numFmtId="0" fontId="58" fillId="12" borderId="82" xfId="1" applyFont="1" applyFill="1" applyBorder="1" applyAlignment="1">
      <alignment horizontal="center"/>
    </xf>
    <xf numFmtId="0" fontId="56" fillId="12" borderId="83" xfId="0" applyFont="1" applyFill="1" applyBorder="1" applyAlignment="1">
      <alignment horizontal="right"/>
    </xf>
    <xf numFmtId="0" fontId="56" fillId="12" borderId="84" xfId="0" applyFont="1" applyFill="1" applyBorder="1" applyAlignment="1">
      <alignment horizontal="right"/>
    </xf>
    <xf numFmtId="0" fontId="56" fillId="12" borderId="85" xfId="0" applyFont="1" applyFill="1" applyBorder="1" applyAlignment="1">
      <alignment horizontal="right"/>
    </xf>
    <xf numFmtId="9" fontId="56" fillId="12" borderId="78" xfId="0" applyNumberFormat="1" applyFont="1" applyFill="1" applyBorder="1" applyAlignment="1">
      <alignment horizontal="right" vertical="center"/>
    </xf>
    <xf numFmtId="0" fontId="56" fillId="12" borderId="86" xfId="0" applyFont="1" applyFill="1" applyBorder="1" applyAlignment="1">
      <alignment horizontal="right" vertical="center"/>
    </xf>
    <xf numFmtId="0" fontId="56" fillId="12" borderId="58" xfId="0" applyFont="1" applyFill="1" applyBorder="1" applyAlignment="1">
      <alignment horizontal="center" vertical="center" wrapText="1"/>
    </xf>
    <xf numFmtId="0" fontId="56" fillId="12" borderId="0" xfId="0" applyFont="1" applyFill="1" applyAlignment="1">
      <alignment horizontal="center" vertical="center" wrapText="1"/>
    </xf>
    <xf numFmtId="0" fontId="56" fillId="12" borderId="57" xfId="0" applyFont="1" applyFill="1" applyBorder="1" applyAlignment="1">
      <alignment horizontal="center" vertical="center" wrapText="1"/>
    </xf>
    <xf numFmtId="0" fontId="56" fillId="12" borderId="77" xfId="0" applyFont="1" applyFill="1" applyBorder="1" applyAlignment="1">
      <alignment horizontal="right" vertical="center" wrapText="1"/>
    </xf>
    <xf numFmtId="0" fontId="56" fillId="12" borderId="78" xfId="0" applyFont="1" applyFill="1" applyBorder="1" applyAlignment="1">
      <alignment horizontal="right" vertical="center" wrapText="1"/>
    </xf>
    <xf numFmtId="9" fontId="56" fillId="12" borderId="78" xfId="0" applyNumberFormat="1" applyFont="1" applyFill="1" applyBorder="1" applyAlignment="1">
      <alignment horizontal="right"/>
    </xf>
    <xf numFmtId="0" fontId="56" fillId="12" borderId="86" xfId="0" applyFont="1" applyFill="1" applyBorder="1" applyAlignment="1">
      <alignment horizontal="right"/>
    </xf>
    <xf numFmtId="0" fontId="56" fillId="12" borderId="78" xfId="0" applyFont="1" applyFill="1" applyBorder="1" applyAlignment="1">
      <alignment horizontal="right"/>
    </xf>
    <xf numFmtId="0" fontId="56" fillId="12" borderId="83" xfId="0" applyFont="1" applyFill="1" applyBorder="1" applyAlignment="1">
      <alignment horizontal="right" vertical="center"/>
    </xf>
    <xf numFmtId="0" fontId="56" fillId="12" borderId="84" xfId="0" applyFont="1" applyFill="1" applyBorder="1" applyAlignment="1">
      <alignment horizontal="right" vertical="center"/>
    </xf>
    <xf numFmtId="0" fontId="56" fillId="12" borderId="85" xfId="0" applyFont="1" applyFill="1" applyBorder="1" applyAlignment="1">
      <alignment horizontal="right" vertical="center"/>
    </xf>
    <xf numFmtId="9" fontId="56" fillId="12" borderId="78" xfId="0" applyNumberFormat="1" applyFont="1" applyFill="1" applyBorder="1" applyAlignment="1">
      <alignment horizontal="right" vertical="center" wrapText="1"/>
    </xf>
    <xf numFmtId="0" fontId="56" fillId="12" borderId="86" xfId="0" applyFont="1" applyFill="1" applyBorder="1" applyAlignment="1">
      <alignment horizontal="right" vertical="center" wrapText="1"/>
    </xf>
    <xf numFmtId="0" fontId="56" fillId="12" borderId="83" xfId="0" applyFont="1" applyFill="1" applyBorder="1" applyAlignment="1">
      <alignment horizontal="right" wrapText="1"/>
    </xf>
    <xf numFmtId="0" fontId="56" fillId="12" borderId="84" xfId="0" applyFont="1" applyFill="1" applyBorder="1" applyAlignment="1">
      <alignment horizontal="right" wrapText="1"/>
    </xf>
    <xf numFmtId="0" fontId="56" fillId="12" borderId="85" xfId="0" applyFont="1" applyFill="1" applyBorder="1" applyAlignment="1">
      <alignment horizontal="right" wrapText="1"/>
    </xf>
    <xf numFmtId="0" fontId="56" fillId="12" borderId="87" xfId="0" applyFont="1" applyFill="1" applyBorder="1" applyAlignment="1">
      <alignment horizontal="right" vertical="center"/>
    </xf>
    <xf numFmtId="0" fontId="56" fillId="12" borderId="88" xfId="0" applyFont="1" applyFill="1" applyBorder="1" applyAlignment="1">
      <alignment horizontal="right" vertical="center"/>
    </xf>
    <xf numFmtId="0" fontId="56" fillId="12" borderId="89" xfId="0" applyFont="1" applyFill="1" applyBorder="1" applyAlignment="1">
      <alignment horizontal="right" vertical="center"/>
    </xf>
    <xf numFmtId="9" fontId="56" fillId="12" borderId="90" xfId="0" applyNumberFormat="1" applyFont="1" applyFill="1" applyBorder="1" applyAlignment="1">
      <alignment horizontal="right" vertical="center"/>
    </xf>
    <xf numFmtId="0" fontId="56" fillId="12" borderId="91" xfId="0" applyFont="1" applyFill="1" applyBorder="1" applyAlignment="1">
      <alignment horizontal="right" vertical="center"/>
    </xf>
    <xf numFmtId="0" fontId="56" fillId="12" borderId="77" xfId="0" applyFont="1" applyFill="1" applyBorder="1" applyAlignment="1">
      <alignment horizontal="right" vertical="center"/>
    </xf>
    <xf numFmtId="0" fontId="56" fillId="12" borderId="78" xfId="0" applyFont="1" applyFill="1" applyBorder="1" applyAlignment="1">
      <alignment horizontal="right" vertical="center"/>
    </xf>
    <xf numFmtId="9" fontId="56" fillId="12" borderId="78" xfId="1" applyNumberFormat="1" applyFont="1" applyFill="1" applyBorder="1" applyAlignment="1">
      <alignment horizontal="right" vertical="center"/>
    </xf>
    <xf numFmtId="0" fontId="56" fillId="12" borderId="86" xfId="1" applyFont="1" applyFill="1" applyBorder="1" applyAlignment="1">
      <alignment horizontal="right" vertical="center"/>
    </xf>
    <xf numFmtId="0" fontId="56" fillId="12" borderId="81" xfId="0" applyFont="1" applyFill="1" applyBorder="1" applyAlignment="1">
      <alignment horizontal="right"/>
    </xf>
    <xf numFmtId="0" fontId="56" fillId="12" borderId="40" xfId="0" applyFont="1" applyFill="1" applyBorder="1" applyAlignment="1">
      <alignment horizontal="right"/>
    </xf>
    <xf numFmtId="0" fontId="56" fillId="12" borderId="82" xfId="0" applyFont="1" applyFill="1" applyBorder="1" applyAlignment="1">
      <alignment horizontal="right"/>
    </xf>
    <xf numFmtId="0" fontId="57" fillId="12" borderId="78" xfId="0" applyFont="1" applyFill="1" applyBorder="1" applyAlignment="1">
      <alignment horizontal="right" vertical="center"/>
    </xf>
    <xf numFmtId="0" fontId="57" fillId="12" borderId="86" xfId="0" applyFont="1" applyFill="1" applyBorder="1" applyAlignment="1">
      <alignment horizontal="right" vertical="center"/>
    </xf>
    <xf numFmtId="0" fontId="55" fillId="12" borderId="81" xfId="1" applyFont="1" applyFill="1" applyBorder="1" applyAlignment="1">
      <alignment horizontal="right"/>
    </xf>
    <xf numFmtId="0" fontId="55" fillId="12" borderId="40" xfId="1" applyFont="1" applyFill="1" applyBorder="1" applyAlignment="1">
      <alignment horizontal="right"/>
    </xf>
    <xf numFmtId="0" fontId="55" fillId="12" borderId="82" xfId="1" applyFont="1" applyFill="1" applyBorder="1" applyAlignment="1">
      <alignment horizontal="right"/>
    </xf>
    <xf numFmtId="0" fontId="50" fillId="0" borderId="0" xfId="0" applyFont="1" applyAlignment="1">
      <alignment horizontal="center"/>
    </xf>
    <xf numFmtId="0" fontId="51" fillId="0" borderId="8" xfId="0" applyFont="1" applyBorder="1" applyAlignment="1">
      <alignment horizontal="right"/>
    </xf>
    <xf numFmtId="0" fontId="53" fillId="12" borderId="70" xfId="0" applyFont="1" applyFill="1" applyBorder="1" applyAlignment="1">
      <alignment horizontal="center" vertical="center"/>
    </xf>
    <xf numFmtId="0" fontId="54" fillId="12" borderId="71" xfId="0" applyFont="1" applyFill="1" applyBorder="1" applyAlignment="1">
      <alignment horizontal="center" vertical="center"/>
    </xf>
    <xf numFmtId="0" fontId="54" fillId="12" borderId="77" xfId="0" applyFont="1" applyFill="1" applyBorder="1" applyAlignment="1">
      <alignment horizontal="center" vertical="center"/>
    </xf>
    <xf numFmtId="0" fontId="54" fillId="12" borderId="78" xfId="0" applyFont="1" applyFill="1" applyBorder="1" applyAlignment="1">
      <alignment horizontal="center" vertical="center"/>
    </xf>
    <xf numFmtId="0" fontId="54" fillId="12" borderId="72" xfId="0" applyFont="1" applyFill="1" applyBorder="1" applyAlignment="1">
      <alignment horizontal="center" vertical="center"/>
    </xf>
    <xf numFmtId="0" fontId="54" fillId="12" borderId="73" xfId="0" applyFont="1" applyFill="1" applyBorder="1" applyAlignment="1">
      <alignment horizontal="center" vertical="center"/>
    </xf>
    <xf numFmtId="0" fontId="54" fillId="12" borderId="79" xfId="0" applyFont="1" applyFill="1" applyBorder="1" applyAlignment="1">
      <alignment horizontal="center" vertical="center"/>
    </xf>
    <xf numFmtId="0" fontId="54" fillId="12" borderId="80" xfId="0" applyFont="1" applyFill="1" applyBorder="1" applyAlignment="1">
      <alignment horizontal="center" vertical="center"/>
    </xf>
    <xf numFmtId="0" fontId="55" fillId="12" borderId="74" xfId="1" applyFont="1" applyFill="1" applyBorder="1" applyAlignment="1">
      <alignment horizontal="right"/>
    </xf>
    <xf numFmtId="0" fontId="55" fillId="12" borderId="75" xfId="1" applyFont="1" applyFill="1" applyBorder="1" applyAlignment="1">
      <alignment horizontal="right"/>
    </xf>
    <xf numFmtId="0" fontId="55" fillId="12" borderId="76" xfId="1" applyFont="1" applyFill="1" applyBorder="1" applyAlignment="1">
      <alignment horizontal="right"/>
    </xf>
    <xf numFmtId="0" fontId="94" fillId="0" borderId="0" xfId="0" applyFont="1" applyAlignment="1" applyProtection="1">
      <alignment horizontal="center" vertical="center"/>
      <protection hidden="1"/>
    </xf>
    <xf numFmtId="0" fontId="94" fillId="0" borderId="60" xfId="0" applyFont="1" applyBorder="1" applyAlignment="1" applyProtection="1">
      <alignment horizontal="center" vertical="center"/>
      <protection hidden="1"/>
    </xf>
    <xf numFmtId="0" fontId="0" fillId="0" borderId="0" xfId="0" applyAlignment="1" applyProtection="1">
      <alignment horizontal="center"/>
      <protection hidden="1"/>
    </xf>
    <xf numFmtId="0" fontId="71" fillId="23" borderId="0" xfId="0" applyFont="1" applyFill="1" applyAlignment="1" applyProtection="1">
      <alignment horizontal="right" vertical="center"/>
      <protection hidden="1"/>
    </xf>
    <xf numFmtId="0" fontId="89" fillId="0" borderId="0" xfId="0" applyFont="1" applyAlignment="1" applyProtection="1">
      <alignment horizontal="right" vertical="center" wrapText="1"/>
      <protection hidden="1"/>
    </xf>
    <xf numFmtId="0" fontId="82" fillId="0" borderId="94" xfId="1" applyFont="1" applyFill="1" applyBorder="1" applyAlignment="1" applyProtection="1">
      <alignment horizontal="right" vertical="center" shrinkToFit="1"/>
      <protection hidden="1"/>
    </xf>
    <xf numFmtId="0" fontId="81" fillId="24" borderId="94" xfId="0" applyFont="1" applyFill="1" applyBorder="1" applyAlignment="1" applyProtection="1">
      <alignment horizontal="center" vertical="center" shrinkToFit="1"/>
      <protection hidden="1"/>
    </xf>
    <xf numFmtId="164" fontId="69" fillId="3" borderId="94" xfId="1" applyNumberFormat="1" applyFont="1" applyFill="1" applyBorder="1" applyAlignment="1" applyProtection="1">
      <alignment horizontal="center" vertical="center" shrinkToFit="1"/>
      <protection hidden="1"/>
    </xf>
    <xf numFmtId="0" fontId="69" fillId="0" borderId="94" xfId="0" applyFont="1" applyBorder="1" applyAlignment="1" applyProtection="1">
      <alignment horizontal="right" vertical="center" shrinkToFit="1"/>
      <protection hidden="1"/>
    </xf>
    <xf numFmtId="0" fontId="69" fillId="3" borderId="94" xfId="0" applyFont="1" applyFill="1" applyBorder="1" applyAlignment="1" applyProtection="1">
      <alignment horizontal="right" vertical="center" shrinkToFit="1"/>
      <protection hidden="1"/>
    </xf>
    <xf numFmtId="0" fontId="81" fillId="12" borderId="94" xfId="0" applyFont="1" applyFill="1" applyBorder="1" applyAlignment="1" applyProtection="1">
      <alignment horizontal="center" vertical="center" shrinkToFit="1"/>
      <protection hidden="1"/>
    </xf>
    <xf numFmtId="0" fontId="84" fillId="3" borderId="94" xfId="1" applyFont="1" applyFill="1" applyBorder="1" applyAlignment="1" applyProtection="1">
      <alignment horizontal="center" vertical="center" shrinkToFit="1"/>
      <protection hidden="1"/>
    </xf>
    <xf numFmtId="0" fontId="69" fillId="3" borderId="94" xfId="1" applyFont="1" applyFill="1" applyBorder="1" applyAlignment="1" applyProtection="1">
      <alignment horizontal="right" vertical="center" shrinkToFit="1"/>
      <protection hidden="1"/>
    </xf>
    <xf numFmtId="0" fontId="69" fillId="3" borderId="94" xfId="1" applyFont="1" applyFill="1" applyBorder="1" applyAlignment="1" applyProtection="1">
      <alignment horizontal="center" vertical="center" shrinkToFit="1"/>
      <protection hidden="1"/>
    </xf>
    <xf numFmtId="0" fontId="5" fillId="3" borderId="9" xfId="0" applyFont="1" applyFill="1" applyBorder="1" applyAlignment="1" applyProtection="1">
      <alignment horizontal="center" vertical="center" shrinkToFit="1"/>
      <protection hidden="1"/>
    </xf>
    <xf numFmtId="0" fontId="5" fillId="3" borderId="23" xfId="0" applyFont="1" applyFill="1" applyBorder="1" applyAlignment="1" applyProtection="1">
      <alignment horizontal="center" vertical="center" shrinkToFit="1"/>
      <protection hidden="1"/>
    </xf>
    <xf numFmtId="0" fontId="29" fillId="11" borderId="7" xfId="0" applyFont="1" applyFill="1" applyBorder="1" applyAlignment="1" applyProtection="1">
      <alignment horizontal="center" vertical="center"/>
      <protection hidden="1"/>
    </xf>
    <xf numFmtId="0" fontId="29" fillId="11" borderId="8" xfId="0" applyFont="1" applyFill="1" applyBorder="1" applyAlignment="1" applyProtection="1">
      <alignment horizontal="center" vertical="center"/>
      <protection hidden="1"/>
    </xf>
    <xf numFmtId="0" fontId="5" fillId="3" borderId="24" xfId="0" applyFont="1" applyFill="1" applyBorder="1" applyAlignment="1" applyProtection="1">
      <alignment horizontal="center" vertical="center" shrinkToFit="1"/>
      <protection hidden="1"/>
    </xf>
    <xf numFmtId="0" fontId="5" fillId="3" borderId="12" xfId="0" applyFont="1" applyFill="1" applyBorder="1" applyAlignment="1" applyProtection="1">
      <alignment horizontal="center" vertical="center" shrinkToFit="1"/>
      <protection hidden="1"/>
    </xf>
    <xf numFmtId="0" fontId="5" fillId="3" borderId="67" xfId="0" applyFont="1" applyFill="1" applyBorder="1" applyAlignment="1" applyProtection="1">
      <alignment horizontal="center" vertical="center" shrinkToFit="1"/>
      <protection hidden="1"/>
    </xf>
    <xf numFmtId="0" fontId="69" fillId="3" borderId="94" xfId="1" applyFont="1" applyFill="1" applyBorder="1" applyAlignment="1" applyProtection="1">
      <alignment horizontal="center" vertical="center" shrinkToFit="1"/>
      <protection locked="0" hidden="1"/>
    </xf>
    <xf numFmtId="0" fontId="82" fillId="3" borderId="94" xfId="1" applyFont="1" applyFill="1" applyBorder="1" applyAlignment="1" applyProtection="1">
      <alignment horizontal="center" vertical="center" wrapText="1" shrinkToFit="1"/>
      <protection hidden="1"/>
    </xf>
    <xf numFmtId="0" fontId="82" fillId="3" borderId="94" xfId="1" applyFont="1" applyFill="1" applyBorder="1" applyAlignment="1" applyProtection="1">
      <alignment horizontal="center" vertical="center" shrinkToFit="1"/>
      <protection hidden="1"/>
    </xf>
    <xf numFmtId="0" fontId="34" fillId="5" borderId="21" xfId="0" applyFont="1" applyFill="1" applyBorder="1" applyAlignment="1" applyProtection="1">
      <alignment horizontal="center" vertical="center"/>
      <protection hidden="1"/>
    </xf>
    <xf numFmtId="0" fontId="34" fillId="5" borderId="6" xfId="0" applyFont="1" applyFill="1" applyBorder="1" applyAlignment="1" applyProtection="1">
      <alignment horizontal="center" vertical="center"/>
      <protection hidden="1"/>
    </xf>
    <xf numFmtId="0" fontId="34" fillId="5" borderId="27" xfId="0" applyFont="1" applyFill="1" applyBorder="1" applyAlignment="1" applyProtection="1">
      <alignment horizontal="center" vertical="center"/>
      <protection hidden="1"/>
    </xf>
    <xf numFmtId="49" fontId="69" fillId="3" borderId="94" xfId="1" applyNumberFormat="1" applyFont="1" applyFill="1" applyBorder="1" applyAlignment="1" applyProtection="1">
      <alignment horizontal="center" vertical="center" shrinkToFit="1"/>
      <protection hidden="1"/>
    </xf>
    <xf numFmtId="1" fontId="69" fillId="3" borderId="94" xfId="1" applyNumberFormat="1" applyFont="1" applyFill="1" applyBorder="1" applyAlignment="1" applyProtection="1">
      <alignment horizontal="center" vertical="center" shrinkToFit="1"/>
      <protection hidden="1"/>
    </xf>
    <xf numFmtId="0" fontId="5" fillId="3" borderId="25" xfId="0" applyFont="1" applyFill="1" applyBorder="1" applyAlignment="1" applyProtection="1">
      <alignment horizontal="center" vertical="center" shrinkToFit="1"/>
      <protection hidden="1"/>
    </xf>
    <xf numFmtId="0" fontId="5" fillId="3" borderId="14" xfId="0" applyFont="1" applyFill="1" applyBorder="1" applyAlignment="1" applyProtection="1">
      <alignment horizontal="center" vertical="center" shrinkToFit="1"/>
      <protection hidden="1"/>
    </xf>
    <xf numFmtId="0" fontId="5" fillId="3" borderId="26" xfId="0" applyFont="1" applyFill="1" applyBorder="1" applyAlignment="1" applyProtection="1">
      <alignment horizontal="center" vertical="center" shrinkToFit="1"/>
      <protection hidden="1"/>
    </xf>
    <xf numFmtId="0" fontId="81" fillId="25" borderId="94" xfId="0" applyFont="1" applyFill="1" applyBorder="1" applyAlignment="1" applyProtection="1">
      <alignment horizontal="center" vertical="center" shrinkToFit="1"/>
      <protection hidden="1"/>
    </xf>
    <xf numFmtId="0" fontId="69" fillId="0" borderId="94" xfId="1" applyFont="1" applyFill="1" applyBorder="1" applyAlignment="1" applyProtection="1">
      <alignment horizontal="right" vertical="center" shrinkToFit="1"/>
      <protection hidden="1"/>
    </xf>
    <xf numFmtId="0" fontId="26" fillId="0" borderId="94" xfId="0" applyFont="1" applyBorder="1" applyAlignment="1" applyProtection="1">
      <alignment horizontal="center" vertical="center"/>
      <protection hidden="1"/>
    </xf>
    <xf numFmtId="0" fontId="69" fillId="3" borderId="94" xfId="0" applyFont="1" applyFill="1" applyBorder="1" applyAlignment="1" applyProtection="1">
      <alignment horizontal="center" vertical="center" shrinkToFit="1"/>
      <protection hidden="1"/>
    </xf>
    <xf numFmtId="0" fontId="5" fillId="3" borderId="15" xfId="0" applyFont="1" applyFill="1" applyBorder="1" applyAlignment="1" applyProtection="1">
      <alignment horizontal="center" vertical="center" shrinkToFit="1"/>
      <protection hidden="1"/>
    </xf>
    <xf numFmtId="0" fontId="69" fillId="3" borderId="94" xfId="1" applyNumberFormat="1" applyFont="1" applyFill="1" applyBorder="1" applyAlignment="1" applyProtection="1">
      <alignment horizontal="center" vertical="center" shrinkToFit="1"/>
      <protection hidden="1"/>
    </xf>
    <xf numFmtId="0" fontId="29" fillId="11" borderId="6" xfId="0" applyFont="1" applyFill="1" applyBorder="1" applyAlignment="1" applyProtection="1">
      <alignment horizontal="center" vertical="center" wrapText="1"/>
      <protection hidden="1"/>
    </xf>
    <xf numFmtId="0" fontId="29" fillId="11" borderId="8" xfId="0" applyFont="1" applyFill="1" applyBorder="1" applyAlignment="1" applyProtection="1">
      <alignment horizontal="center" vertical="center" wrapText="1"/>
      <protection hidden="1"/>
    </xf>
    <xf numFmtId="0" fontId="29" fillId="11" borderId="28" xfId="0" applyFont="1" applyFill="1" applyBorder="1" applyAlignment="1" applyProtection="1">
      <alignment horizontal="center" vertical="center" wrapText="1"/>
      <protection hidden="1"/>
    </xf>
    <xf numFmtId="0" fontId="3" fillId="5" borderId="6" xfId="0" applyFont="1" applyFill="1" applyBorder="1" applyAlignment="1" applyProtection="1">
      <alignment horizontal="center" vertical="center"/>
      <protection hidden="1"/>
    </xf>
    <xf numFmtId="0" fontId="3" fillId="5" borderId="27" xfId="0" applyFont="1" applyFill="1" applyBorder="1" applyAlignment="1" applyProtection="1">
      <alignment horizontal="center" vertical="center"/>
      <protection hidden="1"/>
    </xf>
    <xf numFmtId="0" fontId="3" fillId="5" borderId="21" xfId="0" applyFont="1" applyFill="1" applyBorder="1" applyAlignment="1" applyProtection="1">
      <alignment horizontal="center" vertical="center"/>
      <protection hidden="1"/>
    </xf>
    <xf numFmtId="0" fontId="65" fillId="21" borderId="103" xfId="0" applyFont="1" applyFill="1" applyBorder="1" applyAlignment="1" applyProtection="1">
      <alignment horizontal="center" vertical="center"/>
      <protection hidden="1"/>
    </xf>
    <xf numFmtId="0" fontId="65" fillId="21" borderId="0" xfId="0" applyFont="1" applyFill="1" applyAlignment="1" applyProtection="1">
      <alignment horizontal="center" vertical="center"/>
      <protection hidden="1"/>
    </xf>
    <xf numFmtId="0" fontId="29" fillId="11" borderId="6" xfId="0" applyFont="1" applyFill="1" applyBorder="1" applyAlignment="1" applyProtection="1">
      <alignment horizontal="center" vertical="center"/>
      <protection hidden="1"/>
    </xf>
    <xf numFmtId="0" fontId="29" fillId="11" borderId="27" xfId="0" applyFont="1" applyFill="1" applyBorder="1" applyAlignment="1" applyProtection="1">
      <alignment horizontal="center" vertical="center"/>
      <protection hidden="1"/>
    </xf>
    <xf numFmtId="165" fontId="27" fillId="13" borderId="94" xfId="0" applyNumberFormat="1" applyFont="1" applyFill="1" applyBorder="1" applyAlignment="1" applyProtection="1">
      <alignment horizontal="center" vertical="center" shrinkToFit="1"/>
      <protection hidden="1"/>
    </xf>
    <xf numFmtId="0" fontId="37" fillId="11" borderId="17" xfId="1" applyFont="1" applyFill="1" applyBorder="1" applyAlignment="1" applyProtection="1">
      <alignment horizontal="center" vertical="center"/>
      <protection hidden="1"/>
    </xf>
    <xf numFmtId="0" fontId="37" fillId="11" borderId="0" xfId="1" applyFont="1" applyFill="1" applyBorder="1" applyAlignment="1" applyProtection="1">
      <alignment horizontal="center" vertical="center"/>
      <protection hidden="1"/>
    </xf>
    <xf numFmtId="0" fontId="37" fillId="11" borderId="17" xfId="1" applyFont="1" applyFill="1" applyBorder="1" applyAlignment="1" applyProtection="1">
      <alignment horizontal="center" vertical="center" wrapText="1"/>
      <protection hidden="1"/>
    </xf>
    <xf numFmtId="0" fontId="37" fillId="11" borderId="0" xfId="1" applyFont="1" applyFill="1" applyBorder="1" applyAlignment="1" applyProtection="1">
      <alignment horizontal="center" vertical="center" wrapText="1"/>
      <protection hidden="1"/>
    </xf>
    <xf numFmtId="0" fontId="5" fillId="3" borderId="68" xfId="0" applyFont="1" applyFill="1" applyBorder="1" applyAlignment="1" applyProtection="1">
      <alignment horizontal="center" vertical="center" shrinkToFit="1"/>
      <protection hidden="1"/>
    </xf>
    <xf numFmtId="0" fontId="5" fillId="3" borderId="22" xfId="0" applyFont="1" applyFill="1" applyBorder="1" applyAlignment="1" applyProtection="1">
      <alignment horizontal="center" vertical="center" shrinkToFit="1"/>
      <protection hidden="1"/>
    </xf>
    <xf numFmtId="0" fontId="5" fillId="3" borderId="69" xfId="0" applyFont="1" applyFill="1" applyBorder="1" applyAlignment="1" applyProtection="1">
      <alignment horizontal="center" vertical="center" shrinkToFit="1"/>
      <protection hidden="1"/>
    </xf>
    <xf numFmtId="0" fontId="29" fillId="11" borderId="54" xfId="0" applyFont="1" applyFill="1" applyBorder="1" applyAlignment="1" applyProtection="1">
      <alignment horizontal="center" vertical="center"/>
      <protection hidden="1"/>
    </xf>
    <xf numFmtId="0" fontId="35" fillId="11" borderId="0" xfId="1" applyFont="1" applyFill="1" applyBorder="1" applyAlignment="1" applyProtection="1">
      <alignment horizontal="center" vertical="center" wrapText="1"/>
      <protection hidden="1"/>
    </xf>
    <xf numFmtId="0" fontId="46" fillId="3" borderId="68" xfId="0" applyFont="1" applyFill="1" applyBorder="1" applyAlignment="1" applyProtection="1">
      <alignment horizontal="center" vertical="center" shrinkToFit="1"/>
      <protection hidden="1"/>
    </xf>
    <xf numFmtId="0" fontId="46" fillId="3" borderId="22" xfId="0" applyFont="1" applyFill="1" applyBorder="1" applyAlignment="1" applyProtection="1">
      <alignment horizontal="center" vertical="center" shrinkToFit="1"/>
      <protection hidden="1"/>
    </xf>
    <xf numFmtId="0" fontId="46" fillId="3" borderId="69" xfId="0" applyFont="1" applyFill="1" applyBorder="1" applyAlignment="1" applyProtection="1">
      <alignment horizontal="center" vertical="center" shrinkToFit="1"/>
      <protection hidden="1"/>
    </xf>
    <xf numFmtId="0" fontId="39" fillId="0" borderId="95" xfId="0" applyFont="1" applyBorder="1" applyAlignment="1" applyProtection="1">
      <alignment horizontal="center" vertical="center"/>
      <protection hidden="1"/>
    </xf>
    <xf numFmtId="0" fontId="39" fillId="0" borderId="94" xfId="0" applyFont="1" applyBorder="1" applyAlignment="1" applyProtection="1">
      <alignment horizontal="center" vertical="center"/>
      <protection hidden="1"/>
    </xf>
    <xf numFmtId="0" fontId="40" fillId="17" borderId="94" xfId="0" applyFont="1" applyFill="1" applyBorder="1" applyAlignment="1" applyProtection="1">
      <alignment horizontal="center" vertical="center"/>
      <protection hidden="1"/>
    </xf>
    <xf numFmtId="0" fontId="41" fillId="0" borderId="94" xfId="0" applyFont="1" applyBorder="1" applyAlignment="1" applyProtection="1">
      <alignment horizontal="center" vertical="center"/>
      <protection hidden="1"/>
    </xf>
    <xf numFmtId="0" fontId="65" fillId="11" borderId="99" xfId="0" applyFont="1" applyFill="1" applyBorder="1" applyAlignment="1" applyProtection="1">
      <alignment horizontal="center" vertical="center"/>
      <protection hidden="1"/>
    </xf>
    <xf numFmtId="0" fontId="66" fillId="6" borderId="0" xfId="0" applyFont="1" applyFill="1" applyAlignment="1" applyProtection="1">
      <alignment horizontal="center"/>
      <protection hidden="1"/>
    </xf>
    <xf numFmtId="0" fontId="10" fillId="0" borderId="94" xfId="0" applyFont="1" applyBorder="1" applyAlignment="1" applyProtection="1">
      <alignment horizontal="center" vertical="center"/>
      <protection hidden="1"/>
    </xf>
    <xf numFmtId="0" fontId="62" fillId="0" borderId="94" xfId="0" applyFont="1" applyBorder="1" applyAlignment="1" applyProtection="1">
      <alignment horizontal="center"/>
      <protection hidden="1"/>
    </xf>
    <xf numFmtId="0" fontId="65" fillId="11" borderId="99" xfId="0" applyFont="1" applyFill="1" applyBorder="1" applyAlignment="1" applyProtection="1">
      <alignment horizontal="center" vertical="center" wrapText="1"/>
      <protection hidden="1"/>
    </xf>
    <xf numFmtId="0" fontId="40" fillId="17" borderId="100" xfId="0" applyFont="1" applyFill="1" applyBorder="1" applyAlignment="1" applyProtection="1">
      <alignment horizontal="center" vertical="center"/>
      <protection hidden="1"/>
    </xf>
    <xf numFmtId="0" fontId="40" fillId="17" borderId="101" xfId="0" applyFont="1" applyFill="1" applyBorder="1" applyAlignment="1" applyProtection="1">
      <alignment horizontal="center" vertical="center"/>
      <protection hidden="1"/>
    </xf>
    <xf numFmtId="0" fontId="29" fillId="12" borderId="0" xfId="0" applyFont="1" applyFill="1" applyAlignment="1" applyProtection="1">
      <alignment horizontal="center" vertical="center"/>
      <protection hidden="1"/>
    </xf>
    <xf numFmtId="0" fontId="57" fillId="21" borderId="102" xfId="0" applyFont="1" applyFill="1" applyBorder="1" applyAlignment="1" applyProtection="1">
      <alignment horizontal="center" vertical="center"/>
      <protection hidden="1"/>
    </xf>
    <xf numFmtId="0" fontId="65" fillId="21" borderId="102" xfId="0" applyFont="1" applyFill="1" applyBorder="1" applyAlignment="1" applyProtection="1">
      <alignment horizontal="center" vertical="center"/>
      <protection hidden="1"/>
    </xf>
    <xf numFmtId="0" fontId="65" fillId="21" borderId="99" xfId="0" applyFont="1" applyFill="1" applyBorder="1" applyAlignment="1" applyProtection="1">
      <alignment horizontal="center" vertical="center"/>
      <protection hidden="1"/>
    </xf>
    <xf numFmtId="0" fontId="27" fillId="13" borderId="100" xfId="0" applyFont="1" applyFill="1" applyBorder="1" applyAlignment="1" applyProtection="1">
      <alignment horizontal="center" vertical="center"/>
      <protection locked="0" hidden="1"/>
    </xf>
    <xf numFmtId="0" fontId="27" fillId="13" borderId="94" xfId="0" applyFont="1" applyFill="1" applyBorder="1" applyAlignment="1" applyProtection="1">
      <alignment horizontal="center" vertical="center"/>
      <protection locked="0" hidden="1"/>
    </xf>
    <xf numFmtId="0" fontId="27" fillId="13" borderId="101" xfId="0" applyFont="1" applyFill="1" applyBorder="1" applyAlignment="1" applyProtection="1">
      <alignment horizontal="center" vertical="center"/>
      <protection locked="0" hidden="1"/>
    </xf>
    <xf numFmtId="0" fontId="45" fillId="22" borderId="100" xfId="0" applyFont="1" applyFill="1" applyBorder="1" applyAlignment="1" applyProtection="1">
      <alignment horizontal="center" vertical="center"/>
      <protection hidden="1"/>
    </xf>
    <xf numFmtId="0" fontId="45" fillId="22" borderId="94" xfId="0" applyFont="1" applyFill="1" applyBorder="1" applyAlignment="1" applyProtection="1">
      <alignment horizontal="center" vertical="center"/>
      <protection hidden="1"/>
    </xf>
    <xf numFmtId="0" fontId="45" fillId="22" borderId="101" xfId="0" applyFont="1" applyFill="1" applyBorder="1" applyAlignment="1" applyProtection="1">
      <alignment horizontal="center" vertical="center"/>
      <protection hidden="1"/>
    </xf>
    <xf numFmtId="165" fontId="26" fillId="13" borderId="100" xfId="0" applyNumberFormat="1" applyFont="1" applyFill="1" applyBorder="1" applyAlignment="1" applyProtection="1">
      <alignment horizontal="center" vertical="center" shrinkToFit="1"/>
      <protection hidden="1"/>
    </xf>
    <xf numFmtId="165" fontId="26" fillId="13" borderId="94" xfId="0" applyNumberFormat="1" applyFont="1" applyFill="1" applyBorder="1" applyAlignment="1" applyProtection="1">
      <alignment horizontal="center" vertical="center" shrinkToFit="1"/>
      <protection hidden="1"/>
    </xf>
    <xf numFmtId="165" fontId="26" fillId="13" borderId="101" xfId="0" applyNumberFormat="1" applyFont="1" applyFill="1" applyBorder="1" applyAlignment="1" applyProtection="1">
      <alignment horizontal="center" vertical="center" shrinkToFit="1"/>
      <protection hidden="1"/>
    </xf>
    <xf numFmtId="165" fontId="27" fillId="13" borderId="100" xfId="0" applyNumberFormat="1" applyFont="1" applyFill="1" applyBorder="1" applyAlignment="1" applyProtection="1">
      <alignment horizontal="center" vertical="center" shrinkToFit="1"/>
      <protection hidden="1"/>
    </xf>
    <xf numFmtId="165" fontId="27" fillId="13" borderId="101" xfId="0" applyNumberFormat="1" applyFont="1" applyFill="1" applyBorder="1" applyAlignment="1" applyProtection="1">
      <alignment horizontal="center" vertical="center" shrinkToFit="1"/>
      <protection hidden="1"/>
    </xf>
    <xf numFmtId="165" fontId="48" fillId="13" borderId="111" xfId="0" applyNumberFormat="1" applyFont="1" applyFill="1" applyBorder="1" applyAlignment="1" applyProtection="1">
      <alignment horizontal="center" vertical="center" shrinkToFit="1"/>
      <protection hidden="1"/>
    </xf>
    <xf numFmtId="165" fontId="48" fillId="13" borderId="112" xfId="0" applyNumberFormat="1" applyFont="1" applyFill="1" applyBorder="1" applyAlignment="1" applyProtection="1">
      <alignment horizontal="center" vertical="center" shrinkToFit="1"/>
      <protection hidden="1"/>
    </xf>
    <xf numFmtId="165" fontId="48" fillId="13" borderId="113" xfId="0" applyNumberFormat="1" applyFont="1" applyFill="1" applyBorder="1" applyAlignment="1" applyProtection="1">
      <alignment horizontal="center" vertical="center" shrinkToFit="1"/>
      <protection hidden="1"/>
    </xf>
    <xf numFmtId="165" fontId="48" fillId="13" borderId="103" xfId="0" applyNumberFormat="1" applyFont="1" applyFill="1" applyBorder="1" applyAlignment="1" applyProtection="1">
      <alignment horizontal="center" vertical="center" shrinkToFit="1"/>
      <protection hidden="1"/>
    </xf>
    <xf numFmtId="165" fontId="48" fillId="13" borderId="0" xfId="0" applyNumberFormat="1" applyFont="1" applyFill="1" applyAlignment="1" applyProtection="1">
      <alignment horizontal="center" vertical="center" shrinkToFit="1"/>
      <protection hidden="1"/>
    </xf>
    <xf numFmtId="165" fontId="48" fillId="13" borderId="114" xfId="0" applyNumberFormat="1" applyFont="1" applyFill="1" applyBorder="1" applyAlignment="1" applyProtection="1">
      <alignment horizontal="center" vertical="center" shrinkToFit="1"/>
      <protection hidden="1"/>
    </xf>
    <xf numFmtId="165" fontId="48" fillId="13" borderId="115" xfId="0" applyNumberFormat="1" applyFont="1" applyFill="1" applyBorder="1" applyAlignment="1" applyProtection="1">
      <alignment horizontal="center" vertical="center" shrinkToFit="1"/>
      <protection hidden="1"/>
    </xf>
    <xf numFmtId="165" fontId="48" fillId="13" borderId="102" xfId="0" applyNumberFormat="1" applyFont="1" applyFill="1" applyBorder="1" applyAlignment="1" applyProtection="1">
      <alignment horizontal="center" vertical="center" shrinkToFit="1"/>
      <protection hidden="1"/>
    </xf>
    <xf numFmtId="165" fontId="48" fillId="13" borderId="116" xfId="0" applyNumberFormat="1" applyFont="1" applyFill="1" applyBorder="1" applyAlignment="1" applyProtection="1">
      <alignment horizontal="center" vertical="center" shrinkToFit="1"/>
      <protection hidden="1"/>
    </xf>
    <xf numFmtId="0" fontId="65" fillId="21" borderId="111" xfId="0" applyFont="1" applyFill="1" applyBorder="1" applyAlignment="1" applyProtection="1">
      <alignment horizontal="center" vertical="center" shrinkToFit="1"/>
      <protection hidden="1"/>
    </xf>
    <xf numFmtId="0" fontId="65" fillId="21" borderId="112" xfId="0" applyFont="1" applyFill="1" applyBorder="1" applyAlignment="1" applyProtection="1">
      <alignment horizontal="center" vertical="center" shrinkToFit="1"/>
      <protection hidden="1"/>
    </xf>
    <xf numFmtId="0" fontId="65" fillId="21" borderId="113" xfId="0" applyFont="1" applyFill="1" applyBorder="1" applyAlignment="1" applyProtection="1">
      <alignment horizontal="center" vertical="center" shrinkToFit="1"/>
      <protection hidden="1"/>
    </xf>
    <xf numFmtId="0" fontId="65" fillId="21" borderId="103" xfId="0" applyFont="1" applyFill="1" applyBorder="1" applyAlignment="1" applyProtection="1">
      <alignment horizontal="center" vertical="center" shrinkToFit="1"/>
      <protection hidden="1"/>
    </xf>
    <xf numFmtId="0" fontId="65" fillId="21" borderId="0" xfId="0" applyFont="1" applyFill="1" applyAlignment="1" applyProtection="1">
      <alignment horizontal="center" vertical="center" shrinkToFit="1"/>
      <protection hidden="1"/>
    </xf>
    <xf numFmtId="0" fontId="65" fillId="21" borderId="114" xfId="0" applyFont="1" applyFill="1" applyBorder="1" applyAlignment="1" applyProtection="1">
      <alignment horizontal="center" vertical="center" shrinkToFit="1"/>
      <protection hidden="1"/>
    </xf>
    <xf numFmtId="0" fontId="65" fillId="21" borderId="115" xfId="0" applyFont="1" applyFill="1" applyBorder="1" applyAlignment="1" applyProtection="1">
      <alignment horizontal="center" vertical="center" shrinkToFit="1"/>
      <protection hidden="1"/>
    </xf>
    <xf numFmtId="0" fontId="65" fillId="21" borderId="102" xfId="0" applyFont="1" applyFill="1" applyBorder="1" applyAlignment="1" applyProtection="1">
      <alignment horizontal="center" vertical="center" shrinkToFit="1"/>
      <protection hidden="1"/>
    </xf>
    <xf numFmtId="0" fontId="65" fillId="21" borderId="116" xfId="0" applyFont="1" applyFill="1" applyBorder="1" applyAlignment="1" applyProtection="1">
      <alignment horizontal="center" vertical="center" shrinkToFit="1"/>
      <protection hidden="1"/>
    </xf>
    <xf numFmtId="0" fontId="64" fillId="0" borderId="94" xfId="0" applyFont="1" applyBorder="1" applyAlignment="1" applyProtection="1">
      <alignment horizontal="center" vertical="center"/>
      <protection hidden="1"/>
    </xf>
    <xf numFmtId="0" fontId="6" fillId="0" borderId="0" xfId="0" applyFont="1" applyAlignment="1" applyProtection="1">
      <alignment horizontal="center" vertical="center" shrinkToFit="1"/>
      <protection hidden="1"/>
    </xf>
    <xf numFmtId="0" fontId="75" fillId="0" borderId="96" xfId="0" applyFont="1" applyBorder="1" applyAlignment="1" applyProtection="1">
      <alignment horizontal="right" vertical="center" shrinkToFit="1"/>
      <protection hidden="1"/>
    </xf>
    <xf numFmtId="0" fontId="75" fillId="0" borderId="12" xfId="0" applyFont="1" applyBorder="1" applyAlignment="1" applyProtection="1">
      <alignment horizontal="right" vertical="center" shrinkToFit="1"/>
      <protection hidden="1"/>
    </xf>
    <xf numFmtId="165" fontId="75" fillId="3" borderId="12" xfId="0" applyNumberFormat="1" applyFont="1" applyFill="1" applyBorder="1" applyAlignment="1" applyProtection="1">
      <alignment horizontal="right" vertical="center" shrinkToFit="1"/>
      <protection hidden="1"/>
    </xf>
    <xf numFmtId="165" fontId="75" fillId="3" borderId="97" xfId="0" applyNumberFormat="1" applyFont="1" applyFill="1" applyBorder="1" applyAlignment="1" applyProtection="1">
      <alignment horizontal="right" vertical="center" shrinkToFit="1"/>
      <protection hidden="1"/>
    </xf>
    <xf numFmtId="165" fontId="3" fillId="0" borderId="0" xfId="0" applyNumberFormat="1" applyFont="1" applyAlignment="1" applyProtection="1">
      <alignment horizontal="center" vertical="center" shrinkToFit="1"/>
      <protection hidden="1"/>
    </xf>
    <xf numFmtId="0" fontId="3" fillId="0" borderId="0" xfId="0" applyFont="1" applyAlignment="1" applyProtection="1">
      <alignment horizontal="center" vertical="center" shrinkToFit="1"/>
      <protection hidden="1"/>
    </xf>
    <xf numFmtId="0" fontId="6" fillId="0" borderId="0" xfId="0" applyFont="1" applyAlignment="1" applyProtection="1">
      <alignment horizontal="right" vertical="center" shrinkToFit="1"/>
      <protection hidden="1"/>
    </xf>
    <xf numFmtId="0" fontId="6" fillId="0" borderId="0" xfId="0" applyFont="1" applyAlignment="1" applyProtection="1">
      <alignment horizontal="center" shrinkToFit="1"/>
      <protection hidden="1"/>
    </xf>
    <xf numFmtId="0" fontId="3" fillId="0" borderId="0" xfId="0" applyFont="1" applyAlignment="1" applyProtection="1">
      <alignment horizontal="center" shrinkToFit="1"/>
      <protection hidden="1"/>
    </xf>
    <xf numFmtId="0" fontId="6" fillId="0" borderId="0" xfId="0" applyFont="1" applyAlignment="1" applyProtection="1">
      <alignment horizontal="right" shrinkToFit="1"/>
      <protection hidden="1"/>
    </xf>
    <xf numFmtId="0" fontId="75" fillId="3" borderId="12" xfId="0" applyFont="1" applyFill="1" applyBorder="1" applyAlignment="1" applyProtection="1">
      <alignment horizontal="center" vertical="center" shrinkToFit="1"/>
      <protection hidden="1"/>
    </xf>
    <xf numFmtId="0" fontId="75" fillId="3" borderId="97" xfId="0" applyFont="1" applyFill="1" applyBorder="1" applyAlignment="1" applyProtection="1">
      <alignment horizontal="center" vertical="center" shrinkToFit="1"/>
      <protection hidden="1"/>
    </xf>
    <xf numFmtId="165" fontId="74" fillId="20" borderId="12" xfId="0" applyNumberFormat="1" applyFont="1" applyFill="1" applyBorder="1" applyAlignment="1" applyProtection="1">
      <alignment horizontal="right" vertical="center" shrinkToFit="1"/>
      <protection hidden="1"/>
    </xf>
    <xf numFmtId="165" fontId="74" fillId="20" borderId="97" xfId="0" applyNumberFormat="1" applyFont="1" applyFill="1" applyBorder="1" applyAlignment="1" applyProtection="1">
      <alignment horizontal="right" vertical="center" shrinkToFit="1"/>
      <protection hidden="1"/>
    </xf>
    <xf numFmtId="0" fontId="6" fillId="0" borderId="13" xfId="0" applyFont="1" applyBorder="1" applyAlignment="1" applyProtection="1">
      <alignment horizontal="right" vertical="top" shrinkToFit="1"/>
      <protection hidden="1"/>
    </xf>
    <xf numFmtId="0" fontId="1" fillId="0" borderId="53" xfId="0" applyFont="1" applyBorder="1" applyAlignment="1" applyProtection="1">
      <alignment horizontal="center" vertical="top" shrinkToFit="1"/>
      <protection hidden="1"/>
    </xf>
    <xf numFmtId="0" fontId="75" fillId="0" borderId="11" xfId="0" applyFont="1" applyBorder="1" applyAlignment="1" applyProtection="1">
      <alignment horizontal="center" shrinkToFit="1"/>
      <protection hidden="1"/>
    </xf>
    <xf numFmtId="0" fontId="1" fillId="0" borderId="13" xfId="0" applyFont="1" applyBorder="1" applyAlignment="1" applyProtection="1">
      <alignment horizontal="center" vertical="center" shrinkToFit="1"/>
      <protection hidden="1"/>
    </xf>
    <xf numFmtId="0" fontId="1" fillId="0" borderId="1" xfId="0" applyFont="1" applyBorder="1" applyAlignment="1" applyProtection="1">
      <alignment horizontal="right" vertical="center" shrinkToFit="1"/>
      <protection hidden="1"/>
    </xf>
    <xf numFmtId="0" fontId="1" fillId="0" borderId="11" xfId="0" applyFont="1" applyBorder="1" applyAlignment="1" applyProtection="1">
      <alignment horizontal="right" vertical="center" shrinkToFit="1"/>
      <protection hidden="1"/>
    </xf>
    <xf numFmtId="0" fontId="1" fillId="0" borderId="92" xfId="0" applyFont="1" applyBorder="1" applyAlignment="1" applyProtection="1">
      <alignment horizontal="right" vertical="center" shrinkToFit="1"/>
      <protection hidden="1"/>
    </xf>
    <xf numFmtId="0" fontId="74" fillId="20" borderId="61" xfId="0" applyFont="1" applyFill="1" applyBorder="1" applyAlignment="1" applyProtection="1">
      <alignment horizontal="center" vertical="center" shrinkToFit="1"/>
      <protection hidden="1"/>
    </xf>
    <xf numFmtId="0" fontId="74" fillId="20" borderId="13" xfId="0" applyFont="1" applyFill="1" applyBorder="1" applyAlignment="1" applyProtection="1">
      <alignment horizontal="center" vertical="center" shrinkToFit="1"/>
      <protection hidden="1"/>
    </xf>
    <xf numFmtId="0" fontId="75" fillId="24" borderId="120" xfId="0" applyFont="1" applyFill="1" applyBorder="1" applyAlignment="1" applyProtection="1">
      <alignment horizontal="center" vertical="center"/>
      <protection hidden="1"/>
    </xf>
    <xf numFmtId="0" fontId="75" fillId="0" borderId="61" xfId="0" applyFont="1" applyBorder="1" applyAlignment="1" applyProtection="1">
      <alignment horizontal="center" vertical="center" shrinkToFit="1"/>
      <protection hidden="1"/>
    </xf>
    <xf numFmtId="0" fontId="75" fillId="0" borderId="13" xfId="0" applyFont="1" applyBorder="1" applyAlignment="1" applyProtection="1">
      <alignment horizontal="center" vertical="center" shrinkToFit="1"/>
      <protection hidden="1"/>
    </xf>
    <xf numFmtId="165" fontId="7" fillId="3" borderId="13" xfId="0" applyNumberFormat="1" applyFont="1" applyFill="1" applyBorder="1" applyAlignment="1" applyProtection="1">
      <alignment horizontal="center" vertical="center" shrinkToFit="1"/>
      <protection hidden="1"/>
    </xf>
    <xf numFmtId="165" fontId="7" fillId="3" borderId="98" xfId="0" applyNumberFormat="1" applyFont="1" applyFill="1" applyBorder="1" applyAlignment="1" applyProtection="1">
      <alignment horizontal="center" vertical="center" shrinkToFit="1"/>
      <protection hidden="1"/>
    </xf>
    <xf numFmtId="0" fontId="75" fillId="0" borderId="20" xfId="0" applyFont="1" applyBorder="1" applyAlignment="1" applyProtection="1">
      <alignment horizontal="center" vertical="center" shrinkToFit="1"/>
      <protection hidden="1"/>
    </xf>
    <xf numFmtId="0" fontId="75" fillId="0" borderId="60" xfId="0" applyFont="1" applyBorder="1" applyAlignment="1" applyProtection="1">
      <alignment horizontal="center" vertical="center" shrinkToFit="1"/>
      <protection hidden="1"/>
    </xf>
    <xf numFmtId="0" fontId="75" fillId="0" borderId="0" xfId="0" applyFont="1" applyAlignment="1" applyProtection="1">
      <alignment horizontal="center" vertical="center" shrinkToFit="1"/>
      <protection hidden="1"/>
    </xf>
    <xf numFmtId="0" fontId="75" fillId="0" borderId="96" xfId="0" applyFont="1" applyBorder="1" applyAlignment="1" applyProtection="1">
      <alignment horizontal="center" vertical="center" shrinkToFit="1"/>
      <protection hidden="1"/>
    </xf>
    <xf numFmtId="0" fontId="75" fillId="0" borderId="12" xfId="0" applyFont="1" applyBorder="1" applyAlignment="1" applyProtection="1">
      <alignment horizontal="center" vertical="center" shrinkToFit="1"/>
      <protection hidden="1"/>
    </xf>
    <xf numFmtId="0" fontId="76" fillId="6" borderId="61" xfId="0" applyFont="1" applyFill="1" applyBorder="1" applyAlignment="1" applyProtection="1">
      <alignment horizontal="center" shrinkToFit="1"/>
      <protection hidden="1"/>
    </xf>
    <xf numFmtId="0" fontId="76" fillId="6" borderId="13" xfId="0" applyFont="1" applyFill="1" applyBorder="1" applyAlignment="1" applyProtection="1">
      <alignment horizontal="center" shrinkToFit="1"/>
      <protection hidden="1"/>
    </xf>
    <xf numFmtId="0" fontId="76" fillId="6" borderId="98" xfId="0" applyFont="1" applyFill="1" applyBorder="1" applyAlignment="1" applyProtection="1">
      <alignment horizontal="center" shrinkToFit="1"/>
      <protection hidden="1"/>
    </xf>
    <xf numFmtId="0" fontId="76" fillId="6" borderId="60" xfId="0" applyFont="1" applyFill="1" applyBorder="1" applyAlignment="1" applyProtection="1">
      <alignment horizontal="center" vertical="center" shrinkToFit="1"/>
      <protection hidden="1"/>
    </xf>
    <xf numFmtId="0" fontId="76" fillId="6" borderId="0" xfId="0" applyFont="1" applyFill="1" applyAlignment="1" applyProtection="1">
      <alignment horizontal="center" vertical="center" shrinkToFit="1"/>
      <protection hidden="1"/>
    </xf>
    <xf numFmtId="0" fontId="76" fillId="6" borderId="93" xfId="0" applyFont="1" applyFill="1" applyBorder="1" applyAlignment="1" applyProtection="1">
      <alignment horizontal="center" vertical="center" shrinkToFit="1"/>
      <protection hidden="1"/>
    </xf>
    <xf numFmtId="0" fontId="76" fillId="6" borderId="11" xfId="0" applyFont="1" applyFill="1" applyBorder="1" applyAlignment="1" applyProtection="1">
      <alignment horizontal="center" vertical="center" shrinkToFit="1"/>
      <protection hidden="1"/>
    </xf>
    <xf numFmtId="0" fontId="76" fillId="6" borderId="92" xfId="0" applyFont="1" applyFill="1" applyBorder="1" applyAlignment="1" applyProtection="1">
      <alignment horizontal="center" vertical="center" shrinkToFit="1"/>
      <protection hidden="1"/>
    </xf>
    <xf numFmtId="0" fontId="7" fillId="3" borderId="12" xfId="0" applyFont="1" applyFill="1" applyBorder="1" applyAlignment="1" applyProtection="1">
      <alignment horizontal="center" vertical="center" shrinkToFit="1"/>
      <protection hidden="1"/>
    </xf>
    <xf numFmtId="0" fontId="7" fillId="3" borderId="97" xfId="0" applyFont="1" applyFill="1" applyBorder="1" applyAlignment="1" applyProtection="1">
      <alignment horizontal="center" vertical="center" shrinkToFit="1"/>
      <protection hidden="1"/>
    </xf>
    <xf numFmtId="165" fontId="75" fillId="3" borderId="12" xfId="0" applyNumberFormat="1" applyFont="1" applyFill="1" applyBorder="1" applyAlignment="1" applyProtection="1">
      <alignment horizontal="right" shrinkToFit="1"/>
      <protection hidden="1"/>
    </xf>
    <xf numFmtId="165" fontId="75" fillId="3" borderId="97" xfId="0" applyNumberFormat="1" applyFont="1" applyFill="1" applyBorder="1" applyAlignment="1" applyProtection="1">
      <alignment horizontal="right" shrinkToFit="1"/>
      <protection hidden="1"/>
    </xf>
    <xf numFmtId="0" fontId="76" fillId="6" borderId="1" xfId="0" applyFont="1" applyFill="1" applyBorder="1" applyAlignment="1" applyProtection="1">
      <alignment horizontal="center" vertical="center" shrinkToFit="1"/>
      <protection hidden="1"/>
    </xf>
    <xf numFmtId="0" fontId="13" fillId="0" borderId="0" xfId="0" applyFont="1" applyAlignment="1" applyProtection="1">
      <alignment horizontal="right" vertical="center" wrapText="1"/>
      <protection hidden="1"/>
    </xf>
    <xf numFmtId="0" fontId="13" fillId="0" borderId="11" xfId="0" applyFont="1" applyBorder="1" applyAlignment="1" applyProtection="1">
      <alignment horizontal="right" vertical="center" wrapText="1"/>
      <protection hidden="1"/>
    </xf>
    <xf numFmtId="0" fontId="7" fillId="0" borderId="23" xfId="0" applyFont="1" applyBorder="1" applyAlignment="1" applyProtection="1">
      <alignment horizontal="center" vertical="center" shrinkToFit="1"/>
      <protection hidden="1"/>
    </xf>
    <xf numFmtId="0" fontId="7" fillId="0" borderId="96" xfId="0" applyFont="1" applyBorder="1" applyAlignment="1" applyProtection="1">
      <alignment horizontal="center" vertical="center" shrinkToFit="1"/>
      <protection hidden="1"/>
    </xf>
    <xf numFmtId="0" fontId="7" fillId="0" borderId="12" xfId="0" applyFont="1" applyBorder="1" applyAlignment="1" applyProtection="1">
      <alignment horizontal="center" vertical="center" shrinkToFit="1"/>
      <protection hidden="1"/>
    </xf>
    <xf numFmtId="164" fontId="75" fillId="3" borderId="12" xfId="0" applyNumberFormat="1" applyFont="1" applyFill="1" applyBorder="1" applyAlignment="1" applyProtection="1">
      <alignment horizontal="center" vertical="center" shrinkToFit="1"/>
      <protection hidden="1"/>
    </xf>
    <xf numFmtId="0" fontId="75" fillId="24" borderId="119" xfId="0" applyFont="1" applyFill="1" applyBorder="1" applyAlignment="1" applyProtection="1">
      <alignment horizontal="right" vertical="center" wrapText="1"/>
      <protection hidden="1"/>
    </xf>
    <xf numFmtId="0" fontId="75" fillId="24" borderId="120" xfId="0" applyFont="1" applyFill="1" applyBorder="1" applyAlignment="1" applyProtection="1">
      <alignment horizontal="right" vertical="center" wrapText="1"/>
      <protection hidden="1"/>
    </xf>
    <xf numFmtId="0" fontId="75" fillId="24" borderId="121" xfId="0" applyFont="1" applyFill="1" applyBorder="1" applyAlignment="1" applyProtection="1">
      <alignment horizontal="right" vertical="center" wrapText="1"/>
      <protection hidden="1"/>
    </xf>
    <xf numFmtId="0" fontId="75" fillId="24" borderId="122" xfId="0" applyFont="1" applyFill="1" applyBorder="1" applyAlignment="1" applyProtection="1">
      <alignment horizontal="right" vertical="center" wrapText="1"/>
      <protection hidden="1"/>
    </xf>
    <xf numFmtId="0" fontId="75" fillId="24" borderId="123" xfId="0" applyFont="1" applyFill="1" applyBorder="1" applyAlignment="1" applyProtection="1">
      <alignment horizontal="right" vertical="center" wrapText="1"/>
      <protection hidden="1"/>
    </xf>
    <xf numFmtId="0" fontId="75" fillId="24" borderId="124" xfId="0" applyFont="1" applyFill="1" applyBorder="1" applyAlignment="1" applyProtection="1">
      <alignment horizontal="right" vertical="center" wrapText="1"/>
      <protection hidden="1"/>
    </xf>
    <xf numFmtId="0" fontId="91" fillId="3" borderId="12" xfId="0" applyFont="1" applyFill="1" applyBorder="1" applyAlignment="1" applyProtection="1">
      <alignment horizontal="center" vertical="center" shrinkToFit="1"/>
      <protection hidden="1"/>
    </xf>
    <xf numFmtId="0" fontId="91" fillId="0" borderId="12" xfId="0" applyFont="1" applyBorder="1" applyAlignment="1" applyProtection="1">
      <alignment horizontal="right" vertical="center" shrinkToFit="1"/>
      <protection hidden="1"/>
    </xf>
    <xf numFmtId="0" fontId="92" fillId="3" borderId="12" xfId="0" applyFont="1" applyFill="1" applyBorder="1" applyAlignment="1" applyProtection="1">
      <alignment horizontal="center" vertical="center" shrinkToFit="1"/>
      <protection hidden="1"/>
    </xf>
    <xf numFmtId="164" fontId="91" fillId="3" borderId="12" xfId="0" applyNumberFormat="1" applyFont="1" applyFill="1" applyBorder="1" applyAlignment="1" applyProtection="1">
      <alignment horizontal="center" vertical="center" shrinkToFit="1"/>
      <protection hidden="1"/>
    </xf>
    <xf numFmtId="22" fontId="74" fillId="0" borderId="51" xfId="0" applyNumberFormat="1" applyFont="1" applyBorder="1" applyAlignment="1" applyProtection="1">
      <alignment horizontal="center" vertical="center" readingOrder="2"/>
      <protection hidden="1"/>
    </xf>
    <xf numFmtId="0" fontId="92" fillId="0" borderId="104" xfId="0" applyFont="1" applyBorder="1" applyAlignment="1" applyProtection="1">
      <alignment horizontal="right" vertical="center" shrinkToFit="1"/>
      <protection hidden="1"/>
    </xf>
    <xf numFmtId="0" fontId="92" fillId="0" borderId="14" xfId="0" applyFont="1" applyBorder="1" applyAlignment="1" applyProtection="1">
      <alignment horizontal="right" vertical="center" shrinkToFit="1"/>
      <protection hidden="1"/>
    </xf>
    <xf numFmtId="0" fontId="93" fillId="3" borderId="14" xfId="1" applyNumberFormat="1" applyFont="1" applyFill="1" applyBorder="1" applyAlignment="1" applyProtection="1">
      <alignment horizontal="center" vertical="center" shrinkToFit="1"/>
      <protection hidden="1"/>
    </xf>
    <xf numFmtId="0" fontId="92" fillId="0" borderId="14" xfId="0" applyFont="1" applyBorder="1" applyAlignment="1" applyProtection="1">
      <alignment horizontal="center" vertical="center" shrinkToFit="1"/>
      <protection hidden="1"/>
    </xf>
    <xf numFmtId="0" fontId="91" fillId="3" borderId="14" xfId="0" applyFont="1" applyFill="1" applyBorder="1" applyAlignment="1" applyProtection="1">
      <alignment horizontal="center" vertical="center" shrinkToFit="1"/>
      <protection hidden="1"/>
    </xf>
    <xf numFmtId="0" fontId="92" fillId="3" borderId="14" xfId="0" applyFont="1" applyFill="1" applyBorder="1" applyAlignment="1" applyProtection="1">
      <alignment horizontal="center" vertical="center" shrinkToFit="1"/>
      <protection hidden="1"/>
    </xf>
    <xf numFmtId="0" fontId="92" fillId="0" borderId="106" xfId="0" applyFont="1" applyBorder="1" applyAlignment="1" applyProtection="1">
      <alignment horizontal="right" vertical="center" shrinkToFit="1"/>
      <protection hidden="1"/>
    </xf>
    <xf numFmtId="0" fontId="92" fillId="0" borderId="12" xfId="0" applyFont="1" applyBorder="1" applyAlignment="1" applyProtection="1">
      <alignment horizontal="right" vertical="center" shrinkToFit="1"/>
      <protection hidden="1"/>
    </xf>
    <xf numFmtId="0" fontId="74" fillId="0" borderId="51" xfId="0" applyFont="1" applyBorder="1" applyAlignment="1" applyProtection="1">
      <alignment horizontal="center" vertical="center" readingOrder="2"/>
      <protection hidden="1"/>
    </xf>
    <xf numFmtId="0" fontId="92" fillId="3" borderId="105" xfId="0" applyFont="1" applyFill="1" applyBorder="1" applyAlignment="1" applyProtection="1">
      <alignment horizontal="center" vertical="center" shrinkToFit="1"/>
      <protection hidden="1"/>
    </xf>
    <xf numFmtId="0" fontId="91" fillId="0" borderId="12" xfId="0" applyFont="1" applyBorder="1" applyAlignment="1" applyProtection="1">
      <alignment horizontal="left" vertical="center" shrinkToFit="1"/>
      <protection hidden="1"/>
    </xf>
    <xf numFmtId="0" fontId="13" fillId="14" borderId="5" xfId="0" applyFont="1" applyFill="1" applyBorder="1" applyAlignment="1" applyProtection="1">
      <alignment horizontal="right" vertical="center" wrapText="1"/>
      <protection hidden="1"/>
    </xf>
    <xf numFmtId="0" fontId="13" fillId="14" borderId="0" xfId="0" applyFont="1" applyFill="1" applyAlignment="1" applyProtection="1">
      <alignment horizontal="right" vertical="center" wrapText="1"/>
      <protection hidden="1"/>
    </xf>
    <xf numFmtId="0" fontId="91" fillId="3" borderId="107" xfId="0" applyFont="1" applyFill="1" applyBorder="1" applyAlignment="1" applyProtection="1">
      <alignment horizontal="center" vertical="center" shrinkToFit="1"/>
      <protection hidden="1"/>
    </xf>
    <xf numFmtId="0" fontId="91" fillId="0" borderId="117" xfId="0" applyFont="1" applyBorder="1" applyAlignment="1" applyProtection="1">
      <alignment horizontal="right" vertical="center" shrinkToFit="1"/>
      <protection hidden="1"/>
    </xf>
    <xf numFmtId="0" fontId="91" fillId="0" borderId="13" xfId="0" applyFont="1" applyBorder="1" applyAlignment="1" applyProtection="1">
      <alignment horizontal="right" vertical="center" shrinkToFit="1"/>
      <protection hidden="1"/>
    </xf>
    <xf numFmtId="0" fontId="91" fillId="0" borderId="106" xfId="0" applyFont="1" applyBorder="1" applyAlignment="1" applyProtection="1">
      <alignment horizontal="right" vertical="center" shrinkToFit="1"/>
      <protection hidden="1"/>
    </xf>
    <xf numFmtId="49" fontId="92" fillId="3" borderId="13" xfId="0" applyNumberFormat="1" applyFont="1" applyFill="1" applyBorder="1" applyAlignment="1" applyProtection="1">
      <alignment horizontal="center" vertical="center" shrinkToFit="1"/>
      <protection hidden="1"/>
    </xf>
    <xf numFmtId="0" fontId="92" fillId="3" borderId="13" xfId="0" applyFont="1" applyFill="1" applyBorder="1" applyAlignment="1" applyProtection="1">
      <alignment horizontal="center" vertical="center" shrinkToFit="1"/>
      <protection hidden="1"/>
    </xf>
    <xf numFmtId="49" fontId="91" fillId="3" borderId="13" xfId="0" applyNumberFormat="1" applyFont="1" applyFill="1" applyBorder="1" applyAlignment="1" applyProtection="1">
      <alignment horizontal="center" vertical="center" shrinkToFit="1"/>
      <protection hidden="1"/>
    </xf>
    <xf numFmtId="0" fontId="91" fillId="3" borderId="13" xfId="0" applyFont="1" applyFill="1" applyBorder="1" applyAlignment="1" applyProtection="1">
      <alignment horizontal="center" vertical="center" shrinkToFit="1"/>
      <protection hidden="1"/>
    </xf>
    <xf numFmtId="0" fontId="92" fillId="3" borderId="118" xfId="0" applyFont="1" applyFill="1" applyBorder="1" applyAlignment="1" applyProtection="1">
      <alignment horizontal="center" vertical="center" shrinkToFit="1"/>
      <protection hidden="1"/>
    </xf>
    <xf numFmtId="0" fontId="92" fillId="0" borderId="12" xfId="0" applyFont="1" applyBorder="1" applyAlignment="1" applyProtection="1">
      <alignment horizontal="left" vertical="center" shrinkToFit="1"/>
      <protection hidden="1"/>
    </xf>
    <xf numFmtId="0" fontId="92" fillId="0" borderId="107" xfId="0" applyFont="1" applyBorder="1" applyAlignment="1" applyProtection="1">
      <alignment horizontal="left" vertical="center" shrinkToFit="1"/>
      <protection hidden="1"/>
    </xf>
    <xf numFmtId="0" fontId="91" fillId="0" borderId="107" xfId="0" applyFont="1" applyBorder="1" applyAlignment="1" applyProtection="1">
      <alignment horizontal="left" vertical="center" shrinkToFit="1"/>
      <protection hidden="1"/>
    </xf>
    <xf numFmtId="0" fontId="7" fillId="0" borderId="96" xfId="0" applyFont="1" applyBorder="1" applyAlignment="1" applyProtection="1">
      <alignment horizontal="right" vertical="center" shrinkToFit="1"/>
      <protection hidden="1"/>
    </xf>
    <xf numFmtId="0" fontId="7" fillId="0" borderId="12" xfId="0" applyFont="1" applyBorder="1" applyAlignment="1" applyProtection="1">
      <alignment horizontal="right" vertical="center" shrinkToFit="1"/>
      <protection hidden="1"/>
    </xf>
    <xf numFmtId="0" fontId="74" fillId="3" borderId="12" xfId="0" applyFont="1" applyFill="1" applyBorder="1" applyAlignment="1" applyProtection="1">
      <alignment horizontal="right" vertical="center" shrinkToFit="1"/>
      <protection hidden="1"/>
    </xf>
    <xf numFmtId="0" fontId="74" fillId="3" borderId="97" xfId="0" applyFont="1" applyFill="1" applyBorder="1" applyAlignment="1" applyProtection="1">
      <alignment horizontal="right" vertical="center" shrinkToFit="1"/>
      <protection hidden="1"/>
    </xf>
    <xf numFmtId="0" fontId="75" fillId="0" borderId="12" xfId="0" applyFont="1" applyBorder="1" applyAlignment="1" applyProtection="1">
      <alignment horizontal="center" shrinkToFit="1"/>
      <protection hidden="1"/>
    </xf>
    <xf numFmtId="0" fontId="75" fillId="0" borderId="97" xfId="0" applyFont="1" applyBorder="1" applyAlignment="1" applyProtection="1">
      <alignment horizontal="center" shrinkToFit="1"/>
      <protection hidden="1"/>
    </xf>
    <xf numFmtId="0" fontId="1" fillId="2" borderId="25" xfId="0" applyFont="1" applyFill="1" applyBorder="1" applyAlignment="1" applyProtection="1">
      <alignment horizontal="center" vertical="center"/>
      <protection hidden="1"/>
    </xf>
    <xf numFmtId="0" fontId="1" fillId="2" borderId="14" xfId="0" applyFont="1" applyFill="1" applyBorder="1" applyAlignment="1" applyProtection="1">
      <alignment horizontal="center" vertical="center"/>
      <protection hidden="1"/>
    </xf>
    <xf numFmtId="0" fontId="1" fillId="2" borderId="26" xfId="0" applyFont="1" applyFill="1" applyBorder="1" applyAlignment="1" applyProtection="1">
      <alignment horizontal="center" vertical="center"/>
      <protection hidden="1"/>
    </xf>
    <xf numFmtId="0" fontId="48" fillId="10" borderId="160" xfId="0" applyFont="1" applyFill="1" applyBorder="1" applyAlignment="1" applyProtection="1">
      <alignment horizontal="center" vertical="center" wrapText="1"/>
      <protection hidden="1"/>
    </xf>
    <xf numFmtId="0" fontId="48" fillId="10" borderId="0" xfId="0" applyFont="1" applyFill="1" applyAlignment="1" applyProtection="1">
      <alignment horizontal="center" vertical="center" wrapText="1"/>
      <protection hidden="1"/>
    </xf>
    <xf numFmtId="0" fontId="27" fillId="0" borderId="29" xfId="0" applyFont="1" applyBorder="1" applyAlignment="1" applyProtection="1">
      <alignment horizontal="center" vertical="center"/>
      <protection hidden="1"/>
    </xf>
    <xf numFmtId="0" fontId="77" fillId="6" borderId="145" xfId="0" applyFont="1" applyFill="1" applyBorder="1" applyAlignment="1" applyProtection="1">
      <alignment horizontal="center" vertical="center"/>
      <protection hidden="1"/>
    </xf>
    <xf numFmtId="0" fontId="77" fillId="6" borderId="144" xfId="0" applyFont="1" applyFill="1" applyBorder="1" applyAlignment="1" applyProtection="1">
      <alignment horizontal="center" vertical="center"/>
      <protection hidden="1"/>
    </xf>
    <xf numFmtId="0" fontId="77" fillId="3" borderId="110" xfId="0" applyFont="1" applyFill="1" applyBorder="1" applyAlignment="1" applyProtection="1">
      <alignment horizontal="center" vertical="center" textRotation="90" wrapText="1"/>
      <protection hidden="1"/>
    </xf>
    <xf numFmtId="0" fontId="77" fillId="3" borderId="109" xfId="0" applyFont="1" applyFill="1" applyBorder="1" applyAlignment="1" applyProtection="1">
      <alignment horizontal="center" vertical="center" textRotation="90" wrapText="1"/>
      <protection hidden="1"/>
    </xf>
    <xf numFmtId="0" fontId="77" fillId="3" borderId="136" xfId="0" applyFont="1" applyFill="1" applyBorder="1" applyAlignment="1" applyProtection="1">
      <alignment horizontal="center" vertical="center" textRotation="90" wrapText="1"/>
      <protection hidden="1"/>
    </xf>
    <xf numFmtId="0" fontId="77" fillId="3" borderId="8" xfId="0" applyFont="1" applyFill="1" applyBorder="1" applyAlignment="1" applyProtection="1">
      <alignment horizontal="center" vertical="center" textRotation="90" wrapText="1"/>
      <protection hidden="1"/>
    </xf>
    <xf numFmtId="0" fontId="77" fillId="6" borderId="146" xfId="0" applyFont="1" applyFill="1" applyBorder="1" applyAlignment="1" applyProtection="1">
      <alignment horizontal="center" vertical="center"/>
      <protection hidden="1"/>
    </xf>
    <xf numFmtId="0" fontId="77" fillId="3" borderId="137" xfId="0" applyFont="1" applyFill="1" applyBorder="1" applyAlignment="1" applyProtection="1">
      <alignment horizontal="center" vertical="center" textRotation="90" wrapText="1"/>
      <protection hidden="1"/>
    </xf>
    <xf numFmtId="0" fontId="31" fillId="15" borderId="0" xfId="0" applyFont="1" applyFill="1" applyAlignment="1" applyProtection="1">
      <alignment horizontal="center" vertical="center"/>
      <protection hidden="1"/>
    </xf>
    <xf numFmtId="0" fontId="31" fillId="15" borderId="29" xfId="0" applyFont="1" applyFill="1" applyBorder="1" applyAlignment="1" applyProtection="1">
      <alignment horizontal="center" vertical="center"/>
      <protection hidden="1"/>
    </xf>
    <xf numFmtId="0" fontId="31" fillId="11" borderId="125" xfId="0" applyFont="1" applyFill="1" applyBorder="1" applyAlignment="1" applyProtection="1">
      <alignment horizontal="center" vertical="center"/>
      <protection hidden="1"/>
    </xf>
    <xf numFmtId="0" fontId="31" fillId="11" borderId="0" xfId="0" applyFont="1" applyFill="1" applyAlignment="1" applyProtection="1">
      <alignment horizontal="center" vertical="center"/>
      <protection hidden="1"/>
    </xf>
    <xf numFmtId="0" fontId="31" fillId="11" borderId="126" xfId="0" applyFont="1" applyFill="1" applyBorder="1" applyAlignment="1" applyProtection="1">
      <alignment horizontal="center" vertical="center"/>
      <protection hidden="1"/>
    </xf>
    <xf numFmtId="0" fontId="28" fillId="23" borderId="125" xfId="0" applyFont="1" applyFill="1" applyBorder="1" applyAlignment="1" applyProtection="1">
      <alignment horizontal="center" vertical="center"/>
      <protection hidden="1"/>
    </xf>
    <xf numFmtId="0" fontId="28" fillId="23" borderId="0" xfId="0" applyFont="1" applyFill="1" applyAlignment="1" applyProtection="1">
      <alignment horizontal="center" vertical="center"/>
      <protection hidden="1"/>
    </xf>
    <xf numFmtId="0" fontId="28" fillId="23" borderId="108" xfId="0" applyFont="1" applyFill="1" applyBorder="1" applyAlignment="1" applyProtection="1">
      <alignment horizontal="center" vertical="center"/>
      <protection hidden="1"/>
    </xf>
    <xf numFmtId="0" fontId="28" fillId="23" borderId="126" xfId="0" applyFont="1" applyFill="1" applyBorder="1" applyAlignment="1" applyProtection="1">
      <alignment horizontal="center" vertical="center"/>
      <protection hidden="1"/>
    </xf>
    <xf numFmtId="0" fontId="28" fillId="16" borderId="32" xfId="0" applyFont="1" applyFill="1" applyBorder="1" applyAlignment="1" applyProtection="1">
      <alignment horizontal="center" vertical="center"/>
      <protection hidden="1"/>
    </xf>
    <xf numFmtId="0" fontId="28" fillId="16" borderId="36" xfId="0" applyFont="1" applyFill="1" applyBorder="1" applyAlignment="1" applyProtection="1">
      <alignment horizontal="center" vertical="center"/>
      <protection hidden="1"/>
    </xf>
    <xf numFmtId="0" fontId="77" fillId="6" borderId="14" xfId="0" applyFont="1" applyFill="1" applyBorder="1" applyAlignment="1" applyProtection="1">
      <alignment horizontal="center" vertical="center"/>
      <protection hidden="1"/>
    </xf>
    <xf numFmtId="0" fontId="28" fillId="16" borderId="37" xfId="0" applyFont="1" applyFill="1" applyBorder="1" applyAlignment="1" applyProtection="1">
      <alignment horizontal="center" vertical="center"/>
      <protection hidden="1"/>
    </xf>
    <xf numFmtId="0" fontId="28" fillId="16" borderId="38" xfId="0" applyFont="1" applyFill="1" applyBorder="1" applyAlignment="1" applyProtection="1">
      <alignment horizontal="center" vertical="center"/>
      <protection hidden="1"/>
    </xf>
    <xf numFmtId="0" fontId="77" fillId="6" borderId="143" xfId="0" applyFont="1" applyFill="1" applyBorder="1" applyAlignment="1" applyProtection="1">
      <alignment horizontal="center" vertical="center"/>
      <protection hidden="1"/>
    </xf>
    <xf numFmtId="0" fontId="77" fillId="3" borderId="135" xfId="0" applyFont="1" applyFill="1" applyBorder="1" applyAlignment="1" applyProtection="1">
      <alignment horizontal="center" vertical="center" textRotation="90" wrapText="1"/>
      <protection hidden="1"/>
    </xf>
    <xf numFmtId="0" fontId="77" fillId="6" borderId="147" xfId="0" applyFont="1" applyFill="1" applyBorder="1" applyAlignment="1" applyProtection="1">
      <alignment horizontal="center" vertical="center"/>
      <protection hidden="1"/>
    </xf>
    <xf numFmtId="0" fontId="38" fillId="4" borderId="43" xfId="0" applyFont="1" applyFill="1" applyBorder="1" applyAlignment="1" applyProtection="1">
      <alignment horizontal="center" vertical="center"/>
      <protection hidden="1"/>
    </xf>
    <xf numFmtId="0" fontId="38" fillId="4" borderId="46" xfId="0" applyFont="1" applyFill="1" applyBorder="1" applyAlignment="1" applyProtection="1">
      <alignment horizontal="center" vertical="center"/>
      <protection hidden="1"/>
    </xf>
    <xf numFmtId="0" fontId="36" fillId="4" borderId="0" xfId="0" applyFont="1" applyFill="1" applyAlignment="1" applyProtection="1">
      <alignment horizontal="center" vertical="center"/>
      <protection hidden="1"/>
    </xf>
    <xf numFmtId="0" fontId="9" fillId="9" borderId="0" xfId="1" applyFont="1" applyFill="1" applyAlignment="1" applyProtection="1">
      <alignment horizontal="center" vertical="center"/>
      <protection hidden="1"/>
    </xf>
    <xf numFmtId="0" fontId="28" fillId="0" borderId="0" xfId="0" applyFont="1" applyAlignment="1" applyProtection="1">
      <alignment horizontal="center" vertical="center"/>
      <protection hidden="1"/>
    </xf>
    <xf numFmtId="0" fontId="38" fillId="4" borderId="42" xfId="0" applyFont="1" applyFill="1" applyBorder="1" applyAlignment="1" applyProtection="1">
      <alignment horizontal="center" vertical="center"/>
      <protection hidden="1"/>
    </xf>
    <xf numFmtId="0" fontId="38" fillId="4" borderId="45" xfId="0" applyFont="1" applyFill="1" applyBorder="1" applyAlignment="1" applyProtection="1">
      <alignment horizontal="center" vertical="center"/>
      <protection hidden="1"/>
    </xf>
    <xf numFmtId="0" fontId="38" fillId="4" borderId="48" xfId="0" applyFont="1" applyFill="1" applyBorder="1" applyAlignment="1" applyProtection="1">
      <alignment horizontal="center" vertical="center"/>
      <protection hidden="1"/>
    </xf>
    <xf numFmtId="0" fontId="38" fillId="4" borderId="49" xfId="0" applyFont="1" applyFill="1" applyBorder="1" applyAlignment="1" applyProtection="1">
      <alignment horizontal="center" vertical="center"/>
      <protection hidden="1"/>
    </xf>
    <xf numFmtId="0" fontId="38" fillId="4" borderId="50" xfId="0" applyFont="1" applyFill="1" applyBorder="1" applyAlignment="1" applyProtection="1">
      <alignment horizontal="center" vertical="center"/>
      <protection hidden="1"/>
    </xf>
    <xf numFmtId="0" fontId="38" fillId="4" borderId="44" xfId="0" applyFont="1" applyFill="1" applyBorder="1" applyAlignment="1" applyProtection="1">
      <alignment horizontal="center" vertical="center"/>
      <protection hidden="1"/>
    </xf>
    <xf numFmtId="0" fontId="38" fillId="4" borderId="47" xfId="0" applyFont="1" applyFill="1" applyBorder="1" applyAlignment="1" applyProtection="1">
      <alignment horizontal="center" vertical="center"/>
      <protection hidden="1"/>
    </xf>
    <xf numFmtId="0" fontId="39" fillId="19" borderId="138" xfId="0" applyFont="1" applyFill="1" applyBorder="1" applyAlignment="1" applyProtection="1">
      <alignment horizontal="center" vertical="center" wrapText="1"/>
      <protection hidden="1"/>
    </xf>
    <xf numFmtId="0" fontId="39" fillId="19" borderId="130" xfId="0" applyFont="1" applyFill="1" applyBorder="1" applyAlignment="1" applyProtection="1">
      <alignment horizontal="center" vertical="center" wrapText="1"/>
      <protection hidden="1"/>
    </xf>
    <xf numFmtId="0" fontId="39" fillId="19" borderId="20" xfId="0" applyFont="1" applyFill="1" applyBorder="1" applyAlignment="1" applyProtection="1">
      <alignment horizontal="center" vertical="center"/>
      <protection hidden="1"/>
    </xf>
    <xf numFmtId="0" fontId="39" fillId="19" borderId="139" xfId="0" applyFont="1" applyFill="1" applyBorder="1" applyAlignment="1" applyProtection="1">
      <alignment horizontal="center" vertical="center" wrapText="1"/>
      <protection hidden="1"/>
    </xf>
    <xf numFmtId="0" fontId="39" fillId="19" borderId="132" xfId="0" applyFont="1" applyFill="1" applyBorder="1" applyAlignment="1" applyProtection="1">
      <alignment horizontal="center" vertical="center" wrapText="1"/>
      <protection hidden="1"/>
    </xf>
    <xf numFmtId="0" fontId="39" fillId="19" borderId="133" xfId="0" applyFont="1" applyFill="1" applyBorder="1" applyAlignment="1" applyProtection="1">
      <alignment horizontal="center" vertical="center" wrapText="1"/>
      <protection hidden="1"/>
    </xf>
    <xf numFmtId="0" fontId="64" fillId="19" borderId="20" xfId="0" applyFont="1" applyFill="1" applyBorder="1" applyAlignment="1" applyProtection="1">
      <alignment horizontal="center" vertical="center" wrapText="1"/>
      <protection hidden="1"/>
    </xf>
    <xf numFmtId="0" fontId="64" fillId="19" borderId="20" xfId="0" applyFont="1" applyFill="1" applyBorder="1" applyAlignment="1" applyProtection="1">
      <alignment horizontal="center" vertical="center"/>
      <protection hidden="1"/>
    </xf>
    <xf numFmtId="0" fontId="39" fillId="19" borderId="59" xfId="0" applyFont="1" applyFill="1" applyBorder="1" applyAlignment="1" applyProtection="1">
      <alignment horizontal="center" vertical="center" wrapText="1"/>
      <protection hidden="1"/>
    </xf>
    <xf numFmtId="0" fontId="39" fillId="19" borderId="131" xfId="0" applyFont="1" applyFill="1" applyBorder="1" applyAlignment="1" applyProtection="1">
      <alignment horizontal="center" vertical="center" wrapText="1"/>
      <protection hidden="1"/>
    </xf>
    <xf numFmtId="0" fontId="64" fillId="19" borderId="138" xfId="0" applyFont="1" applyFill="1" applyBorder="1" applyAlignment="1" applyProtection="1">
      <alignment horizontal="center" vertical="center" textRotation="90"/>
      <protection hidden="1"/>
    </xf>
    <xf numFmtId="0" fontId="64" fillId="19" borderId="130" xfId="0" applyFont="1" applyFill="1" applyBorder="1" applyAlignment="1" applyProtection="1">
      <alignment horizontal="center" vertical="center" textRotation="90"/>
      <protection hidden="1"/>
    </xf>
    <xf numFmtId="0" fontId="28" fillId="0" borderId="127" xfId="0" applyFont="1" applyBorder="1" applyAlignment="1" applyProtection="1">
      <alignment horizontal="center" vertical="center"/>
      <protection hidden="1"/>
    </xf>
    <xf numFmtId="0" fontId="28" fillId="0" borderId="128" xfId="0" applyFont="1" applyBorder="1" applyAlignment="1" applyProtection="1">
      <alignment horizontal="center" vertical="center"/>
      <protection hidden="1"/>
    </xf>
    <xf numFmtId="0" fontId="28" fillId="0" borderId="129" xfId="0" applyFont="1" applyBorder="1" applyAlignment="1" applyProtection="1">
      <alignment horizontal="center" vertical="center"/>
      <protection hidden="1"/>
    </xf>
    <xf numFmtId="0" fontId="28" fillId="0" borderId="133" xfId="0" applyFont="1" applyBorder="1" applyAlignment="1" applyProtection="1">
      <alignment horizontal="center" vertical="center"/>
      <protection hidden="1"/>
    </xf>
    <xf numFmtId="0" fontId="28" fillId="0" borderId="20" xfId="0" applyFont="1" applyBorder="1" applyAlignment="1" applyProtection="1">
      <alignment horizontal="center" vertical="center"/>
      <protection hidden="1"/>
    </xf>
    <xf numFmtId="0" fontId="28" fillId="0" borderId="134" xfId="0" applyFont="1" applyBorder="1" applyAlignment="1" applyProtection="1">
      <alignment horizontal="center" vertical="center"/>
      <protection hidden="1"/>
    </xf>
    <xf numFmtId="0" fontId="28" fillId="0" borderId="130" xfId="0" applyFont="1" applyBorder="1" applyAlignment="1" applyProtection="1">
      <alignment horizontal="center" vertical="center"/>
      <protection hidden="1"/>
    </xf>
    <xf numFmtId="0" fontId="28" fillId="0" borderId="131" xfId="0" applyFont="1" applyBorder="1" applyAlignment="1" applyProtection="1">
      <alignment horizontal="center" vertical="center"/>
      <protection hidden="1"/>
    </xf>
    <xf numFmtId="0" fontId="28" fillId="0" borderId="132" xfId="0" applyFont="1" applyBorder="1" applyAlignment="1" applyProtection="1">
      <alignment horizontal="center" vertical="center"/>
      <protection hidden="1"/>
    </xf>
    <xf numFmtId="0" fontId="78" fillId="19" borderId="139" xfId="0" applyFont="1" applyFill="1" applyBorder="1" applyAlignment="1" applyProtection="1">
      <alignment horizontal="center" vertical="center"/>
      <protection hidden="1"/>
    </xf>
    <xf numFmtId="0" fontId="78" fillId="19" borderId="132" xfId="0" applyFont="1" applyFill="1" applyBorder="1" applyAlignment="1" applyProtection="1">
      <alignment horizontal="center" vertical="center"/>
      <protection hidden="1"/>
    </xf>
    <xf numFmtId="0" fontId="64" fillId="19" borderId="59" xfId="0" applyFont="1" applyFill="1" applyBorder="1" applyAlignment="1" applyProtection="1">
      <alignment horizontal="center" vertical="center" textRotation="90" wrapText="1"/>
      <protection hidden="1"/>
    </xf>
    <xf numFmtId="0" fontId="64" fillId="19" borderId="131" xfId="0" applyFont="1" applyFill="1" applyBorder="1" applyAlignment="1" applyProtection="1">
      <alignment horizontal="center" vertical="center" textRotation="90" wrapText="1"/>
      <protection hidden="1"/>
    </xf>
    <xf numFmtId="0" fontId="64" fillId="19" borderId="139" xfId="0" applyFont="1" applyFill="1" applyBorder="1" applyAlignment="1" applyProtection="1">
      <alignment horizontal="center" vertical="center" textRotation="90" wrapText="1"/>
      <protection hidden="1"/>
    </xf>
    <xf numFmtId="0" fontId="64" fillId="19" borderId="132" xfId="0" applyFont="1" applyFill="1" applyBorder="1" applyAlignment="1" applyProtection="1">
      <alignment horizontal="center" vertical="center" textRotation="90" wrapText="1"/>
      <protection hidden="1"/>
    </xf>
    <xf numFmtId="0" fontId="78" fillId="19" borderId="138" xfId="0" applyFont="1" applyFill="1" applyBorder="1" applyAlignment="1" applyProtection="1">
      <alignment horizontal="center" vertical="center"/>
      <protection hidden="1"/>
    </xf>
    <xf numFmtId="0" fontId="78" fillId="19" borderId="130" xfId="0" applyFont="1" applyFill="1" applyBorder="1" applyAlignment="1" applyProtection="1">
      <alignment horizontal="center" vertical="center"/>
      <protection hidden="1"/>
    </xf>
    <xf numFmtId="0" fontId="78" fillId="19" borderId="59" xfId="0" applyFont="1" applyFill="1" applyBorder="1" applyAlignment="1" applyProtection="1">
      <alignment horizontal="center" vertical="center"/>
      <protection hidden="1"/>
    </xf>
    <xf numFmtId="0" fontId="78" fillId="19" borderId="131" xfId="0" applyFont="1" applyFill="1" applyBorder="1" applyAlignment="1" applyProtection="1">
      <alignment horizontal="center" vertical="center"/>
      <protection hidden="1"/>
    </xf>
    <xf numFmtId="0" fontId="10" fillId="0" borderId="0" xfId="0" applyFont="1"/>
  </cellXfs>
  <cellStyles count="4">
    <cellStyle name="Normal 2" xfId="2" xr:uid="{00000000-0005-0000-0000-000002000000}"/>
    <cellStyle name="Normal 2 2" xfId="3" xr:uid="{00000000-0005-0000-0000-000003000000}"/>
    <cellStyle name="ارتباط تشعبي" xfId="1" builtinId="8"/>
    <cellStyle name="عادي" xfId="0" builtinId="0"/>
  </cellStyles>
  <dxfs count="5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theme="0"/>
      </font>
      <border>
        <left/>
        <right/>
        <top/>
        <bottom/>
        <vertical/>
        <horizontal/>
      </border>
    </dxf>
    <dxf>
      <font>
        <color theme="0"/>
      </font>
      <fill>
        <patternFill patternType="none">
          <bgColor auto="1"/>
        </patternFill>
      </fill>
      <border>
        <left/>
        <right/>
        <top/>
        <bottom/>
        <vertical/>
        <horizontal/>
      </border>
    </dxf>
    <dxf>
      <font>
        <color theme="0"/>
      </font>
      <border>
        <left/>
        <right/>
        <top/>
        <bottom/>
        <vertical/>
        <horizontal/>
      </border>
    </dxf>
    <dxf>
      <font>
        <color theme="0"/>
      </font>
      <border>
        <vertical/>
        <horizontal/>
      </border>
    </dxf>
    <dxf>
      <font>
        <color rgb="FF00206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00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bgColor rgb="FFFF0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693420</xdr:colOff>
      <xdr:row>0</xdr:row>
      <xdr:rowOff>60960</xdr:rowOff>
    </xdr:from>
    <xdr:to>
      <xdr:col>1</xdr:col>
      <xdr:colOff>1264920</xdr:colOff>
      <xdr:row>0</xdr:row>
      <xdr:rowOff>320040</xdr:rowOff>
    </xdr:to>
    <xdr:sp macro="" textlink="">
      <xdr:nvSpPr>
        <xdr:cNvPr id="2" name="سهم: لليسار 1">
          <a:extLst>
            <a:ext uri="{FF2B5EF4-FFF2-40B4-BE49-F238E27FC236}">
              <a16:creationId xmlns:a16="http://schemas.microsoft.com/office/drawing/2014/main" id="{409428C6-9DDA-4DCA-B705-4C106185FFC8}"/>
            </a:ext>
          </a:extLst>
        </xdr:cNvPr>
        <xdr:cNvSpPr/>
      </xdr:nvSpPr>
      <xdr:spPr>
        <a:xfrm>
          <a:off x="10101613020" y="609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35</xdr:col>
      <xdr:colOff>533400</xdr:colOff>
      <xdr:row>7</xdr:row>
      <xdr:rowOff>106680</xdr:rowOff>
    </xdr:from>
    <xdr:to>
      <xdr:col>36</xdr:col>
      <xdr:colOff>304800</xdr:colOff>
      <xdr:row>7</xdr:row>
      <xdr:rowOff>365760</xdr:rowOff>
    </xdr:to>
    <xdr:sp macro="" textlink="">
      <xdr:nvSpPr>
        <xdr:cNvPr id="3" name="سهم: لليسار 2">
          <a:extLst>
            <a:ext uri="{FF2B5EF4-FFF2-40B4-BE49-F238E27FC236}">
              <a16:creationId xmlns:a16="http://schemas.microsoft.com/office/drawing/2014/main" id="{A0C295FE-49D4-4542-B220-FDF17B35720F}"/>
            </a:ext>
          </a:extLst>
        </xdr:cNvPr>
        <xdr:cNvSpPr/>
      </xdr:nvSpPr>
      <xdr:spPr>
        <a:xfrm rot="10800000">
          <a:off x="10094739780" y="26517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35</xdr:col>
      <xdr:colOff>533400</xdr:colOff>
      <xdr:row>10</xdr:row>
      <xdr:rowOff>106680</xdr:rowOff>
    </xdr:from>
    <xdr:to>
      <xdr:col>36</xdr:col>
      <xdr:colOff>304800</xdr:colOff>
      <xdr:row>10</xdr:row>
      <xdr:rowOff>365760</xdr:rowOff>
    </xdr:to>
    <xdr:sp macro="" textlink="">
      <xdr:nvSpPr>
        <xdr:cNvPr id="4" name="سهم: لليسار 3">
          <a:extLst>
            <a:ext uri="{FF2B5EF4-FFF2-40B4-BE49-F238E27FC236}">
              <a16:creationId xmlns:a16="http://schemas.microsoft.com/office/drawing/2014/main" id="{736A2802-054B-4F84-ACC0-638BE1124E09}"/>
            </a:ext>
          </a:extLst>
        </xdr:cNvPr>
        <xdr:cNvSpPr/>
      </xdr:nvSpPr>
      <xdr:spPr>
        <a:xfrm rot="10800000">
          <a:off x="10103849066" y="3027680"/>
          <a:ext cx="389467"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238125</xdr:rowOff>
    </xdr:to>
    <xdr:pic>
      <xdr:nvPicPr>
        <xdr:cNvPr id="1030" name="صورة 1">
          <a:extLst>
            <a:ext uri="{FF2B5EF4-FFF2-40B4-BE49-F238E27FC236}">
              <a16:creationId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233654</xdr:rowOff>
    </xdr:to>
    <xdr:pic>
      <xdr:nvPicPr>
        <xdr:cNvPr id="3" name="صورة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39</xdr:row>
      <xdr:rowOff>114300</xdr:rowOff>
    </xdr:from>
    <xdr:to>
      <xdr:col>16</xdr:col>
      <xdr:colOff>70167</xdr:colOff>
      <xdr:row>41</xdr:row>
      <xdr:rowOff>213411</xdr:rowOff>
    </xdr:to>
    <xdr:pic>
      <xdr:nvPicPr>
        <xdr:cNvPr id="7" name="صورة 6">
          <a:extLst>
            <a:ext uri="{FF2B5EF4-FFF2-40B4-BE49-F238E27FC236}">
              <a16:creationId xmlns:a16="http://schemas.microsoft.com/office/drawing/2014/main" id="{056B22EC-B7BF-4EE8-A155-48089A2951B9}"/>
            </a:ext>
          </a:extLst>
        </xdr:cNvPr>
        <xdr:cNvPicPr>
          <a:picLocks noChangeAspect="1"/>
        </xdr:cNvPicPr>
      </xdr:nvPicPr>
      <xdr:blipFill>
        <a:blip xmlns:r="http://schemas.openxmlformats.org/officeDocument/2006/relationships" r:embed="rId1"/>
        <a:stretch>
          <a:fillRect/>
        </a:stretch>
      </xdr:blipFill>
      <xdr:spPr>
        <a:xfrm>
          <a:off x="17892713" y="9212580"/>
          <a:ext cx="6590347" cy="5791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602;&#1608;&#1575;&#1574;&#1605;_&#1575;&#1604;&#1578;&#1585;&#1580;&#1605;&#1577;&#1575;&#1604;&#1601;&#1589;&#1604;_&#1575;&#1604;&#1579;&#1575;&#1606;&#1610;21_22_&#1605;&#1593;&#1583;&#1604;&#1577;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ف1 21-22"/>
      <sheetName val="Sheet1"/>
    </sheetNames>
    <sheetDataSet>
      <sheetData sheetId="0">
        <row r="4">
          <cell r="A4">
            <v>120907</v>
          </cell>
          <cell r="B4" t="str">
            <v>ديانا الصموعه</v>
          </cell>
          <cell r="C4" t="str">
            <v>علي</v>
          </cell>
          <cell r="D4" t="str">
            <v>غصن</v>
          </cell>
          <cell r="E4" t="str">
            <v>الثانية حديث</v>
          </cell>
          <cell r="G4" t="str">
            <v>الثانية</v>
          </cell>
          <cell r="I4" t="str">
            <v>الثانية</v>
          </cell>
          <cell r="K4" t="str">
            <v>الثانية</v>
          </cell>
          <cell r="M4" t="str">
            <v>الثانية</v>
          </cell>
          <cell r="O4" t="str">
            <v>الثانية</v>
          </cell>
          <cell r="Q4" t="str">
            <v>الثانية</v>
          </cell>
          <cell r="S4" t="str">
            <v>الثانية</v>
          </cell>
        </row>
        <row r="5">
          <cell r="A5">
            <v>121898</v>
          </cell>
          <cell r="B5" t="str">
            <v>زينب منصور</v>
          </cell>
          <cell r="C5" t="str">
            <v>عدنان</v>
          </cell>
          <cell r="D5" t="str">
            <v>زوده</v>
          </cell>
          <cell r="E5" t="str">
            <v>الثالثة حديث</v>
          </cell>
          <cell r="G5" t="str">
            <v>الثالثة</v>
          </cell>
          <cell r="I5" t="str">
            <v>الثالثة</v>
          </cell>
          <cell r="K5" t="str">
            <v>الثالثة</v>
          </cell>
          <cell r="M5" t="str">
            <v>الثالثة</v>
          </cell>
          <cell r="O5" t="str">
            <v>الثالثة</v>
          </cell>
          <cell r="Q5" t="str">
            <v>الثالثة</v>
          </cell>
          <cell r="R5">
            <v>242</v>
          </cell>
          <cell r="S5" t="str">
            <v>الثالثة</v>
          </cell>
        </row>
        <row r="6">
          <cell r="A6">
            <v>114309</v>
          </cell>
          <cell r="B6" t="str">
            <v>مريانا علام</v>
          </cell>
          <cell r="C6" t="str">
            <v>هيثم</v>
          </cell>
          <cell r="D6" t="str">
            <v>رنا</v>
          </cell>
          <cell r="E6" t="str">
            <v>الثالثة</v>
          </cell>
          <cell r="G6" t="str">
            <v>الرابعة حديث</v>
          </cell>
          <cell r="I6" t="str">
            <v>الرابعة حديث</v>
          </cell>
          <cell r="K6" t="str">
            <v>الرابعة</v>
          </cell>
          <cell r="M6" t="str">
            <v>الرابعة</v>
          </cell>
          <cell r="O6" t="str">
            <v>الرابعة</v>
          </cell>
          <cell r="Q6" t="str">
            <v>الرابعة</v>
          </cell>
          <cell r="S6" t="str">
            <v>الرابعة</v>
          </cell>
        </row>
        <row r="7">
          <cell r="A7">
            <v>117774</v>
          </cell>
          <cell r="B7" t="str">
            <v>اسيد الملاح</v>
          </cell>
          <cell r="C7" t="str">
            <v>رئيف</v>
          </cell>
          <cell r="D7" t="str">
            <v>دعد</v>
          </cell>
          <cell r="E7" t="str">
            <v>الثانية</v>
          </cell>
          <cell r="G7" t="str">
            <v>الثالثة</v>
          </cell>
          <cell r="I7" t="str">
            <v>الثالثة</v>
          </cell>
          <cell r="K7" t="str">
            <v>الثالثة</v>
          </cell>
          <cell r="M7" t="str">
            <v>الثالثة</v>
          </cell>
          <cell r="O7" t="str">
            <v>الثالثة</v>
          </cell>
          <cell r="Q7" t="str">
            <v>الثالثة</v>
          </cell>
          <cell r="S7" t="str">
            <v>الثالثة</v>
          </cell>
        </row>
        <row r="8">
          <cell r="A8">
            <v>118696</v>
          </cell>
          <cell r="B8" t="str">
            <v>عبد الهادي منصور جهاد</v>
          </cell>
          <cell r="C8" t="str">
            <v>جهاد</v>
          </cell>
          <cell r="D8" t="str">
            <v>ديانا</v>
          </cell>
          <cell r="E8" t="str">
            <v>الثانية</v>
          </cell>
          <cell r="G8" t="str">
            <v>الثالثة حديث</v>
          </cell>
          <cell r="I8" t="str">
            <v>الثالثة حديث</v>
          </cell>
          <cell r="K8" t="str">
            <v>الثالثة</v>
          </cell>
          <cell r="M8" t="str">
            <v>الثالثة</v>
          </cell>
          <cell r="O8" t="str">
            <v>الثالثة</v>
          </cell>
          <cell r="Q8" t="str">
            <v>الثالثة</v>
          </cell>
          <cell r="S8" t="str">
            <v>الثالثة</v>
          </cell>
        </row>
        <row r="9">
          <cell r="A9">
            <v>118942</v>
          </cell>
          <cell r="B9" t="str">
            <v>رشا المحني</v>
          </cell>
          <cell r="C9" t="str">
            <v>عمر</v>
          </cell>
          <cell r="D9" t="str">
            <v>بسمه</v>
          </cell>
          <cell r="E9" t="str">
            <v>الثانية حديث</v>
          </cell>
          <cell r="G9" t="str">
            <v>الثانية</v>
          </cell>
          <cell r="K9" t="str">
            <v>الثانية</v>
          </cell>
          <cell r="L9" t="str">
            <v>مبرر</v>
          </cell>
          <cell r="M9" t="str">
            <v>الثانية</v>
          </cell>
          <cell r="O9" t="str">
            <v>الثانية</v>
          </cell>
          <cell r="Q9" t="str">
            <v>الثانية</v>
          </cell>
          <cell r="S9" t="str">
            <v>الثانية</v>
          </cell>
        </row>
        <row r="10">
          <cell r="A10">
            <v>118975</v>
          </cell>
          <cell r="B10" t="str">
            <v>زكيه قسيس</v>
          </cell>
          <cell r="C10" t="str">
            <v>انطون</v>
          </cell>
          <cell r="D10" t="str">
            <v>ريما</v>
          </cell>
          <cell r="E10" t="str">
            <v>الثانية حديث</v>
          </cell>
          <cell r="G10" t="str">
            <v>الثانية</v>
          </cell>
          <cell r="I10" t="str">
            <v>الثانية</v>
          </cell>
          <cell r="K10" t="str">
            <v>الثانية</v>
          </cell>
          <cell r="L10" t="str">
            <v>مبرر</v>
          </cell>
          <cell r="M10" t="str">
            <v>الثانية</v>
          </cell>
          <cell r="O10" t="str">
            <v>الثانية</v>
          </cell>
          <cell r="Q10" t="str">
            <v>الثانية</v>
          </cell>
          <cell r="S10" t="str">
            <v>الثانية</v>
          </cell>
        </row>
        <row r="11">
          <cell r="A11">
            <v>119029</v>
          </cell>
          <cell r="B11" t="str">
            <v>دانا عنيز</v>
          </cell>
          <cell r="C11" t="str">
            <v>مرهف</v>
          </cell>
          <cell r="D11" t="str">
            <v>كوثر</v>
          </cell>
          <cell r="E11" t="str">
            <v>الأولى</v>
          </cell>
          <cell r="G11" t="str">
            <v>الثانية حديث</v>
          </cell>
          <cell r="I11" t="str">
            <v>الثانية حديث</v>
          </cell>
          <cell r="K11" t="str">
            <v>الثانية</v>
          </cell>
          <cell r="M11" t="str">
            <v>الثانية</v>
          </cell>
          <cell r="O11" t="str">
            <v>الثانية</v>
          </cell>
          <cell r="Q11" t="str">
            <v>الثانية</v>
          </cell>
          <cell r="S11" t="str">
            <v>الثانية</v>
          </cell>
        </row>
        <row r="12">
          <cell r="A12">
            <v>119043</v>
          </cell>
          <cell r="B12" t="str">
            <v>رهف هيلم</v>
          </cell>
          <cell r="C12" t="str">
            <v>محمد سامي</v>
          </cell>
          <cell r="D12" t="str">
            <v>كنان</v>
          </cell>
          <cell r="E12" t="str">
            <v>الثانية</v>
          </cell>
          <cell r="G12" t="str">
            <v>الثالثة حديث</v>
          </cell>
          <cell r="I12" t="str">
            <v>الثالثة حديث</v>
          </cell>
          <cell r="K12" t="str">
            <v>الثالثة</v>
          </cell>
          <cell r="M12" t="str">
            <v>الثالثة</v>
          </cell>
          <cell r="O12" t="str">
            <v>الثالثة</v>
          </cell>
          <cell r="Q12" t="str">
            <v>الثالثة</v>
          </cell>
          <cell r="S12" t="str">
            <v>الثالثة</v>
          </cell>
        </row>
        <row r="13">
          <cell r="A13">
            <v>119052</v>
          </cell>
          <cell r="B13" t="str">
            <v>فراس موعد</v>
          </cell>
          <cell r="C13" t="str">
            <v>عماد</v>
          </cell>
          <cell r="D13" t="str">
            <v>منى</v>
          </cell>
          <cell r="E13" t="str">
            <v>الثالثة حديث</v>
          </cell>
          <cell r="G13" t="str">
            <v>الثالثة حديث</v>
          </cell>
          <cell r="I13" t="str">
            <v>الثالثة حديث</v>
          </cell>
          <cell r="K13" t="str">
            <v>الثالثة</v>
          </cell>
          <cell r="M13" t="str">
            <v>الثالثة</v>
          </cell>
          <cell r="O13" t="str">
            <v>الثالثة</v>
          </cell>
          <cell r="Q13" t="str">
            <v>الثالثة</v>
          </cell>
          <cell r="S13" t="str">
            <v>الثالثة</v>
          </cell>
        </row>
        <row r="14">
          <cell r="A14">
            <v>119168</v>
          </cell>
          <cell r="B14" t="str">
            <v>عمار الشاطر</v>
          </cell>
          <cell r="C14" t="str">
            <v>نور الدين</v>
          </cell>
          <cell r="D14" t="str">
            <v>رانيا</v>
          </cell>
          <cell r="E14" t="str">
            <v>الثانية حديث</v>
          </cell>
          <cell r="G14" t="str">
            <v>الثانية</v>
          </cell>
          <cell r="K14" t="str">
            <v>الثانية</v>
          </cell>
          <cell r="L14" t="str">
            <v>مبرر</v>
          </cell>
          <cell r="M14" t="str">
            <v>الثانية</v>
          </cell>
          <cell r="O14" t="str">
            <v>الثانية</v>
          </cell>
          <cell r="Q14" t="str">
            <v>الثانية</v>
          </cell>
          <cell r="S14" t="str">
            <v>الثانية</v>
          </cell>
        </row>
        <row r="15">
          <cell r="A15">
            <v>119191</v>
          </cell>
          <cell r="B15" t="str">
            <v>شذى الشريطي</v>
          </cell>
          <cell r="C15" t="str">
            <v>منير</v>
          </cell>
          <cell r="D15" t="str">
            <v>غازيه</v>
          </cell>
          <cell r="E15" t="str">
            <v>الثانية</v>
          </cell>
          <cell r="G15" t="str">
            <v>الثالثة حديث</v>
          </cell>
          <cell r="I15" t="str">
            <v>الثالثة حديث</v>
          </cell>
          <cell r="K15" t="str">
            <v>الثالثة</v>
          </cell>
          <cell r="M15" t="str">
            <v>الثالثة</v>
          </cell>
          <cell r="O15" t="str">
            <v>الثالثة</v>
          </cell>
          <cell r="Q15" t="str">
            <v>الثالثة</v>
          </cell>
          <cell r="S15" t="str">
            <v>الثالثة</v>
          </cell>
        </row>
        <row r="16">
          <cell r="A16">
            <v>119515</v>
          </cell>
          <cell r="B16" t="str">
            <v>دانه الحكيم</v>
          </cell>
          <cell r="C16" t="str">
            <v>عمار</v>
          </cell>
          <cell r="D16" t="str">
            <v>تغريد</v>
          </cell>
          <cell r="E16" t="str">
            <v>الثانية حديث</v>
          </cell>
          <cell r="G16" t="str">
            <v>الثانية</v>
          </cell>
          <cell r="K16" t="str">
            <v>الثانية</v>
          </cell>
          <cell r="L16" t="str">
            <v>مبرر</v>
          </cell>
          <cell r="M16" t="str">
            <v>الثانية</v>
          </cell>
          <cell r="O16" t="str">
            <v>الثانية</v>
          </cell>
          <cell r="Q16" t="str">
            <v>الثانية</v>
          </cell>
          <cell r="S16" t="str">
            <v>الثانية</v>
          </cell>
        </row>
        <row r="17">
          <cell r="A17">
            <v>119649</v>
          </cell>
          <cell r="B17" t="str">
            <v>ريم حمزه</v>
          </cell>
          <cell r="C17" t="str">
            <v>مروان</v>
          </cell>
          <cell r="D17" t="str">
            <v>بثينه</v>
          </cell>
          <cell r="E17" t="str">
            <v>الثانية حديث</v>
          </cell>
          <cell r="G17" t="str">
            <v>الثانية</v>
          </cell>
          <cell r="I17" t="str">
            <v>الثانية</v>
          </cell>
          <cell r="K17" t="str">
            <v>الثانية</v>
          </cell>
          <cell r="M17" t="str">
            <v>الثانية</v>
          </cell>
          <cell r="O17" t="str">
            <v>الثانية</v>
          </cell>
          <cell r="Q17" t="str">
            <v>الثانية</v>
          </cell>
          <cell r="S17" t="str">
            <v>الثانية</v>
          </cell>
        </row>
        <row r="18">
          <cell r="A18">
            <v>119745</v>
          </cell>
          <cell r="B18" t="str">
            <v>شهد الحافي</v>
          </cell>
          <cell r="C18" t="str">
            <v>محمد زهير</v>
          </cell>
          <cell r="D18" t="str">
            <v>مرفت</v>
          </cell>
          <cell r="E18" t="str">
            <v>الثانية حديث</v>
          </cell>
          <cell r="G18" t="str">
            <v>الثانية</v>
          </cell>
          <cell r="I18" t="str">
            <v>الثانية</v>
          </cell>
          <cell r="K18" t="str">
            <v>الثانية</v>
          </cell>
          <cell r="L18">
            <v>1962</v>
          </cell>
          <cell r="M18" t="str">
            <v>الثانية</v>
          </cell>
          <cell r="O18" t="str">
            <v>الثانية</v>
          </cell>
          <cell r="Q18" t="str">
            <v>الثانية</v>
          </cell>
          <cell r="S18" t="str">
            <v>الثانية</v>
          </cell>
        </row>
        <row r="19">
          <cell r="A19">
            <v>120004</v>
          </cell>
          <cell r="B19" t="str">
            <v>محمود حسين درويش</v>
          </cell>
          <cell r="C19" t="str">
            <v>محمد</v>
          </cell>
          <cell r="D19" t="str">
            <v>ليلى</v>
          </cell>
          <cell r="E19" t="str">
            <v>الأولى</v>
          </cell>
          <cell r="G19" t="str">
            <v>الثانية حديث</v>
          </cell>
          <cell r="I19" t="str">
            <v>الثانية حديث</v>
          </cell>
          <cell r="K19" t="str">
            <v>الثانية</v>
          </cell>
          <cell r="M19" t="str">
            <v>الثانية</v>
          </cell>
          <cell r="O19" t="str">
            <v>الثانية</v>
          </cell>
          <cell r="Q19" t="str">
            <v>الثانية</v>
          </cell>
          <cell r="S19" t="str">
            <v>الثانية</v>
          </cell>
        </row>
        <row r="20">
          <cell r="A20">
            <v>120063</v>
          </cell>
          <cell r="B20" t="str">
            <v>ميسون زين الدين</v>
          </cell>
          <cell r="C20" t="str">
            <v>فايز</v>
          </cell>
          <cell r="D20" t="str">
            <v>خزاعيه</v>
          </cell>
          <cell r="E20" t="str">
            <v>الأولى</v>
          </cell>
          <cell r="G20" t="str">
            <v>الثانية حديث</v>
          </cell>
          <cell r="I20" t="str">
            <v>الثانية حديث</v>
          </cell>
          <cell r="K20" t="str">
            <v>الثانية</v>
          </cell>
          <cell r="M20" t="str">
            <v>الثانية</v>
          </cell>
          <cell r="O20" t="str">
            <v>الثانية</v>
          </cell>
          <cell r="Q20" t="str">
            <v>الثانية</v>
          </cell>
          <cell r="S20" t="str">
            <v>الثانية</v>
          </cell>
        </row>
        <row r="21">
          <cell r="A21">
            <v>120113</v>
          </cell>
          <cell r="B21" t="str">
            <v>نور علم الدين</v>
          </cell>
          <cell r="C21" t="str">
            <v>ادهم</v>
          </cell>
          <cell r="D21" t="str">
            <v>رائده</v>
          </cell>
          <cell r="E21" t="str">
            <v>الثانية حديث</v>
          </cell>
          <cell r="G21" t="str">
            <v>الثانية</v>
          </cell>
          <cell r="I21" t="str">
            <v>الثانية</v>
          </cell>
          <cell r="K21" t="str">
            <v>الثانية</v>
          </cell>
          <cell r="M21" t="str">
            <v>الثانية</v>
          </cell>
          <cell r="O21" t="str">
            <v>الثانية</v>
          </cell>
          <cell r="P21">
            <v>630</v>
          </cell>
          <cell r="Q21" t="str">
            <v>الثانية</v>
          </cell>
          <cell r="S21" t="str">
            <v>الثانية</v>
          </cell>
        </row>
        <row r="22">
          <cell r="A22">
            <v>120180</v>
          </cell>
          <cell r="B22" t="str">
            <v>هيا عز الدين</v>
          </cell>
          <cell r="C22" t="str">
            <v>ميمون</v>
          </cell>
          <cell r="D22" t="str">
            <v>عفاف عز الدين</v>
          </cell>
          <cell r="E22" t="str">
            <v>الثانية حديث</v>
          </cell>
          <cell r="G22" t="str">
            <v>الثانية</v>
          </cell>
          <cell r="I22" t="str">
            <v>الثانية</v>
          </cell>
          <cell r="K22" t="str">
            <v>الثانية</v>
          </cell>
          <cell r="L22" t="str">
            <v>مبرر</v>
          </cell>
          <cell r="M22" t="str">
            <v>الثانية</v>
          </cell>
          <cell r="O22" t="str">
            <v>الثانية</v>
          </cell>
          <cell r="Q22" t="str">
            <v>الثانية</v>
          </cell>
          <cell r="S22" t="str">
            <v>الثانية</v>
          </cell>
        </row>
        <row r="23">
          <cell r="A23">
            <v>120330</v>
          </cell>
          <cell r="B23" t="str">
            <v>رنا رمضان</v>
          </cell>
          <cell r="C23" t="str">
            <v>محمد</v>
          </cell>
          <cell r="D23" t="str">
            <v>سهام</v>
          </cell>
          <cell r="E23" t="str">
            <v>الأولى</v>
          </cell>
          <cell r="G23" t="str">
            <v>الثانية حديث</v>
          </cell>
          <cell r="I23" t="str">
            <v>الثانية حديث</v>
          </cell>
          <cell r="K23" t="str">
            <v>الثانية</v>
          </cell>
          <cell r="M23" t="str">
            <v>الثانية</v>
          </cell>
          <cell r="O23" t="str">
            <v>الثانية</v>
          </cell>
          <cell r="Q23" t="str">
            <v>الثانية</v>
          </cell>
          <cell r="S23" t="str">
            <v>الثانية</v>
          </cell>
        </row>
        <row r="24">
          <cell r="A24">
            <v>120353</v>
          </cell>
          <cell r="B24" t="str">
            <v>ريما محمد</v>
          </cell>
          <cell r="C24" t="str">
            <v>شكر الله</v>
          </cell>
          <cell r="D24" t="str">
            <v>ناريمان</v>
          </cell>
          <cell r="E24" t="str">
            <v>الأولى</v>
          </cell>
          <cell r="G24" t="str">
            <v>الثانية حديث</v>
          </cell>
          <cell r="I24" t="str">
            <v>الثانية حديث</v>
          </cell>
          <cell r="K24" t="str">
            <v>الثانية</v>
          </cell>
          <cell r="M24" t="str">
            <v>الثانية</v>
          </cell>
          <cell r="O24" t="str">
            <v>الثانية</v>
          </cell>
          <cell r="Q24" t="str">
            <v>الثانية</v>
          </cell>
          <cell r="S24" t="str">
            <v>الثانية</v>
          </cell>
        </row>
        <row r="25">
          <cell r="A25">
            <v>120365</v>
          </cell>
          <cell r="B25" t="str">
            <v>خلود كنفاني</v>
          </cell>
          <cell r="C25" t="str">
            <v>وائل</v>
          </cell>
          <cell r="D25" t="str">
            <v>سوسن</v>
          </cell>
          <cell r="E25" t="str">
            <v>الثانية حديث</v>
          </cell>
          <cell r="G25" t="str">
            <v>الثانية</v>
          </cell>
          <cell r="I25" t="str">
            <v>الثانية</v>
          </cell>
          <cell r="K25" t="str">
            <v>الثانية</v>
          </cell>
          <cell r="M25" t="str">
            <v>الثانية</v>
          </cell>
          <cell r="O25" t="str">
            <v>الثانية</v>
          </cell>
          <cell r="Q25" t="str">
            <v>الثانية</v>
          </cell>
          <cell r="S25" t="str">
            <v>الثانية</v>
          </cell>
        </row>
        <row r="26">
          <cell r="A26">
            <v>120394</v>
          </cell>
          <cell r="B26" t="str">
            <v>غاليه سلاله</v>
          </cell>
          <cell r="C26" t="str">
            <v>ميشيل</v>
          </cell>
          <cell r="D26" t="str">
            <v>حنان</v>
          </cell>
          <cell r="E26" t="str">
            <v>الثانية حديث</v>
          </cell>
          <cell r="G26" t="str">
            <v>الثانية</v>
          </cell>
          <cell r="K26" t="str">
            <v>الثانية</v>
          </cell>
          <cell r="L26" t="str">
            <v>مبرر</v>
          </cell>
          <cell r="M26" t="str">
            <v>الثانية</v>
          </cell>
          <cell r="O26" t="str">
            <v>الثانية</v>
          </cell>
          <cell r="Q26" t="str">
            <v>الثانية</v>
          </cell>
          <cell r="S26" t="str">
            <v>الثانية</v>
          </cell>
        </row>
        <row r="27">
          <cell r="A27">
            <v>120395</v>
          </cell>
          <cell r="B27" t="str">
            <v>راما العبسه</v>
          </cell>
          <cell r="C27" t="str">
            <v>محمد شهير</v>
          </cell>
          <cell r="D27" t="str">
            <v>هناده</v>
          </cell>
          <cell r="E27" t="str">
            <v>الثانية حديث</v>
          </cell>
          <cell r="G27" t="str">
            <v>الثانية</v>
          </cell>
          <cell r="I27" t="str">
            <v>الثانية</v>
          </cell>
          <cell r="K27" t="str">
            <v>الثانية</v>
          </cell>
          <cell r="L27" t="str">
            <v>مبرر</v>
          </cell>
          <cell r="M27" t="str">
            <v>الثانية</v>
          </cell>
          <cell r="O27" t="str">
            <v>الثانية</v>
          </cell>
          <cell r="Q27" t="str">
            <v>الثانية</v>
          </cell>
          <cell r="S27" t="str">
            <v>الثانية</v>
          </cell>
        </row>
        <row r="28">
          <cell r="A28">
            <v>120412</v>
          </cell>
          <cell r="B28" t="str">
            <v>كلاديس عازار</v>
          </cell>
          <cell r="C28" t="str">
            <v>ميلاد</v>
          </cell>
          <cell r="D28" t="str">
            <v>سوسن</v>
          </cell>
          <cell r="E28" t="str">
            <v>الأولى</v>
          </cell>
          <cell r="G28" t="str">
            <v>الثانية حديث</v>
          </cell>
          <cell r="I28" t="str">
            <v>الثانية حديث</v>
          </cell>
          <cell r="K28" t="str">
            <v>الثانية</v>
          </cell>
          <cell r="M28" t="str">
            <v>الثانية</v>
          </cell>
          <cell r="O28" t="str">
            <v>الثانية</v>
          </cell>
          <cell r="Q28" t="str">
            <v>الثانية</v>
          </cell>
          <cell r="S28" t="str">
            <v>الثانية</v>
          </cell>
        </row>
        <row r="29">
          <cell r="A29">
            <v>120418</v>
          </cell>
          <cell r="B29" t="str">
            <v>نصر قموحي</v>
          </cell>
          <cell r="C29" t="str">
            <v>محمد</v>
          </cell>
          <cell r="D29" t="str">
            <v>فاطمه</v>
          </cell>
          <cell r="E29" t="str">
            <v>الثانية حديث</v>
          </cell>
          <cell r="G29" t="str">
            <v>الثانية</v>
          </cell>
          <cell r="I29" t="str">
            <v>الثانية</v>
          </cell>
          <cell r="K29" t="str">
            <v>الثانية</v>
          </cell>
          <cell r="M29" t="str">
            <v>الثانية</v>
          </cell>
          <cell r="O29" t="str">
            <v>الثانية</v>
          </cell>
          <cell r="Q29" t="str">
            <v>الثانية</v>
          </cell>
          <cell r="S29" t="str">
            <v>الثانية</v>
          </cell>
        </row>
        <row r="30">
          <cell r="A30">
            <v>120424</v>
          </cell>
          <cell r="B30" t="str">
            <v>اسماء قصيده</v>
          </cell>
          <cell r="C30" t="str">
            <v>اكرم</v>
          </cell>
          <cell r="D30" t="str">
            <v>فايزه</v>
          </cell>
          <cell r="E30" t="str">
            <v>الأولى</v>
          </cell>
          <cell r="G30" t="str">
            <v>الثانية حديث</v>
          </cell>
          <cell r="I30" t="str">
            <v>الثانية حديث</v>
          </cell>
          <cell r="K30" t="str">
            <v>الثانية</v>
          </cell>
          <cell r="M30" t="str">
            <v>الثانية</v>
          </cell>
          <cell r="O30" t="str">
            <v>الثانية</v>
          </cell>
          <cell r="Q30" t="str">
            <v>الثانية</v>
          </cell>
          <cell r="S30" t="str">
            <v>الثانية</v>
          </cell>
        </row>
        <row r="31">
          <cell r="A31">
            <v>120452</v>
          </cell>
          <cell r="B31" t="str">
            <v>فتحيه الحاج علي</v>
          </cell>
          <cell r="C31" t="str">
            <v>علي</v>
          </cell>
          <cell r="D31" t="str">
            <v>رفاعيه</v>
          </cell>
          <cell r="E31" t="str">
            <v>الثانية حديث</v>
          </cell>
          <cell r="G31" t="str">
            <v>الثانية</v>
          </cell>
          <cell r="K31" t="str">
            <v>الثانية</v>
          </cell>
          <cell r="L31" t="str">
            <v>مبرر</v>
          </cell>
          <cell r="M31" t="str">
            <v>الثانية</v>
          </cell>
          <cell r="O31" t="str">
            <v>الثانية</v>
          </cell>
          <cell r="Q31" t="str">
            <v>الثانية</v>
          </cell>
          <cell r="S31" t="str">
            <v>الثانية</v>
          </cell>
        </row>
        <row r="32">
          <cell r="A32">
            <v>120506</v>
          </cell>
          <cell r="B32" t="str">
            <v>رهام سعد الدين</v>
          </cell>
          <cell r="C32" t="str">
            <v>محمد سمير</v>
          </cell>
          <cell r="D32" t="str">
            <v>ندى</v>
          </cell>
          <cell r="E32" t="str">
            <v>الأولى</v>
          </cell>
          <cell r="G32" t="str">
            <v>الثانية حديث</v>
          </cell>
          <cell r="I32" t="str">
            <v>الثانية حديث</v>
          </cell>
          <cell r="K32" t="str">
            <v>الثانية</v>
          </cell>
          <cell r="M32" t="str">
            <v>الثانية</v>
          </cell>
          <cell r="O32" t="str">
            <v>الثانية</v>
          </cell>
          <cell r="Q32" t="str">
            <v>الثانية</v>
          </cell>
          <cell r="S32" t="str">
            <v>الثانية</v>
          </cell>
        </row>
        <row r="33">
          <cell r="A33">
            <v>120625</v>
          </cell>
          <cell r="B33" t="str">
            <v>فاطمه حشري</v>
          </cell>
          <cell r="C33" t="str">
            <v>محمد</v>
          </cell>
          <cell r="D33" t="str">
            <v>امينه</v>
          </cell>
          <cell r="E33" t="str">
            <v>الأولى</v>
          </cell>
          <cell r="G33" t="str">
            <v>الثانية حديث</v>
          </cell>
          <cell r="I33" t="str">
            <v>الثانية حديث</v>
          </cell>
          <cell r="K33" t="str">
            <v>الثانية</v>
          </cell>
          <cell r="M33" t="str">
            <v>الثانية</v>
          </cell>
          <cell r="O33" t="str">
            <v>الثانية</v>
          </cell>
          <cell r="Q33" t="str">
            <v>الثانية</v>
          </cell>
          <cell r="S33" t="str">
            <v>الثانية</v>
          </cell>
        </row>
        <row r="34">
          <cell r="A34">
            <v>120648</v>
          </cell>
          <cell r="B34" t="str">
            <v>حسام الدين الابراهيم</v>
          </cell>
          <cell r="C34" t="str">
            <v>محمد</v>
          </cell>
          <cell r="D34" t="str">
            <v>ايمان</v>
          </cell>
          <cell r="E34" t="str">
            <v>الأولى</v>
          </cell>
          <cell r="G34" t="str">
            <v>الثانية حديث</v>
          </cell>
          <cell r="I34" t="str">
            <v>الثانية</v>
          </cell>
          <cell r="K34" t="str">
            <v>الثانية</v>
          </cell>
          <cell r="M34" t="str">
            <v>الثانية</v>
          </cell>
          <cell r="O34" t="str">
            <v>الثانية</v>
          </cell>
          <cell r="Q34" t="str">
            <v>الثانية</v>
          </cell>
          <cell r="S34" t="str">
            <v>الثانية</v>
          </cell>
        </row>
        <row r="35">
          <cell r="A35">
            <v>120683</v>
          </cell>
          <cell r="B35" t="str">
            <v>نسرين حنيفه</v>
          </cell>
          <cell r="C35" t="str">
            <v>عمر</v>
          </cell>
          <cell r="D35" t="str">
            <v>امينه</v>
          </cell>
          <cell r="E35" t="str">
            <v>الأولى</v>
          </cell>
          <cell r="G35" t="str">
            <v>الثانية حديث</v>
          </cell>
          <cell r="I35" t="str">
            <v>الثانية حديث</v>
          </cell>
          <cell r="K35" t="str">
            <v>الثانية</v>
          </cell>
          <cell r="M35" t="str">
            <v>الثانية</v>
          </cell>
          <cell r="O35" t="str">
            <v>الثانية</v>
          </cell>
          <cell r="Q35" t="str">
            <v>الثانية</v>
          </cell>
          <cell r="S35" t="str">
            <v>الثانية</v>
          </cell>
        </row>
        <row r="36">
          <cell r="A36">
            <v>120730</v>
          </cell>
          <cell r="B36" t="str">
            <v>راما الحمصي</v>
          </cell>
          <cell r="C36" t="str">
            <v>مهند</v>
          </cell>
          <cell r="D36" t="str">
            <v>رولا</v>
          </cell>
          <cell r="E36" t="str">
            <v>الثانية حديث</v>
          </cell>
          <cell r="G36" t="str">
            <v>الثانية</v>
          </cell>
          <cell r="K36" t="str">
            <v>الثانية</v>
          </cell>
          <cell r="L36" t="str">
            <v>مبرر</v>
          </cell>
          <cell r="M36" t="str">
            <v>الثانية</v>
          </cell>
          <cell r="O36" t="str">
            <v>الثانية</v>
          </cell>
          <cell r="Q36" t="str">
            <v>الثانية</v>
          </cell>
          <cell r="S36" t="str">
            <v>الثانية</v>
          </cell>
        </row>
        <row r="37">
          <cell r="A37">
            <v>120747</v>
          </cell>
          <cell r="B37" t="str">
            <v>امل حبي</v>
          </cell>
          <cell r="C37" t="str">
            <v>محمد سامر</v>
          </cell>
          <cell r="D37" t="str">
            <v>بنان</v>
          </cell>
          <cell r="E37" t="str">
            <v>الثانية حديث</v>
          </cell>
          <cell r="G37" t="str">
            <v>الثانية</v>
          </cell>
          <cell r="K37" t="str">
            <v>الثانية</v>
          </cell>
          <cell r="L37" t="str">
            <v>مبرر</v>
          </cell>
          <cell r="M37" t="str">
            <v>الثانية</v>
          </cell>
          <cell r="O37" t="str">
            <v>الثانية</v>
          </cell>
          <cell r="Q37" t="str">
            <v>الثانية</v>
          </cell>
          <cell r="S37" t="str">
            <v>الثانية</v>
          </cell>
        </row>
        <row r="38">
          <cell r="A38">
            <v>120748</v>
          </cell>
          <cell r="B38" t="str">
            <v>ايمان الزركلي</v>
          </cell>
          <cell r="C38" t="str">
            <v>بسام</v>
          </cell>
          <cell r="D38" t="str">
            <v>فاتن</v>
          </cell>
          <cell r="E38" t="str">
            <v>الثانية حديث</v>
          </cell>
          <cell r="G38" t="str">
            <v>الثانية</v>
          </cell>
          <cell r="I38" t="str">
            <v>الثانية</v>
          </cell>
          <cell r="K38" t="str">
            <v>الثانية</v>
          </cell>
          <cell r="M38" t="str">
            <v>الثانية</v>
          </cell>
          <cell r="O38" t="str">
            <v>الثانية</v>
          </cell>
          <cell r="Q38" t="str">
            <v>الثانية</v>
          </cell>
          <cell r="S38" t="str">
            <v>الثانية</v>
          </cell>
        </row>
        <row r="39">
          <cell r="A39">
            <v>120770</v>
          </cell>
          <cell r="B39" t="str">
            <v>اناس حوا</v>
          </cell>
          <cell r="C39" t="str">
            <v>خالد</v>
          </cell>
          <cell r="D39" t="str">
            <v>فتحيه</v>
          </cell>
          <cell r="E39" t="str">
            <v>الثانية حديث</v>
          </cell>
          <cell r="G39" t="str">
            <v>الثانية</v>
          </cell>
          <cell r="K39" t="str">
            <v>الثانية</v>
          </cell>
          <cell r="L39" t="str">
            <v>مبرر</v>
          </cell>
          <cell r="M39" t="str">
            <v>الثانية</v>
          </cell>
          <cell r="O39" t="str">
            <v>الثانية</v>
          </cell>
          <cell r="Q39" t="str">
            <v>الثانية</v>
          </cell>
          <cell r="S39" t="str">
            <v>الثانية</v>
          </cell>
        </row>
        <row r="40">
          <cell r="A40">
            <v>120774</v>
          </cell>
          <cell r="B40" t="str">
            <v>عهد حيدر</v>
          </cell>
          <cell r="C40" t="str">
            <v>توفيق</v>
          </cell>
          <cell r="D40" t="str">
            <v>كليله</v>
          </cell>
          <cell r="E40" t="str">
            <v>الثانية حديث</v>
          </cell>
          <cell r="G40" t="str">
            <v>الثانية</v>
          </cell>
          <cell r="I40" t="str">
            <v>الثانية</v>
          </cell>
          <cell r="K40" t="str">
            <v>الثانية</v>
          </cell>
          <cell r="L40">
            <v>1980</v>
          </cell>
          <cell r="M40" t="str">
            <v>الثانية</v>
          </cell>
          <cell r="O40" t="str">
            <v>الثانية</v>
          </cell>
          <cell r="Q40" t="str">
            <v>الثانية</v>
          </cell>
          <cell r="S40" t="str">
            <v>الثانية</v>
          </cell>
        </row>
        <row r="41">
          <cell r="A41">
            <v>120782</v>
          </cell>
          <cell r="B41" t="str">
            <v>مروه داود</v>
          </cell>
          <cell r="C41" t="str">
            <v>محمد خير</v>
          </cell>
          <cell r="D41" t="str">
            <v>خديجه</v>
          </cell>
          <cell r="E41" t="str">
            <v>الأولى</v>
          </cell>
          <cell r="G41" t="str">
            <v>الثانية حديث</v>
          </cell>
          <cell r="I41" t="str">
            <v>الثانية حديث</v>
          </cell>
          <cell r="K41" t="str">
            <v>الثانية</v>
          </cell>
          <cell r="M41" t="str">
            <v>الثانية</v>
          </cell>
          <cell r="O41" t="str">
            <v>الثانية</v>
          </cell>
          <cell r="Q41" t="str">
            <v>الثانية</v>
          </cell>
          <cell r="S41" t="str">
            <v>الثانية</v>
          </cell>
        </row>
        <row r="42">
          <cell r="A42">
            <v>120803</v>
          </cell>
          <cell r="B42" t="str">
            <v>رنيم الدبس</v>
          </cell>
          <cell r="C42" t="str">
            <v>محمد فائز</v>
          </cell>
          <cell r="D42" t="str">
            <v>روعه</v>
          </cell>
          <cell r="E42" t="str">
            <v>الثانية حديث</v>
          </cell>
          <cell r="G42" t="str">
            <v>الثانية</v>
          </cell>
          <cell r="I42" t="str">
            <v>الثانية</v>
          </cell>
          <cell r="K42" t="str">
            <v>الثانية</v>
          </cell>
          <cell r="M42" t="str">
            <v>الثانية</v>
          </cell>
          <cell r="O42" t="str">
            <v>الثانية</v>
          </cell>
          <cell r="Q42" t="str">
            <v>الثانية</v>
          </cell>
          <cell r="S42" t="str">
            <v>الثانية</v>
          </cell>
        </row>
        <row r="43">
          <cell r="A43">
            <v>120805</v>
          </cell>
          <cell r="B43" t="str">
            <v>اريج حمزه</v>
          </cell>
          <cell r="C43" t="str">
            <v>ايمن</v>
          </cell>
          <cell r="D43" t="str">
            <v>هناء</v>
          </cell>
          <cell r="E43" t="str">
            <v>الأولى</v>
          </cell>
          <cell r="G43" t="str">
            <v>الثانية حديث</v>
          </cell>
          <cell r="I43" t="str">
            <v>الثانية حديث</v>
          </cell>
          <cell r="K43" t="str">
            <v>الثانية</v>
          </cell>
          <cell r="M43" t="str">
            <v>الثانية</v>
          </cell>
          <cell r="O43" t="str">
            <v>الثانية</v>
          </cell>
          <cell r="Q43" t="str">
            <v>الثانية</v>
          </cell>
          <cell r="S43" t="str">
            <v>الثانية</v>
          </cell>
        </row>
        <row r="44">
          <cell r="A44">
            <v>121103</v>
          </cell>
          <cell r="B44" t="str">
            <v>الاء نقشبندي</v>
          </cell>
          <cell r="C44" t="str">
            <v>محمد نبيل</v>
          </cell>
          <cell r="D44" t="str">
            <v>نهى</v>
          </cell>
          <cell r="E44" t="str">
            <v>الأولى</v>
          </cell>
          <cell r="G44" t="str">
            <v>الثانية حديث</v>
          </cell>
          <cell r="I44" t="str">
            <v>الثانية حديث</v>
          </cell>
          <cell r="K44" t="str">
            <v>الثانية</v>
          </cell>
          <cell r="M44" t="str">
            <v>الثانية</v>
          </cell>
          <cell r="O44" t="str">
            <v>الثانية</v>
          </cell>
          <cell r="Q44" t="str">
            <v>الثانية</v>
          </cell>
          <cell r="S44" t="str">
            <v>الثانية</v>
          </cell>
        </row>
        <row r="45">
          <cell r="A45">
            <v>121162</v>
          </cell>
          <cell r="B45" t="str">
            <v>جيزيل الشحاده</v>
          </cell>
          <cell r="C45" t="str">
            <v>نبيل</v>
          </cell>
          <cell r="D45" t="str">
            <v>سوسن</v>
          </cell>
          <cell r="E45" t="str">
            <v>الأولى</v>
          </cell>
          <cell r="G45" t="str">
            <v>الثانية حديث</v>
          </cell>
          <cell r="I45" t="str">
            <v>الثانية حديث</v>
          </cell>
          <cell r="K45" t="str">
            <v>الثانية</v>
          </cell>
          <cell r="M45" t="str">
            <v>الثانية</v>
          </cell>
          <cell r="O45" t="str">
            <v>الثانية</v>
          </cell>
          <cell r="Q45" t="str">
            <v>الثانية</v>
          </cell>
          <cell r="S45" t="str">
            <v>الثانية</v>
          </cell>
        </row>
        <row r="46">
          <cell r="A46">
            <v>121223</v>
          </cell>
          <cell r="B46" t="str">
            <v>ديانا الصغير</v>
          </cell>
          <cell r="C46" t="str">
            <v>جميل</v>
          </cell>
          <cell r="D46" t="str">
            <v>رافت</v>
          </cell>
          <cell r="E46" t="str">
            <v>الثانية حديث</v>
          </cell>
          <cell r="G46" t="str">
            <v>الثانية</v>
          </cell>
          <cell r="K46" t="str">
            <v>الثانية</v>
          </cell>
          <cell r="L46" t="str">
            <v>مبرر</v>
          </cell>
          <cell r="M46" t="str">
            <v>الثانية</v>
          </cell>
          <cell r="O46" t="str">
            <v>الثانية</v>
          </cell>
          <cell r="Q46" t="str">
            <v>الثانية</v>
          </cell>
          <cell r="S46" t="str">
            <v>الثانية</v>
          </cell>
        </row>
        <row r="47">
          <cell r="A47">
            <v>121225</v>
          </cell>
          <cell r="B47" t="str">
            <v>محمد الرفاعي</v>
          </cell>
          <cell r="C47" t="str">
            <v>محمود</v>
          </cell>
          <cell r="D47" t="str">
            <v>جميله</v>
          </cell>
          <cell r="E47" t="str">
            <v>الثانية حديث</v>
          </cell>
          <cell r="G47" t="str">
            <v>الثانية</v>
          </cell>
          <cell r="K47" t="str">
            <v>الثانية</v>
          </cell>
          <cell r="L47" t="str">
            <v>مبرر</v>
          </cell>
          <cell r="M47" t="str">
            <v>الثانية</v>
          </cell>
          <cell r="O47" t="str">
            <v>الثانية</v>
          </cell>
          <cell r="Q47" t="str">
            <v>الثانية</v>
          </cell>
          <cell r="S47" t="str">
            <v>الثانية</v>
          </cell>
        </row>
        <row r="48">
          <cell r="A48">
            <v>121234</v>
          </cell>
          <cell r="B48" t="str">
            <v>ياسمين علي ديب</v>
          </cell>
          <cell r="C48" t="str">
            <v>محمد ديب</v>
          </cell>
          <cell r="D48" t="str">
            <v>منال</v>
          </cell>
          <cell r="E48" t="str">
            <v>الأولى</v>
          </cell>
          <cell r="G48" t="str">
            <v>الثانية حديث</v>
          </cell>
          <cell r="I48" t="str">
            <v>الثانية حديث</v>
          </cell>
          <cell r="K48" t="str">
            <v>الثانية</v>
          </cell>
          <cell r="M48" t="str">
            <v>الثانية</v>
          </cell>
          <cell r="O48" t="str">
            <v>الثانية</v>
          </cell>
          <cell r="Q48" t="str">
            <v>الثانية</v>
          </cell>
          <cell r="S48" t="str">
            <v>الثانية</v>
          </cell>
        </row>
        <row r="49">
          <cell r="A49">
            <v>121293</v>
          </cell>
          <cell r="B49" t="str">
            <v>دلال عصيده</v>
          </cell>
          <cell r="C49" t="str">
            <v>بهجاه</v>
          </cell>
          <cell r="D49" t="str">
            <v>نجوى</v>
          </cell>
          <cell r="E49" t="str">
            <v>الأولى</v>
          </cell>
          <cell r="G49" t="str">
            <v>الثانية حديث</v>
          </cell>
          <cell r="K49" t="str">
            <v>الثانية حديث</v>
          </cell>
          <cell r="M49" t="str">
            <v>الثانية</v>
          </cell>
          <cell r="O49" t="str">
            <v>الثانية</v>
          </cell>
          <cell r="Q49" t="str">
            <v>الثانية</v>
          </cell>
          <cell r="S49" t="str">
            <v>الثانية</v>
          </cell>
        </row>
        <row r="50">
          <cell r="A50">
            <v>121306</v>
          </cell>
          <cell r="B50" t="str">
            <v>كناز شيخ</v>
          </cell>
          <cell r="C50" t="str">
            <v>شعبان</v>
          </cell>
          <cell r="D50" t="str">
            <v>اميره</v>
          </cell>
          <cell r="E50" t="str">
            <v>الثانية حديث</v>
          </cell>
          <cell r="G50" t="str">
            <v>الثانية</v>
          </cell>
          <cell r="K50" t="str">
            <v>الثانية</v>
          </cell>
          <cell r="L50" t="str">
            <v>مبرر</v>
          </cell>
          <cell r="M50" t="str">
            <v>الثانية</v>
          </cell>
          <cell r="O50" t="str">
            <v>الثانية</v>
          </cell>
          <cell r="Q50" t="str">
            <v>الثانية</v>
          </cell>
          <cell r="S50" t="str">
            <v>الثانية</v>
          </cell>
        </row>
        <row r="51">
          <cell r="A51">
            <v>121315</v>
          </cell>
          <cell r="B51" t="str">
            <v>لوسيان صقر</v>
          </cell>
          <cell r="C51" t="str">
            <v>سليمان</v>
          </cell>
          <cell r="D51" t="str">
            <v>صباح</v>
          </cell>
          <cell r="E51" t="str">
            <v>الأولى</v>
          </cell>
          <cell r="G51" t="str">
            <v>الثانية حديث</v>
          </cell>
          <cell r="I51" t="str">
            <v>الثانية حديث</v>
          </cell>
          <cell r="K51" t="str">
            <v>الثانية</v>
          </cell>
          <cell r="M51" t="str">
            <v>الثانية</v>
          </cell>
          <cell r="O51" t="str">
            <v>الثانية</v>
          </cell>
          <cell r="Q51" t="str">
            <v>الثانية</v>
          </cell>
          <cell r="S51" t="str">
            <v>الثانية</v>
          </cell>
        </row>
        <row r="52">
          <cell r="A52">
            <v>121333</v>
          </cell>
          <cell r="B52" t="str">
            <v>مميز الخولي</v>
          </cell>
          <cell r="C52" t="str">
            <v>محمود</v>
          </cell>
          <cell r="D52" t="str">
            <v>امينه</v>
          </cell>
          <cell r="E52" t="str">
            <v>الأولى</v>
          </cell>
          <cell r="G52" t="str">
            <v>الثانية حديث</v>
          </cell>
          <cell r="I52" t="str">
            <v>الثانية حديث</v>
          </cell>
          <cell r="K52" t="str">
            <v>الثانية</v>
          </cell>
          <cell r="M52" t="str">
            <v>الثانية</v>
          </cell>
          <cell r="O52" t="str">
            <v>الثانية</v>
          </cell>
          <cell r="Q52" t="str">
            <v>الثانية</v>
          </cell>
          <cell r="S52" t="str">
            <v>الثانية</v>
          </cell>
        </row>
        <row r="53">
          <cell r="A53">
            <v>121400</v>
          </cell>
          <cell r="B53" t="str">
            <v>امير دبا</v>
          </cell>
          <cell r="C53" t="str">
            <v>محمد فؤاد</v>
          </cell>
          <cell r="D53" t="str">
            <v>سوسن</v>
          </cell>
          <cell r="E53" t="str">
            <v>الأولى</v>
          </cell>
          <cell r="G53" t="str">
            <v>الأولى</v>
          </cell>
          <cell r="I53" t="str">
            <v>الثانية حديث</v>
          </cell>
          <cell r="K53" t="str">
            <v>الثانية</v>
          </cell>
          <cell r="M53" t="str">
            <v>الثانية</v>
          </cell>
          <cell r="O53" t="str">
            <v>الثانية</v>
          </cell>
          <cell r="Q53" t="str">
            <v>الثانية</v>
          </cell>
          <cell r="S53" t="str">
            <v>الثانية</v>
          </cell>
        </row>
        <row r="54">
          <cell r="A54">
            <v>121403</v>
          </cell>
          <cell r="B54" t="str">
            <v>رغد الدجاني</v>
          </cell>
          <cell r="C54" t="str">
            <v>هاني</v>
          </cell>
          <cell r="D54" t="str">
            <v>ميسون عزو</v>
          </cell>
          <cell r="E54" t="str">
            <v>الثانية حديث</v>
          </cell>
          <cell r="G54" t="str">
            <v>الثانية</v>
          </cell>
          <cell r="I54" t="str">
            <v>الثانية</v>
          </cell>
          <cell r="K54" t="str">
            <v>الثانية</v>
          </cell>
          <cell r="L54" t="str">
            <v>مبرر</v>
          </cell>
          <cell r="M54" t="str">
            <v>الثانية</v>
          </cell>
          <cell r="O54" t="str">
            <v>الثانية</v>
          </cell>
          <cell r="Q54" t="str">
            <v>الثانية</v>
          </cell>
          <cell r="S54" t="str">
            <v>الثانية</v>
          </cell>
        </row>
        <row r="55">
          <cell r="A55">
            <v>121522</v>
          </cell>
          <cell r="B55" t="str">
            <v>عبد المنعم الفرحان</v>
          </cell>
          <cell r="C55" t="str">
            <v>محمد</v>
          </cell>
          <cell r="D55" t="str">
            <v>حمده</v>
          </cell>
          <cell r="E55" t="str">
            <v>الثانية حديث</v>
          </cell>
          <cell r="G55" t="str">
            <v>الثانية</v>
          </cell>
          <cell r="K55" t="str">
            <v>الثانية</v>
          </cell>
          <cell r="L55" t="str">
            <v>مبرر</v>
          </cell>
          <cell r="M55" t="str">
            <v>الثانية</v>
          </cell>
          <cell r="O55" t="str">
            <v>الثانية</v>
          </cell>
          <cell r="Q55" t="str">
            <v>الثانية</v>
          </cell>
          <cell r="S55" t="str">
            <v>الثانية</v>
          </cell>
        </row>
        <row r="56">
          <cell r="A56">
            <v>121542</v>
          </cell>
          <cell r="B56" t="str">
            <v>احمد الاوتاني</v>
          </cell>
          <cell r="C56" t="str">
            <v>تيسير</v>
          </cell>
          <cell r="D56" t="str">
            <v>مريم</v>
          </cell>
          <cell r="E56" t="str">
            <v>الأولى</v>
          </cell>
          <cell r="G56" t="str">
            <v>الثانية حديث</v>
          </cell>
          <cell r="I56" t="str">
            <v>الثانية حديث</v>
          </cell>
          <cell r="K56" t="str">
            <v>الثانية</v>
          </cell>
          <cell r="M56" t="str">
            <v>الثانية</v>
          </cell>
          <cell r="O56" t="str">
            <v>الثانية</v>
          </cell>
          <cell r="Q56" t="str">
            <v>الثانية</v>
          </cell>
          <cell r="S56" t="str">
            <v>الثانية</v>
          </cell>
        </row>
        <row r="57">
          <cell r="A57">
            <v>121544</v>
          </cell>
          <cell r="B57" t="str">
            <v>احمد سعدي</v>
          </cell>
          <cell r="C57" t="str">
            <v>محمد</v>
          </cell>
          <cell r="D57" t="str">
            <v>فاطمه</v>
          </cell>
          <cell r="E57" t="str">
            <v>الأولى</v>
          </cell>
          <cell r="G57" t="str">
            <v>الثانية حديث</v>
          </cell>
          <cell r="I57" t="str">
            <v>الثانية حديث</v>
          </cell>
          <cell r="K57" t="str">
            <v>الثانية</v>
          </cell>
          <cell r="M57" t="str">
            <v>الثانية</v>
          </cell>
          <cell r="O57" t="str">
            <v>الثانية</v>
          </cell>
          <cell r="Q57" t="str">
            <v>الثانية</v>
          </cell>
          <cell r="S57" t="str">
            <v>الثانية</v>
          </cell>
        </row>
        <row r="58">
          <cell r="A58">
            <v>121573</v>
          </cell>
          <cell r="B58" t="str">
            <v>الهام الدنيفات</v>
          </cell>
          <cell r="C58" t="str">
            <v>موسى</v>
          </cell>
          <cell r="D58" t="str">
            <v>ميسون</v>
          </cell>
          <cell r="E58" t="str">
            <v>الأولى</v>
          </cell>
          <cell r="G58" t="str">
            <v>الثانية حديث</v>
          </cell>
          <cell r="I58" t="str">
            <v>الثانية حديث</v>
          </cell>
          <cell r="K58" t="str">
            <v>الثانية</v>
          </cell>
          <cell r="M58" t="str">
            <v>الثانية</v>
          </cell>
          <cell r="O58" t="str">
            <v>الثانية</v>
          </cell>
          <cell r="Q58" t="str">
            <v>الثانية</v>
          </cell>
          <cell r="S58" t="str">
            <v>الثانية</v>
          </cell>
        </row>
        <row r="59">
          <cell r="A59">
            <v>121627</v>
          </cell>
          <cell r="B59" t="str">
            <v>ايات صلاح</v>
          </cell>
          <cell r="C59" t="str">
            <v>عبد الغني</v>
          </cell>
          <cell r="D59" t="str">
            <v>هديه</v>
          </cell>
          <cell r="E59" t="str">
            <v>الأولى</v>
          </cell>
          <cell r="G59" t="str">
            <v>الثانية حديث</v>
          </cell>
          <cell r="I59" t="str">
            <v>الثانية حديث</v>
          </cell>
          <cell r="K59" t="str">
            <v>الثانية</v>
          </cell>
          <cell r="M59" t="str">
            <v>الثانية</v>
          </cell>
          <cell r="O59" t="str">
            <v>الثانية</v>
          </cell>
          <cell r="Q59" t="str">
            <v>الثانية</v>
          </cell>
          <cell r="S59" t="str">
            <v>الثانية</v>
          </cell>
        </row>
        <row r="60">
          <cell r="A60">
            <v>121673</v>
          </cell>
          <cell r="B60" t="str">
            <v>تالا ظاظا</v>
          </cell>
          <cell r="C60" t="str">
            <v>احمد</v>
          </cell>
          <cell r="D60" t="str">
            <v>هنادي</v>
          </cell>
          <cell r="E60" t="str">
            <v>الأولى</v>
          </cell>
          <cell r="G60" t="str">
            <v>الثانية حديث</v>
          </cell>
          <cell r="I60" t="str">
            <v>الثانية حديث</v>
          </cell>
          <cell r="K60" t="str">
            <v>الثانية</v>
          </cell>
          <cell r="M60" t="str">
            <v>الثانية</v>
          </cell>
          <cell r="O60" t="str">
            <v>الثانية</v>
          </cell>
          <cell r="Q60" t="str">
            <v>الثانية</v>
          </cell>
          <cell r="S60" t="str">
            <v>الثانية</v>
          </cell>
        </row>
        <row r="61">
          <cell r="A61">
            <v>121683</v>
          </cell>
          <cell r="B61" t="str">
            <v>تهامه السليمان</v>
          </cell>
          <cell r="C61" t="str">
            <v>ياسر</v>
          </cell>
          <cell r="D61" t="str">
            <v>عبير داود</v>
          </cell>
          <cell r="E61" t="str">
            <v>الأولى</v>
          </cell>
          <cell r="G61" t="str">
            <v>الثانية حديث</v>
          </cell>
          <cell r="I61" t="str">
            <v>الثانية حديث</v>
          </cell>
          <cell r="K61" t="str">
            <v>الثانية</v>
          </cell>
          <cell r="M61" t="str">
            <v>الثانية</v>
          </cell>
          <cell r="O61" t="str">
            <v>الثانية</v>
          </cell>
          <cell r="Q61" t="str">
            <v>الثانية</v>
          </cell>
          <cell r="S61" t="str">
            <v>الثانية</v>
          </cell>
        </row>
        <row r="62">
          <cell r="A62">
            <v>121702</v>
          </cell>
          <cell r="B62" t="str">
            <v>حاتم الحسين</v>
          </cell>
          <cell r="C62" t="str">
            <v>ربيع</v>
          </cell>
          <cell r="D62" t="str">
            <v>لينا</v>
          </cell>
          <cell r="E62" t="str">
            <v>الأولى</v>
          </cell>
          <cell r="G62" t="str">
            <v>الثانية حديث</v>
          </cell>
          <cell r="I62" t="str">
            <v>الثانية حديث</v>
          </cell>
          <cell r="K62" t="str">
            <v>الثانية</v>
          </cell>
          <cell r="M62" t="str">
            <v>الثانية</v>
          </cell>
          <cell r="O62" t="str">
            <v>الثانية</v>
          </cell>
          <cell r="Q62" t="str">
            <v>الثانية</v>
          </cell>
          <cell r="S62" t="str">
            <v>الثانية</v>
          </cell>
        </row>
        <row r="63">
          <cell r="A63">
            <v>121708</v>
          </cell>
          <cell r="B63" t="str">
            <v>حسني عابو</v>
          </cell>
          <cell r="C63" t="str">
            <v>سيدنافع</v>
          </cell>
          <cell r="D63" t="str">
            <v>لمى</v>
          </cell>
          <cell r="E63" t="str">
            <v>الأولى</v>
          </cell>
          <cell r="G63" t="str">
            <v>الثانية حديث</v>
          </cell>
          <cell r="I63" t="str">
            <v>الثانية حديث</v>
          </cell>
          <cell r="K63" t="str">
            <v>الثانية</v>
          </cell>
          <cell r="M63" t="str">
            <v>الثانية</v>
          </cell>
          <cell r="O63" t="str">
            <v>الثانية</v>
          </cell>
          <cell r="Q63" t="str">
            <v>الثانية</v>
          </cell>
          <cell r="S63" t="str">
            <v>الثانية</v>
          </cell>
        </row>
        <row r="64">
          <cell r="A64">
            <v>121750</v>
          </cell>
          <cell r="B64" t="str">
            <v>دعاء سليمان</v>
          </cell>
          <cell r="C64" t="str">
            <v>احمد</v>
          </cell>
          <cell r="D64" t="str">
            <v>هاجره</v>
          </cell>
          <cell r="E64" t="str">
            <v>الأولى</v>
          </cell>
          <cell r="G64" t="str">
            <v>الثانية حديث</v>
          </cell>
          <cell r="I64" t="str">
            <v>الثانية حديث</v>
          </cell>
          <cell r="K64" t="str">
            <v>الثانية</v>
          </cell>
          <cell r="M64" t="str">
            <v>الثانية</v>
          </cell>
          <cell r="O64" t="str">
            <v>الثانية</v>
          </cell>
          <cell r="Q64" t="str">
            <v>الثانية</v>
          </cell>
          <cell r="S64" t="str">
            <v>الثانية</v>
          </cell>
        </row>
        <row r="65">
          <cell r="A65">
            <v>121764</v>
          </cell>
          <cell r="B65" t="str">
            <v>دينه درخباني</v>
          </cell>
          <cell r="C65" t="str">
            <v>محمد نصر الدين</v>
          </cell>
          <cell r="D65" t="str">
            <v>مفاز</v>
          </cell>
          <cell r="E65" t="str">
            <v>الأولى</v>
          </cell>
          <cell r="G65" t="str">
            <v>الثانية حديث</v>
          </cell>
          <cell r="I65" t="str">
            <v>الثانية حديث</v>
          </cell>
          <cell r="K65" t="str">
            <v>الثانية</v>
          </cell>
          <cell r="M65" t="str">
            <v>الثانية</v>
          </cell>
          <cell r="O65" t="str">
            <v>الثانية</v>
          </cell>
          <cell r="Q65" t="str">
            <v>الثانية</v>
          </cell>
          <cell r="S65" t="str">
            <v>الثانية</v>
          </cell>
        </row>
        <row r="66">
          <cell r="A66">
            <v>121782</v>
          </cell>
          <cell r="B66" t="str">
            <v>رامي الدقاق</v>
          </cell>
          <cell r="C66" t="str">
            <v>عبد الناصر</v>
          </cell>
          <cell r="D66" t="str">
            <v>لما</v>
          </cell>
          <cell r="E66" t="str">
            <v>الأولى</v>
          </cell>
          <cell r="G66" t="str">
            <v>الثانية حديث</v>
          </cell>
          <cell r="I66" t="str">
            <v>الثانية حديث</v>
          </cell>
          <cell r="K66" t="str">
            <v>الثانية</v>
          </cell>
          <cell r="M66" t="str">
            <v>الثانية</v>
          </cell>
          <cell r="O66" t="str">
            <v>الثانية</v>
          </cell>
          <cell r="Q66" t="str">
            <v>الثانية</v>
          </cell>
          <cell r="S66" t="str">
            <v>الثانية</v>
          </cell>
        </row>
        <row r="67">
          <cell r="A67">
            <v>121830</v>
          </cell>
          <cell r="B67" t="str">
            <v>رهام السروجي قناني</v>
          </cell>
          <cell r="C67" t="str">
            <v>محمد عيد</v>
          </cell>
          <cell r="D67" t="str">
            <v>هبه</v>
          </cell>
          <cell r="E67" t="str">
            <v>الأولى</v>
          </cell>
          <cell r="G67" t="str">
            <v>الثانية حديث</v>
          </cell>
          <cell r="I67" t="str">
            <v>الثانية حديث</v>
          </cell>
          <cell r="K67" t="str">
            <v>الثانية</v>
          </cell>
          <cell r="M67" t="str">
            <v>الثانية</v>
          </cell>
          <cell r="O67" t="str">
            <v>الثانية</v>
          </cell>
          <cell r="Q67" t="str">
            <v>الثانية</v>
          </cell>
          <cell r="S67" t="str">
            <v>الثانية</v>
          </cell>
        </row>
        <row r="68">
          <cell r="A68">
            <v>121835</v>
          </cell>
          <cell r="B68" t="str">
            <v>رهف الحرش</v>
          </cell>
          <cell r="C68" t="str">
            <v>هشام</v>
          </cell>
          <cell r="D68" t="str">
            <v>امل</v>
          </cell>
          <cell r="E68" t="str">
            <v>الأولى</v>
          </cell>
          <cell r="G68" t="str">
            <v>الثانية حديث</v>
          </cell>
          <cell r="I68" t="str">
            <v>الثانية حديث</v>
          </cell>
          <cell r="K68" t="str">
            <v>الثانية</v>
          </cell>
          <cell r="M68" t="str">
            <v>الثانية</v>
          </cell>
          <cell r="O68" t="str">
            <v>الثانية</v>
          </cell>
          <cell r="Q68" t="str">
            <v>الثانية</v>
          </cell>
          <cell r="S68" t="str">
            <v>الثانية</v>
          </cell>
        </row>
        <row r="69">
          <cell r="A69">
            <v>121837</v>
          </cell>
          <cell r="B69" t="str">
            <v>رهف الصباغ</v>
          </cell>
          <cell r="C69" t="str">
            <v>محمد</v>
          </cell>
          <cell r="D69" t="str">
            <v>وفاء</v>
          </cell>
          <cell r="E69" t="str">
            <v>الأولى</v>
          </cell>
          <cell r="G69" t="str">
            <v>الثانية حديث</v>
          </cell>
          <cell r="I69" t="str">
            <v>الثانية حديث</v>
          </cell>
          <cell r="K69" t="str">
            <v>الثانية</v>
          </cell>
          <cell r="M69" t="str">
            <v>الثانية</v>
          </cell>
          <cell r="O69" t="str">
            <v>الثانية</v>
          </cell>
          <cell r="Q69" t="str">
            <v>الثانية</v>
          </cell>
          <cell r="S69" t="str">
            <v>الثانية</v>
          </cell>
        </row>
        <row r="70">
          <cell r="A70">
            <v>121838</v>
          </cell>
          <cell r="B70" t="str">
            <v>رهف الصبي</v>
          </cell>
          <cell r="C70" t="str">
            <v>يوسف</v>
          </cell>
          <cell r="D70" t="str">
            <v>امريه</v>
          </cell>
          <cell r="E70" t="str">
            <v>الأولى</v>
          </cell>
          <cell r="G70" t="str">
            <v>الثانية حديث</v>
          </cell>
          <cell r="I70" t="str">
            <v>الثانية حديث</v>
          </cell>
          <cell r="K70" t="str">
            <v>الثانية</v>
          </cell>
          <cell r="M70" t="str">
            <v>الثانية</v>
          </cell>
          <cell r="O70" t="str">
            <v>الثانية</v>
          </cell>
          <cell r="Q70" t="str">
            <v>الثانية</v>
          </cell>
          <cell r="S70" t="str">
            <v>الثانية</v>
          </cell>
        </row>
        <row r="71">
          <cell r="A71">
            <v>121871</v>
          </cell>
          <cell r="B71" t="str">
            <v>ريتا الذيب</v>
          </cell>
          <cell r="C71" t="str">
            <v>جورج</v>
          </cell>
          <cell r="D71" t="str">
            <v>ساميا</v>
          </cell>
          <cell r="E71" t="str">
            <v>الأولى</v>
          </cell>
          <cell r="G71" t="str">
            <v>الثانية حديث</v>
          </cell>
          <cell r="I71" t="str">
            <v>الثانية حديث</v>
          </cell>
          <cell r="K71" t="str">
            <v>الثانية</v>
          </cell>
          <cell r="M71" t="str">
            <v>الثانية</v>
          </cell>
          <cell r="O71" t="str">
            <v>الثانية</v>
          </cell>
          <cell r="Q71" t="str">
            <v>الثانية</v>
          </cell>
          <cell r="S71" t="str">
            <v>الثانية</v>
          </cell>
        </row>
        <row r="72">
          <cell r="A72">
            <v>121878</v>
          </cell>
          <cell r="B72" t="str">
            <v>ريم العريضي</v>
          </cell>
          <cell r="C72" t="str">
            <v>عبد الله</v>
          </cell>
          <cell r="D72" t="str">
            <v>امريه</v>
          </cell>
          <cell r="E72" t="str">
            <v>الأولى</v>
          </cell>
          <cell r="G72" t="str">
            <v>الثانية حديث</v>
          </cell>
          <cell r="I72" t="str">
            <v>الثانية حديث</v>
          </cell>
          <cell r="K72" t="str">
            <v>الثانية</v>
          </cell>
          <cell r="M72" t="str">
            <v>الثانية</v>
          </cell>
          <cell r="O72" t="str">
            <v>الثانية</v>
          </cell>
          <cell r="Q72" t="str">
            <v>الثانية</v>
          </cell>
          <cell r="S72" t="str">
            <v>الثانية</v>
          </cell>
        </row>
        <row r="73">
          <cell r="A73">
            <v>121890</v>
          </cell>
          <cell r="B73" t="str">
            <v>ريمه عطيه</v>
          </cell>
          <cell r="C73" t="str">
            <v>عبد السلام</v>
          </cell>
          <cell r="D73" t="str">
            <v>جميله</v>
          </cell>
          <cell r="E73" t="str">
            <v>الأولى</v>
          </cell>
          <cell r="G73" t="str">
            <v>الثانية حديث</v>
          </cell>
          <cell r="K73" t="str">
            <v>الثانية</v>
          </cell>
          <cell r="M73" t="str">
            <v>الثانية</v>
          </cell>
          <cell r="O73" t="str">
            <v>الثانية</v>
          </cell>
          <cell r="Q73" t="str">
            <v>الثانية</v>
          </cell>
          <cell r="S73" t="str">
            <v>الثانية</v>
          </cell>
        </row>
        <row r="74">
          <cell r="A74">
            <v>121897</v>
          </cell>
          <cell r="B74" t="str">
            <v>زينب ديوب</v>
          </cell>
          <cell r="C74" t="str">
            <v>رامز</v>
          </cell>
          <cell r="D74" t="str">
            <v>رمزيه</v>
          </cell>
          <cell r="E74" t="str">
            <v>الأولى</v>
          </cell>
          <cell r="G74" t="str">
            <v>الثانية حديث</v>
          </cell>
          <cell r="I74" t="str">
            <v>الثانية حديث</v>
          </cell>
          <cell r="K74" t="str">
            <v>الثانية</v>
          </cell>
          <cell r="M74" t="str">
            <v>الثانية</v>
          </cell>
          <cell r="O74" t="str">
            <v>الثانية</v>
          </cell>
          <cell r="Q74" t="str">
            <v>الثانية</v>
          </cell>
          <cell r="S74" t="str">
            <v>الثانية</v>
          </cell>
        </row>
        <row r="75">
          <cell r="A75">
            <v>121925</v>
          </cell>
          <cell r="B75" t="str">
            <v>سدره حورانيه</v>
          </cell>
          <cell r="C75" t="str">
            <v>محمود</v>
          </cell>
          <cell r="D75" t="str">
            <v>ريم</v>
          </cell>
          <cell r="E75" t="str">
            <v>الأولى</v>
          </cell>
          <cell r="G75" t="str">
            <v>الثانية حديث</v>
          </cell>
          <cell r="I75" t="str">
            <v>الثانية حديث</v>
          </cell>
          <cell r="K75" t="str">
            <v>الثانية</v>
          </cell>
          <cell r="M75" t="str">
            <v>الثانية</v>
          </cell>
          <cell r="O75" t="str">
            <v>الثانية</v>
          </cell>
          <cell r="Q75" t="str">
            <v>الثانية</v>
          </cell>
          <cell r="S75" t="str">
            <v>الثانية</v>
          </cell>
        </row>
        <row r="76">
          <cell r="A76">
            <v>121931</v>
          </cell>
          <cell r="B76" t="str">
            <v>سلام المصري</v>
          </cell>
          <cell r="C76" t="str">
            <v>احمد</v>
          </cell>
          <cell r="D76" t="str">
            <v>شكريه</v>
          </cell>
          <cell r="E76" t="str">
            <v>الأولى</v>
          </cell>
          <cell r="G76" t="str">
            <v>الثانية حديث</v>
          </cell>
          <cell r="I76" t="str">
            <v>الثانية حديث</v>
          </cell>
          <cell r="K76" t="str">
            <v>الثانية</v>
          </cell>
          <cell r="M76" t="str">
            <v>الثانية</v>
          </cell>
          <cell r="O76" t="str">
            <v>الثانية</v>
          </cell>
          <cell r="Q76" t="str">
            <v>الثانية</v>
          </cell>
          <cell r="S76" t="str">
            <v>الثانية</v>
          </cell>
        </row>
        <row r="77">
          <cell r="A77">
            <v>121941</v>
          </cell>
          <cell r="B77" t="str">
            <v>سماح العباس</v>
          </cell>
          <cell r="C77" t="str">
            <v>خالد</v>
          </cell>
          <cell r="D77" t="str">
            <v>غازيه</v>
          </cell>
          <cell r="E77" t="str">
            <v>الأولى</v>
          </cell>
          <cell r="G77" t="str">
            <v>الثانية حديث</v>
          </cell>
          <cell r="I77" t="str">
            <v>الثانية حديث</v>
          </cell>
          <cell r="K77" t="str">
            <v>الثانية</v>
          </cell>
          <cell r="M77" t="str">
            <v>الثانية</v>
          </cell>
          <cell r="O77" t="str">
            <v>الثانية</v>
          </cell>
          <cell r="Q77" t="str">
            <v>الثانية</v>
          </cell>
          <cell r="S77" t="str">
            <v>الثانية</v>
          </cell>
        </row>
        <row r="78">
          <cell r="A78">
            <v>121945</v>
          </cell>
          <cell r="B78" t="str">
            <v>سماح مظلوم</v>
          </cell>
          <cell r="C78" t="str">
            <v>بشار</v>
          </cell>
          <cell r="D78" t="str">
            <v>ايمان</v>
          </cell>
          <cell r="E78" t="str">
            <v>الأولى</v>
          </cell>
          <cell r="G78" t="str">
            <v>الثانية حديث</v>
          </cell>
          <cell r="I78" t="str">
            <v>الثانية حديث</v>
          </cell>
          <cell r="K78" t="str">
            <v>الثانية</v>
          </cell>
          <cell r="M78" t="str">
            <v>الثانية</v>
          </cell>
          <cell r="O78" t="str">
            <v>الثانية</v>
          </cell>
          <cell r="Q78" t="str">
            <v>الثانية</v>
          </cell>
          <cell r="S78" t="str">
            <v>الثانية</v>
          </cell>
        </row>
        <row r="79">
          <cell r="A79">
            <v>122071</v>
          </cell>
          <cell r="B79" t="str">
            <v>غيداء عرنوس</v>
          </cell>
          <cell r="C79" t="str">
            <v>محمد مامون</v>
          </cell>
          <cell r="D79" t="str">
            <v>ايمان</v>
          </cell>
          <cell r="E79" t="str">
            <v>الأولى</v>
          </cell>
          <cell r="G79" t="str">
            <v>الثانية حديث</v>
          </cell>
          <cell r="I79" t="str">
            <v>الثانية حديث</v>
          </cell>
          <cell r="K79" t="str">
            <v>الثانية</v>
          </cell>
          <cell r="M79" t="str">
            <v>الثانية</v>
          </cell>
          <cell r="O79" t="str">
            <v>الثانية</v>
          </cell>
          <cell r="Q79" t="str">
            <v>الثانية</v>
          </cell>
          <cell r="S79" t="str">
            <v>الثانية</v>
          </cell>
        </row>
        <row r="80">
          <cell r="A80">
            <v>122076</v>
          </cell>
          <cell r="B80" t="str">
            <v>فارس صلاح الدين</v>
          </cell>
          <cell r="C80" t="str">
            <v>سعيد</v>
          </cell>
          <cell r="D80" t="str">
            <v>نوفليه</v>
          </cell>
          <cell r="E80" t="str">
            <v>الأولى</v>
          </cell>
          <cell r="G80" t="str">
            <v>الثانية حديث</v>
          </cell>
          <cell r="I80" t="str">
            <v>الثانية حديث</v>
          </cell>
          <cell r="K80" t="str">
            <v>الثانية</v>
          </cell>
          <cell r="M80" t="str">
            <v>الثانية</v>
          </cell>
          <cell r="O80" t="str">
            <v>الثانية</v>
          </cell>
          <cell r="Q80" t="str">
            <v>الثانية</v>
          </cell>
          <cell r="S80" t="str">
            <v>الثانية</v>
          </cell>
        </row>
        <row r="81">
          <cell r="A81">
            <v>122116</v>
          </cell>
          <cell r="B81" t="str">
            <v>كنزا سيركه</v>
          </cell>
          <cell r="C81" t="str">
            <v>محمد سعيد</v>
          </cell>
          <cell r="D81" t="str">
            <v>فدوى</v>
          </cell>
          <cell r="E81" t="str">
            <v>الأولى</v>
          </cell>
          <cell r="G81" t="str">
            <v>الثانية حديث</v>
          </cell>
          <cell r="I81" t="str">
            <v>الثانية حديث</v>
          </cell>
          <cell r="K81" t="str">
            <v>الثانية</v>
          </cell>
          <cell r="M81" t="str">
            <v>الثانية</v>
          </cell>
          <cell r="O81" t="str">
            <v>الثانية</v>
          </cell>
          <cell r="Q81" t="str">
            <v>الثانية</v>
          </cell>
          <cell r="S81" t="str">
            <v>الثانية</v>
          </cell>
        </row>
        <row r="82">
          <cell r="A82">
            <v>122149</v>
          </cell>
          <cell r="B82" t="str">
            <v>لين الحداد</v>
          </cell>
          <cell r="C82" t="str">
            <v>نبيل</v>
          </cell>
          <cell r="D82" t="str">
            <v>اليانا</v>
          </cell>
          <cell r="E82" t="str">
            <v>الأولى</v>
          </cell>
          <cell r="G82" t="str">
            <v>الثانية حديث</v>
          </cell>
          <cell r="I82" t="str">
            <v>الثانية حديث</v>
          </cell>
          <cell r="K82" t="str">
            <v>الثانية</v>
          </cell>
          <cell r="M82" t="str">
            <v>الثانية</v>
          </cell>
          <cell r="O82" t="str">
            <v>الثانية</v>
          </cell>
          <cell r="Q82" t="str">
            <v>الثانية</v>
          </cell>
          <cell r="S82" t="str">
            <v>الثانية</v>
          </cell>
        </row>
        <row r="83">
          <cell r="A83">
            <v>122248</v>
          </cell>
          <cell r="B83" t="str">
            <v>مها حسن</v>
          </cell>
          <cell r="C83" t="str">
            <v>مصطفى</v>
          </cell>
          <cell r="D83" t="str">
            <v>ديبه زينيه</v>
          </cell>
          <cell r="E83" t="str">
            <v>الأولى</v>
          </cell>
          <cell r="G83" t="str">
            <v>الثانية حديث</v>
          </cell>
          <cell r="I83" t="str">
            <v>الثانية حديث</v>
          </cell>
          <cell r="K83" t="str">
            <v>الثانية</v>
          </cell>
          <cell r="M83" t="str">
            <v>الثانية</v>
          </cell>
          <cell r="O83" t="str">
            <v>الثانية</v>
          </cell>
          <cell r="Q83" t="str">
            <v>الثانية</v>
          </cell>
          <cell r="S83" t="str">
            <v>الثانية</v>
          </cell>
        </row>
        <row r="84">
          <cell r="A84">
            <v>122254</v>
          </cell>
          <cell r="B84" t="str">
            <v>مؤمنه نخله</v>
          </cell>
          <cell r="C84" t="str">
            <v>محمد</v>
          </cell>
          <cell r="D84" t="str">
            <v>لمياء</v>
          </cell>
          <cell r="E84" t="str">
            <v>الأولى</v>
          </cell>
          <cell r="G84" t="str">
            <v>الثانية حديث</v>
          </cell>
          <cell r="I84" t="str">
            <v>الثانية حديث</v>
          </cell>
          <cell r="K84" t="str">
            <v>الثانية</v>
          </cell>
          <cell r="M84" t="str">
            <v>الثانية</v>
          </cell>
          <cell r="O84" t="str">
            <v>الثانية</v>
          </cell>
          <cell r="Q84" t="str">
            <v>الثانية</v>
          </cell>
          <cell r="S84" t="str">
            <v>الثانية</v>
          </cell>
        </row>
        <row r="85">
          <cell r="A85">
            <v>122265</v>
          </cell>
          <cell r="B85" t="str">
            <v>نادين المتني</v>
          </cell>
          <cell r="C85" t="str">
            <v>محمد</v>
          </cell>
          <cell r="D85" t="str">
            <v>ايمان</v>
          </cell>
          <cell r="E85" t="str">
            <v>الأولى</v>
          </cell>
          <cell r="G85" t="str">
            <v>الثانية حديث</v>
          </cell>
          <cell r="I85" t="str">
            <v>الثانية حديث</v>
          </cell>
          <cell r="K85" t="str">
            <v>الثانية</v>
          </cell>
          <cell r="M85" t="str">
            <v>الثانية</v>
          </cell>
          <cell r="O85" t="str">
            <v>الثانية</v>
          </cell>
          <cell r="Q85" t="str">
            <v>الثانية</v>
          </cell>
          <cell r="S85" t="str">
            <v>الثانية</v>
          </cell>
        </row>
        <row r="86">
          <cell r="A86">
            <v>122316</v>
          </cell>
          <cell r="B86" t="str">
            <v>نور علي</v>
          </cell>
          <cell r="C86" t="str">
            <v>علي</v>
          </cell>
          <cell r="D86" t="str">
            <v>سوسن</v>
          </cell>
          <cell r="E86" t="str">
            <v>الأولى</v>
          </cell>
          <cell r="G86" t="str">
            <v>الثانية حديث</v>
          </cell>
          <cell r="I86" t="str">
            <v>الثانية حديث</v>
          </cell>
          <cell r="K86" t="str">
            <v>الثانية</v>
          </cell>
          <cell r="M86" t="str">
            <v>الثانية</v>
          </cell>
          <cell r="O86" t="str">
            <v>الثانية</v>
          </cell>
          <cell r="Q86" t="str">
            <v>الثانية</v>
          </cell>
          <cell r="S86" t="str">
            <v>الثانية</v>
          </cell>
        </row>
        <row r="87">
          <cell r="A87">
            <v>122327</v>
          </cell>
          <cell r="B87" t="str">
            <v>نيكول ضاهر</v>
          </cell>
          <cell r="C87" t="str">
            <v>اياد</v>
          </cell>
          <cell r="D87" t="str">
            <v>رالدا</v>
          </cell>
          <cell r="E87" t="str">
            <v>الأولى</v>
          </cell>
          <cell r="G87" t="str">
            <v>الثانية حديث</v>
          </cell>
          <cell r="I87" t="str">
            <v>الثانية حديث</v>
          </cell>
          <cell r="K87" t="str">
            <v>الثانية</v>
          </cell>
          <cell r="M87" t="str">
            <v>الثانية</v>
          </cell>
          <cell r="O87" t="str">
            <v>الثانية</v>
          </cell>
          <cell r="Q87" t="str">
            <v>الثانية</v>
          </cell>
          <cell r="S87" t="str">
            <v>الثانية</v>
          </cell>
        </row>
        <row r="88">
          <cell r="A88">
            <v>122338</v>
          </cell>
          <cell r="B88" t="str">
            <v>هبه الشمعه</v>
          </cell>
          <cell r="C88" t="str">
            <v>حسان</v>
          </cell>
          <cell r="D88" t="str">
            <v>جيهان</v>
          </cell>
          <cell r="E88" t="str">
            <v>الأولى</v>
          </cell>
          <cell r="G88" t="str">
            <v>الثانية حديث</v>
          </cell>
          <cell r="I88" t="str">
            <v>الثانية حديث</v>
          </cell>
          <cell r="K88" t="str">
            <v>الثانية</v>
          </cell>
          <cell r="M88" t="str">
            <v>الثانية</v>
          </cell>
          <cell r="O88" t="str">
            <v>الثانية</v>
          </cell>
          <cell r="Q88" t="str">
            <v>الثانية</v>
          </cell>
          <cell r="S88" t="str">
            <v>الثانية</v>
          </cell>
        </row>
        <row r="89">
          <cell r="A89">
            <v>122385</v>
          </cell>
          <cell r="B89" t="str">
            <v>وسام الحالوش</v>
          </cell>
          <cell r="C89" t="str">
            <v>احمد</v>
          </cell>
          <cell r="D89" t="str">
            <v>ضحى</v>
          </cell>
          <cell r="E89" t="str">
            <v>الأولى</v>
          </cell>
          <cell r="G89" t="str">
            <v>الثانية حديث</v>
          </cell>
          <cell r="I89" t="str">
            <v>الثانية حديث</v>
          </cell>
          <cell r="K89" t="str">
            <v>الثانية</v>
          </cell>
          <cell r="M89" t="str">
            <v>الثانية</v>
          </cell>
          <cell r="O89" t="str">
            <v>الثانية</v>
          </cell>
          <cell r="Q89" t="str">
            <v>الثانية</v>
          </cell>
          <cell r="S89" t="str">
            <v>الثانية</v>
          </cell>
        </row>
        <row r="90">
          <cell r="A90">
            <v>122395</v>
          </cell>
          <cell r="B90" t="str">
            <v>وفاء عبد الخالق</v>
          </cell>
          <cell r="C90" t="str">
            <v>ركن الدين</v>
          </cell>
          <cell r="D90" t="str">
            <v>شاديه</v>
          </cell>
          <cell r="E90" t="str">
            <v>الأولى</v>
          </cell>
          <cell r="G90" t="str">
            <v>الثانية حديث</v>
          </cell>
          <cell r="I90" t="str">
            <v>الثانية حديث</v>
          </cell>
          <cell r="K90" t="str">
            <v>الثانية</v>
          </cell>
          <cell r="M90" t="str">
            <v>الثانية</v>
          </cell>
          <cell r="O90" t="str">
            <v>الثانية</v>
          </cell>
          <cell r="Q90" t="str">
            <v>الثانية</v>
          </cell>
          <cell r="S90" t="str">
            <v>الثانية</v>
          </cell>
        </row>
        <row r="91">
          <cell r="A91">
            <v>122448</v>
          </cell>
          <cell r="B91" t="str">
            <v>اليسار الخوري</v>
          </cell>
          <cell r="C91" t="str">
            <v>بشار</v>
          </cell>
          <cell r="D91" t="str">
            <v>فريال</v>
          </cell>
          <cell r="E91" t="str">
            <v>الأولى</v>
          </cell>
          <cell r="G91" t="str">
            <v>الثانية حديث</v>
          </cell>
          <cell r="I91" t="str">
            <v>الثانية حديث</v>
          </cell>
          <cell r="K91" t="str">
            <v>الثانية</v>
          </cell>
          <cell r="M91" t="str">
            <v>الثانية</v>
          </cell>
          <cell r="O91" t="str">
            <v>الثانية</v>
          </cell>
          <cell r="Q91" t="str">
            <v>الثانية</v>
          </cell>
          <cell r="S91" t="str">
            <v>الثانية</v>
          </cell>
        </row>
        <row r="92">
          <cell r="A92">
            <v>122522</v>
          </cell>
          <cell r="B92" t="str">
            <v>ايمان ابو داود</v>
          </cell>
          <cell r="C92" t="str">
            <v>ايمن</v>
          </cell>
          <cell r="D92" t="str">
            <v>منى حورانية</v>
          </cell>
          <cell r="I92" t="str">
            <v>الأولى حديث</v>
          </cell>
          <cell r="K92" t="str">
            <v>الأولى</v>
          </cell>
          <cell r="L92">
            <v>1939</v>
          </cell>
          <cell r="M92" t="str">
            <v>الأولى</v>
          </cell>
          <cell r="O92" t="str">
            <v>الأولى</v>
          </cell>
          <cell r="Q92" t="str">
            <v>الأولى</v>
          </cell>
          <cell r="S92" t="str">
            <v>الأولى</v>
          </cell>
        </row>
        <row r="93">
          <cell r="A93">
            <v>122538</v>
          </cell>
          <cell r="B93" t="str">
            <v>آمنه الحصبه</v>
          </cell>
          <cell r="C93" t="str">
            <v>سليمان</v>
          </cell>
          <cell r="D93" t="str">
            <v>حسنه العرنوس</v>
          </cell>
          <cell r="I93" t="str">
            <v>الأولى حديث</v>
          </cell>
          <cell r="K93" t="str">
            <v>الأولى</v>
          </cell>
          <cell r="L93">
            <v>1989</v>
          </cell>
          <cell r="M93" t="str">
            <v>الأولى</v>
          </cell>
          <cell r="O93" t="str">
            <v>الأولى</v>
          </cell>
          <cell r="Q93" t="str">
            <v>الأولى</v>
          </cell>
          <cell r="S93" t="str">
            <v>الأولى</v>
          </cell>
        </row>
        <row r="94">
          <cell r="A94">
            <v>122633</v>
          </cell>
          <cell r="B94" t="str">
            <v>جود بدوره</v>
          </cell>
          <cell r="C94" t="str">
            <v>عبد الله</v>
          </cell>
          <cell r="D94" t="str">
            <v>ميساء</v>
          </cell>
          <cell r="I94" t="str">
            <v>الأولى حديث</v>
          </cell>
          <cell r="K94" t="str">
            <v>الأولى</v>
          </cell>
          <cell r="L94">
            <v>1151</v>
          </cell>
          <cell r="M94" t="str">
            <v>الأولى</v>
          </cell>
          <cell r="O94" t="str">
            <v>الأولى</v>
          </cell>
          <cell r="Q94" t="str">
            <v>الأولى</v>
          </cell>
          <cell r="S94" t="str">
            <v>الأولى</v>
          </cell>
        </row>
        <row r="95">
          <cell r="A95">
            <v>122634</v>
          </cell>
          <cell r="B95" t="str">
            <v>جودي علي</v>
          </cell>
          <cell r="C95" t="str">
            <v>أيمن</v>
          </cell>
          <cell r="D95" t="str">
            <v>ضحى</v>
          </cell>
          <cell r="I95" t="str">
            <v>الأولى حديث</v>
          </cell>
          <cell r="K95" t="str">
            <v>الأولى</v>
          </cell>
          <cell r="L95">
            <v>1113</v>
          </cell>
          <cell r="M95" t="str">
            <v>الأولى</v>
          </cell>
          <cell r="O95" t="str">
            <v>الأولى</v>
          </cell>
          <cell r="Q95" t="str">
            <v>الأولى</v>
          </cell>
          <cell r="S95" t="str">
            <v>الأولى</v>
          </cell>
        </row>
        <row r="96">
          <cell r="A96">
            <v>122677</v>
          </cell>
          <cell r="B96" t="str">
            <v>خالد احمد</v>
          </cell>
          <cell r="C96" t="str">
            <v>حسين</v>
          </cell>
          <cell r="D96" t="str">
            <v>هنية حسين</v>
          </cell>
          <cell r="I96" t="str">
            <v>الأولى حديث</v>
          </cell>
          <cell r="K96" t="str">
            <v>الأولى</v>
          </cell>
          <cell r="L96">
            <v>1896</v>
          </cell>
          <cell r="M96" t="str">
            <v>الأولى</v>
          </cell>
          <cell r="O96" t="str">
            <v>الأولى</v>
          </cell>
          <cell r="Q96" t="str">
            <v>الأولى</v>
          </cell>
          <cell r="S96" t="str">
            <v>الأولى</v>
          </cell>
        </row>
        <row r="97">
          <cell r="A97">
            <v>122728</v>
          </cell>
          <cell r="B97" t="str">
            <v>رامه رمضان</v>
          </cell>
          <cell r="C97" t="str">
            <v>عمر</v>
          </cell>
          <cell r="D97" t="str">
            <v>أميره الببيلي</v>
          </cell>
          <cell r="I97" t="str">
            <v>الأولى حديث</v>
          </cell>
          <cell r="K97" t="str">
            <v>الأولى</v>
          </cell>
          <cell r="L97">
            <v>1938</v>
          </cell>
          <cell r="M97" t="str">
            <v>الأولى</v>
          </cell>
          <cell r="O97" t="str">
            <v>الأولى</v>
          </cell>
          <cell r="Q97" t="str">
            <v>الأولى</v>
          </cell>
          <cell r="S97" t="str">
            <v>الأولى</v>
          </cell>
        </row>
        <row r="98">
          <cell r="A98">
            <v>122754</v>
          </cell>
          <cell r="B98" t="str">
            <v>رشا عبد الله</v>
          </cell>
          <cell r="C98" t="str">
            <v>معين</v>
          </cell>
          <cell r="D98" t="str">
            <v>هدى</v>
          </cell>
          <cell r="I98" t="str">
            <v>الأولى حديث</v>
          </cell>
          <cell r="K98" t="str">
            <v>الأولى</v>
          </cell>
          <cell r="L98">
            <v>1181</v>
          </cell>
          <cell r="M98" t="str">
            <v>الأولى</v>
          </cell>
          <cell r="O98" t="str">
            <v>الأولى</v>
          </cell>
          <cell r="Q98" t="str">
            <v>الأولى</v>
          </cell>
          <cell r="S98" t="str">
            <v>الأولى</v>
          </cell>
        </row>
        <row r="99">
          <cell r="A99">
            <v>123099</v>
          </cell>
          <cell r="B99" t="str">
            <v>مروه صيداوي</v>
          </cell>
          <cell r="C99" t="str">
            <v>محمد</v>
          </cell>
          <cell r="D99" t="str">
            <v>سميره</v>
          </cell>
          <cell r="I99" t="str">
            <v>الأولى حديث</v>
          </cell>
          <cell r="K99" t="str">
            <v>الأولى</v>
          </cell>
          <cell r="L99">
            <v>1904</v>
          </cell>
          <cell r="M99" t="str">
            <v>الأولى</v>
          </cell>
          <cell r="O99" t="str">
            <v>الأولى</v>
          </cell>
          <cell r="Q99" t="str">
            <v>الأولى</v>
          </cell>
          <cell r="S99" t="str">
            <v>الأولى</v>
          </cell>
        </row>
        <row r="100">
          <cell r="A100">
            <v>119057</v>
          </cell>
          <cell r="B100" t="str">
            <v>لانا ظاظا</v>
          </cell>
          <cell r="C100" t="str">
            <v>علي</v>
          </cell>
          <cell r="D100" t="str">
            <v>مها</v>
          </cell>
          <cell r="E100" t="str">
            <v>الثالثة حديث</v>
          </cell>
          <cell r="G100" t="str">
            <v>الثالثة</v>
          </cell>
          <cell r="I100" t="str">
            <v>الثالثة</v>
          </cell>
          <cell r="K100" t="str">
            <v>الثالثة</v>
          </cell>
          <cell r="M100" t="str">
            <v>الثالثة</v>
          </cell>
          <cell r="O100" t="str">
            <v>الثالثة</v>
          </cell>
          <cell r="Q100" t="str">
            <v>الثالثة</v>
          </cell>
          <cell r="S100" t="str">
            <v>الرابعة حديث</v>
          </cell>
        </row>
        <row r="101">
          <cell r="A101">
            <v>119028</v>
          </cell>
          <cell r="B101" t="str">
            <v>ولاء مرزوق</v>
          </cell>
          <cell r="C101" t="str">
            <v>زكي</v>
          </cell>
          <cell r="D101" t="str">
            <v>فلك</v>
          </cell>
          <cell r="E101" t="str">
            <v>الثانية</v>
          </cell>
          <cell r="G101" t="str">
            <v>الثانية</v>
          </cell>
          <cell r="K101" t="str">
            <v>الثانية</v>
          </cell>
          <cell r="L101" t="str">
            <v>مبرر</v>
          </cell>
          <cell r="M101" t="str">
            <v>الثانية</v>
          </cell>
          <cell r="O101" t="str">
            <v>الثانية</v>
          </cell>
          <cell r="Q101" t="str">
            <v>الثانية</v>
          </cell>
          <cell r="S101" t="str">
            <v>الثانية</v>
          </cell>
        </row>
        <row r="102">
          <cell r="A102">
            <v>113046</v>
          </cell>
          <cell r="B102" t="str">
            <v>علياء زيدان</v>
          </cell>
          <cell r="C102" t="str">
            <v>محمد خير</v>
          </cell>
          <cell r="D102" t="str">
            <v>دلال</v>
          </cell>
          <cell r="E102" t="str">
            <v>الرابعة</v>
          </cell>
          <cell r="G102" t="str">
            <v>الرابعة</v>
          </cell>
          <cell r="I102" t="str">
            <v>الرابعة</v>
          </cell>
          <cell r="K102" t="str">
            <v>الرابعة</v>
          </cell>
          <cell r="L102" t="str">
            <v>مبرر</v>
          </cell>
          <cell r="M102" t="str">
            <v>الرابعة</v>
          </cell>
          <cell r="O102" t="str">
            <v>الرابعة</v>
          </cell>
          <cell r="Q102" t="str">
            <v>الرابعة</v>
          </cell>
          <cell r="S102" t="str">
            <v>الرابعة</v>
          </cell>
          <cell r="U102" t="str">
            <v>مستنفذ الفصل الأول 2021-2022</v>
          </cell>
        </row>
        <row r="103">
          <cell r="A103">
            <v>100475</v>
          </cell>
          <cell r="B103" t="str">
            <v>فادي موالي</v>
          </cell>
          <cell r="C103" t="str">
            <v>شايش</v>
          </cell>
          <cell r="L103" t="str">
            <v>مبرر</v>
          </cell>
          <cell r="S103" t="str">
            <v>الرابعة</v>
          </cell>
          <cell r="U103" t="str">
            <v>للتدقيق</v>
          </cell>
        </row>
        <row r="104">
          <cell r="A104">
            <v>100961</v>
          </cell>
          <cell r="B104" t="str">
            <v>نور الدهرلي</v>
          </cell>
          <cell r="C104" t="str">
            <v>يحبى</v>
          </cell>
          <cell r="D104" t="str">
            <v>صباح</v>
          </cell>
          <cell r="L104" t="str">
            <v>مبرر</v>
          </cell>
          <cell r="O104" t="str">
            <v>الرابعة</v>
          </cell>
          <cell r="Q104" t="str">
            <v>الرابعة</v>
          </cell>
          <cell r="S104" t="str">
            <v>الرابعة</v>
          </cell>
          <cell r="U104" t="str">
            <v>للتدقيق</v>
          </cell>
        </row>
        <row r="105">
          <cell r="A105">
            <v>101772</v>
          </cell>
          <cell r="B105" t="str">
            <v>ريتا صائغ</v>
          </cell>
          <cell r="C105" t="str">
            <v>فياض</v>
          </cell>
          <cell r="D105" t="str">
            <v>سلوى</v>
          </cell>
          <cell r="I105" t="str">
            <v>الثالثة</v>
          </cell>
          <cell r="K105" t="str">
            <v>الثالثة</v>
          </cell>
          <cell r="M105" t="str">
            <v>الثالثة</v>
          </cell>
          <cell r="O105" t="str">
            <v>الرابعة</v>
          </cell>
          <cell r="Q105" t="str">
            <v>الرابعة</v>
          </cell>
          <cell r="S105" t="str">
            <v>الرابعة</v>
          </cell>
          <cell r="U105" t="str">
            <v>للتدقيق</v>
          </cell>
        </row>
        <row r="106">
          <cell r="A106">
            <v>102240</v>
          </cell>
          <cell r="B106" t="str">
            <v>محمد حسن</v>
          </cell>
          <cell r="C106" t="str">
            <v>عبد الغفور</v>
          </cell>
          <cell r="D106" t="str">
            <v>آمنه</v>
          </cell>
          <cell r="L106" t="str">
            <v>مبرر</v>
          </cell>
          <cell r="S106" t="str">
            <v>الثالثة</v>
          </cell>
          <cell r="U106" t="str">
            <v>للتدقيق</v>
          </cell>
        </row>
        <row r="107">
          <cell r="A107">
            <v>102552</v>
          </cell>
          <cell r="B107" t="str">
            <v>محمد النايف</v>
          </cell>
          <cell r="C107" t="str">
            <v>نجم</v>
          </cell>
          <cell r="D107" t="str">
            <v>زينب</v>
          </cell>
          <cell r="I107" t="str">
            <v>الثالثة</v>
          </cell>
          <cell r="J107">
            <v>786</v>
          </cell>
          <cell r="K107" t="str">
            <v>الثالثة</v>
          </cell>
          <cell r="L107">
            <v>1944</v>
          </cell>
          <cell r="M107" t="str">
            <v>الثالثة</v>
          </cell>
          <cell r="O107" t="str">
            <v>الثالثة</v>
          </cell>
          <cell r="Q107" t="str">
            <v>الثالثة</v>
          </cell>
          <cell r="S107" t="str">
            <v>الثالثة</v>
          </cell>
          <cell r="U107" t="str">
            <v>للتدقيق</v>
          </cell>
        </row>
        <row r="108">
          <cell r="A108">
            <v>102869</v>
          </cell>
          <cell r="B108" t="str">
            <v>نبال قاسم</v>
          </cell>
          <cell r="C108" t="str">
            <v>احمد</v>
          </cell>
          <cell r="D108" t="str">
            <v>فهيمه</v>
          </cell>
          <cell r="I108" t="str">
            <v>الثالثة</v>
          </cell>
          <cell r="K108" t="str">
            <v>الثالثة</v>
          </cell>
          <cell r="L108" t="str">
            <v>مبرر</v>
          </cell>
          <cell r="M108" t="str">
            <v>الثالثة</v>
          </cell>
          <cell r="O108" t="str">
            <v>الثالثة</v>
          </cell>
          <cell r="Q108" t="str">
            <v>الثالثة</v>
          </cell>
          <cell r="S108" t="str">
            <v>الثالثة</v>
          </cell>
          <cell r="U108" t="str">
            <v>للتدقيق</v>
          </cell>
        </row>
        <row r="109">
          <cell r="A109">
            <v>104749</v>
          </cell>
          <cell r="B109" t="str">
            <v>حمد عطية</v>
          </cell>
          <cell r="C109" t="str">
            <v>اسماعيل</v>
          </cell>
          <cell r="D109" t="str">
            <v>جميلة</v>
          </cell>
          <cell r="F109">
            <v>89</v>
          </cell>
          <cell r="I109" t="str">
            <v>الأولى</v>
          </cell>
          <cell r="J109">
            <v>569</v>
          </cell>
          <cell r="K109" t="str">
            <v>الأولى</v>
          </cell>
          <cell r="L109" t="str">
            <v>مبرر</v>
          </cell>
          <cell r="M109" t="str">
            <v>الأولى</v>
          </cell>
          <cell r="O109" t="str">
            <v>الأولى</v>
          </cell>
          <cell r="Q109" t="str">
            <v>الأولى</v>
          </cell>
          <cell r="S109" t="str">
            <v>الأولى</v>
          </cell>
          <cell r="U109" t="str">
            <v>للتدقيق</v>
          </cell>
        </row>
        <row r="110">
          <cell r="A110">
            <v>108465</v>
          </cell>
          <cell r="B110" t="str">
            <v>محمد حاج أحمد</v>
          </cell>
          <cell r="C110" t="str">
            <v>محمد خليل</v>
          </cell>
          <cell r="D110" t="str">
            <v>نجلاء</v>
          </cell>
          <cell r="L110" t="str">
            <v>مبرر</v>
          </cell>
          <cell r="O110" t="str">
            <v>الرابعة</v>
          </cell>
          <cell r="Q110" t="str">
            <v>الرابعة</v>
          </cell>
          <cell r="S110" t="str">
            <v>الرابعة</v>
          </cell>
          <cell r="U110" t="str">
            <v>للتدقيق</v>
          </cell>
        </row>
        <row r="111">
          <cell r="A111">
            <v>109008</v>
          </cell>
          <cell r="B111" t="str">
            <v>مصطفى السباهي</v>
          </cell>
          <cell r="C111" t="str">
            <v>محمد</v>
          </cell>
          <cell r="D111" t="str">
            <v>حياة</v>
          </cell>
          <cell r="I111" t="str">
            <v>الثانية</v>
          </cell>
          <cell r="K111" t="str">
            <v>الثانية</v>
          </cell>
          <cell r="M111" t="str">
            <v>الثانية</v>
          </cell>
          <cell r="O111" t="str">
            <v>الثانية</v>
          </cell>
          <cell r="Q111" t="str">
            <v>الثانية</v>
          </cell>
          <cell r="S111" t="str">
            <v>الثانية</v>
          </cell>
          <cell r="U111" t="str">
            <v>للتدقيق</v>
          </cell>
        </row>
        <row r="112">
          <cell r="A112">
            <v>110235</v>
          </cell>
          <cell r="B112" t="str">
            <v>رائد صقور</v>
          </cell>
          <cell r="C112" t="str">
            <v>عبد الرحيم</v>
          </cell>
          <cell r="D112" t="str">
            <v>عاطفه</v>
          </cell>
          <cell r="L112" t="str">
            <v>مبرر</v>
          </cell>
          <cell r="S112" t="str">
            <v>الثالثة</v>
          </cell>
          <cell r="U112" t="str">
            <v>للتدقيق</v>
          </cell>
        </row>
        <row r="113">
          <cell r="A113">
            <v>111949</v>
          </cell>
          <cell r="B113" t="str">
            <v>شذا النبهان</v>
          </cell>
          <cell r="C113" t="str">
            <v>محمد</v>
          </cell>
          <cell r="D113" t="str">
            <v>صبيحة</v>
          </cell>
          <cell r="I113" t="str">
            <v>الثالثة</v>
          </cell>
          <cell r="K113" t="str">
            <v>الثالثة</v>
          </cell>
          <cell r="M113" t="str">
            <v>الثالثة</v>
          </cell>
          <cell r="O113" t="str">
            <v>الثالثة</v>
          </cell>
          <cell r="Q113" t="str">
            <v>الرابعة حديث</v>
          </cell>
          <cell r="S113" t="str">
            <v>الرابعة</v>
          </cell>
          <cell r="U113" t="str">
            <v>للتدقيق</v>
          </cell>
        </row>
        <row r="114">
          <cell r="A114">
            <v>112092</v>
          </cell>
          <cell r="B114" t="str">
            <v>مروان الأحمد</v>
          </cell>
          <cell r="C114" t="str">
            <v>جديع</v>
          </cell>
          <cell r="D114" t="str">
            <v>هديه</v>
          </cell>
          <cell r="I114" t="str">
            <v>الأولى</v>
          </cell>
          <cell r="K114" t="str">
            <v>الأولى</v>
          </cell>
          <cell r="L114" t="str">
            <v>مبرر</v>
          </cell>
          <cell r="M114" t="str">
            <v>الأولى</v>
          </cell>
          <cell r="O114" t="str">
            <v>الأولى</v>
          </cell>
          <cell r="Q114" t="str">
            <v>الأولى</v>
          </cell>
          <cell r="S114" t="str">
            <v>الثالثة</v>
          </cell>
          <cell r="U114" t="str">
            <v>للتدقيق</v>
          </cell>
        </row>
        <row r="115">
          <cell r="A115">
            <v>112344</v>
          </cell>
          <cell r="B115" t="str">
            <v>ختام حاج يوسف</v>
          </cell>
          <cell r="C115" t="str">
            <v>احمد محي الدين</v>
          </cell>
          <cell r="D115" t="str">
            <v>ساميه</v>
          </cell>
          <cell r="F115">
            <v>118</v>
          </cell>
          <cell r="G115" t="str">
            <v>الرابعة</v>
          </cell>
          <cell r="I115" t="str">
            <v>الرابعة</v>
          </cell>
          <cell r="K115" t="str">
            <v>الرابعة</v>
          </cell>
          <cell r="L115" t="str">
            <v>مبرر</v>
          </cell>
          <cell r="M115" t="str">
            <v>الرابعة</v>
          </cell>
          <cell r="O115" t="str">
            <v>الرابعة</v>
          </cell>
          <cell r="Q115" t="str">
            <v>الرابعة</v>
          </cell>
          <cell r="S115" t="str">
            <v>الرابعة</v>
          </cell>
          <cell r="U115" t="str">
            <v>للتدقيق</v>
          </cell>
        </row>
        <row r="116">
          <cell r="A116">
            <v>112873</v>
          </cell>
          <cell r="B116" t="str">
            <v>ريم المحمد</v>
          </cell>
          <cell r="C116" t="str">
            <v>صبيح</v>
          </cell>
          <cell r="D116" t="str">
            <v>عمشه</v>
          </cell>
          <cell r="I116" t="str">
            <v>الأولى</v>
          </cell>
          <cell r="K116" t="str">
            <v>الأولى</v>
          </cell>
          <cell r="M116" t="str">
            <v>الثانية حديث</v>
          </cell>
          <cell r="O116" t="str">
            <v>الثانية</v>
          </cell>
          <cell r="Q116" t="str">
            <v>الثالثة حديث</v>
          </cell>
          <cell r="S116" t="str">
            <v>الثالثة</v>
          </cell>
          <cell r="U116" t="str">
            <v>للتدقيق</v>
          </cell>
        </row>
        <row r="117">
          <cell r="A117">
            <v>113342</v>
          </cell>
          <cell r="B117" t="str">
            <v>نورا طعمه</v>
          </cell>
          <cell r="C117" t="str">
            <v>عبد المجيد</v>
          </cell>
          <cell r="D117" t="str">
            <v>فاديا</v>
          </cell>
          <cell r="F117">
            <v>210</v>
          </cell>
          <cell r="H117">
            <v>945</v>
          </cell>
          <cell r="I117" t="str">
            <v>الأولى</v>
          </cell>
          <cell r="J117">
            <v>5085</v>
          </cell>
          <cell r="K117" t="str">
            <v>الأولى</v>
          </cell>
          <cell r="L117" t="str">
            <v>مبرر</v>
          </cell>
          <cell r="M117" t="str">
            <v>الأولى</v>
          </cell>
          <cell r="O117" t="str">
            <v>الأولى</v>
          </cell>
          <cell r="Q117" t="str">
            <v>الأولى</v>
          </cell>
          <cell r="S117" t="str">
            <v>الأولى</v>
          </cell>
          <cell r="U117" t="str">
            <v>للتدقيق</v>
          </cell>
        </row>
        <row r="118">
          <cell r="A118">
            <v>115895</v>
          </cell>
          <cell r="B118" t="str">
            <v>اياد شتات</v>
          </cell>
          <cell r="C118" t="str">
            <v>صفوان</v>
          </cell>
          <cell r="D118" t="str">
            <v>هدى</v>
          </cell>
          <cell r="F118">
            <v>3776</v>
          </cell>
          <cell r="I118" t="str">
            <v>الثالثة</v>
          </cell>
          <cell r="K118" t="str">
            <v>الثالثة</v>
          </cell>
          <cell r="L118" t="str">
            <v>مبرر</v>
          </cell>
          <cell r="M118" t="str">
            <v>الثالثة</v>
          </cell>
          <cell r="Q118" t="str">
            <v>الثالثة</v>
          </cell>
          <cell r="S118" t="str">
            <v>الثالثة</v>
          </cell>
          <cell r="U118" t="str">
            <v>للتدقيق</v>
          </cell>
        </row>
        <row r="119">
          <cell r="A119">
            <v>100175</v>
          </cell>
          <cell r="B119" t="str">
            <v>لينا فاعور</v>
          </cell>
          <cell r="C119" t="str">
            <v>صبري</v>
          </cell>
          <cell r="D119" t="str">
            <v>امل</v>
          </cell>
          <cell r="E119" t="str">
            <v>الرابعة</v>
          </cell>
          <cell r="G119" t="str">
            <v>الرابعة</v>
          </cell>
          <cell r="K119" t="str">
            <v>الرابعة</v>
          </cell>
          <cell r="L119" t="str">
            <v>مبرر</v>
          </cell>
          <cell r="M119" t="str">
            <v>الرابعة</v>
          </cell>
          <cell r="O119" t="str">
            <v>الرابعة</v>
          </cell>
          <cell r="Q119" t="str">
            <v>الرابعة</v>
          </cell>
          <cell r="S119" t="str">
            <v>الرابعة</v>
          </cell>
          <cell r="U119" t="str">
            <v>مستنفذ الفصل الأول 2021-2022</v>
          </cell>
        </row>
        <row r="120">
          <cell r="A120">
            <v>100336</v>
          </cell>
          <cell r="B120" t="str">
            <v>انس يونس</v>
          </cell>
          <cell r="C120" t="str">
            <v>محمد</v>
          </cell>
          <cell r="D120" t="str">
            <v>نوال</v>
          </cell>
          <cell r="E120" t="str">
            <v>الرابعة</v>
          </cell>
          <cell r="G120" t="str">
            <v>الرابعة</v>
          </cell>
          <cell r="I120" t="str">
            <v>الرابعة</v>
          </cell>
          <cell r="K120" t="str">
            <v>الرابعة</v>
          </cell>
          <cell r="L120" t="str">
            <v>مبرر</v>
          </cell>
          <cell r="M120" t="str">
            <v>الرابعة</v>
          </cell>
          <cell r="O120" t="str">
            <v>الرابعة</v>
          </cell>
          <cell r="Q120" t="str">
            <v>الرابعة</v>
          </cell>
          <cell r="S120" t="str">
            <v>الرابعة</v>
          </cell>
          <cell r="U120" t="str">
            <v>مستنفذ الفصل الأول 2021-2022</v>
          </cell>
        </row>
        <row r="121">
          <cell r="A121">
            <v>100387</v>
          </cell>
          <cell r="B121" t="str">
            <v>تالين بريك</v>
          </cell>
          <cell r="C121" t="str">
            <v>ايليا</v>
          </cell>
          <cell r="D121" t="str">
            <v>تركيه</v>
          </cell>
          <cell r="E121" t="str">
            <v>الرابعة</v>
          </cell>
          <cell r="G121" t="str">
            <v>الرابعة</v>
          </cell>
          <cell r="K121" t="str">
            <v>الرابعة</v>
          </cell>
          <cell r="L121" t="str">
            <v>مبرر</v>
          </cell>
          <cell r="M121" t="str">
            <v>الرابعة</v>
          </cell>
          <cell r="O121" t="str">
            <v>الرابعة</v>
          </cell>
          <cell r="Q121" t="str">
            <v>الرابعة</v>
          </cell>
          <cell r="S121" t="str">
            <v>الرابعة</v>
          </cell>
          <cell r="U121" t="str">
            <v>مستنفذ الفصل الأول 2021-2022</v>
          </cell>
        </row>
        <row r="122">
          <cell r="A122">
            <v>100446</v>
          </cell>
          <cell r="B122" t="str">
            <v>دانا ديبه</v>
          </cell>
          <cell r="C122" t="str">
            <v>موفق</v>
          </cell>
          <cell r="D122" t="str">
            <v>مفيده</v>
          </cell>
          <cell r="E122" t="str">
            <v>الرابعة</v>
          </cell>
          <cell r="G122" t="str">
            <v>الرابعة</v>
          </cell>
          <cell r="I122" t="str">
            <v>الرابعة</v>
          </cell>
          <cell r="K122" t="str">
            <v>الرابعة</v>
          </cell>
          <cell r="L122" t="str">
            <v>مبرر</v>
          </cell>
          <cell r="M122" t="str">
            <v>الرابعة</v>
          </cell>
          <cell r="O122" t="str">
            <v>الرابعة</v>
          </cell>
          <cell r="Q122" t="str">
            <v>الرابعة</v>
          </cell>
          <cell r="S122" t="str">
            <v>الرابعة</v>
          </cell>
          <cell r="U122" t="str">
            <v>مستنفذ الفصل الأول 2021-2022</v>
          </cell>
        </row>
        <row r="123">
          <cell r="A123">
            <v>100469</v>
          </cell>
          <cell r="B123" t="str">
            <v>ديمه بيازيد</v>
          </cell>
          <cell r="C123" t="str">
            <v>محمد فتحي</v>
          </cell>
          <cell r="D123" t="str">
            <v>حنان</v>
          </cell>
          <cell r="E123" t="str">
            <v>الرابعة</v>
          </cell>
          <cell r="G123" t="str">
            <v>الرابعة</v>
          </cell>
          <cell r="I123" t="str">
            <v>الرابعة</v>
          </cell>
          <cell r="K123" t="str">
            <v>الرابعة</v>
          </cell>
          <cell r="L123" t="str">
            <v>مبرر</v>
          </cell>
          <cell r="M123" t="str">
            <v>الرابعة</v>
          </cell>
          <cell r="O123" t="str">
            <v>الرابعة</v>
          </cell>
          <cell r="Q123" t="str">
            <v>الرابعة</v>
          </cell>
          <cell r="S123" t="str">
            <v>الرابعة</v>
          </cell>
          <cell r="U123" t="str">
            <v>مستنفذ الفصل الأول 2021-2022</v>
          </cell>
        </row>
        <row r="124">
          <cell r="A124">
            <v>100507</v>
          </cell>
          <cell r="B124" t="str">
            <v>رشا شموط</v>
          </cell>
          <cell r="C124" t="str">
            <v>عزات</v>
          </cell>
          <cell r="D124" t="str">
            <v>نزار</v>
          </cell>
          <cell r="E124" t="str">
            <v>الرابعة</v>
          </cell>
          <cell r="G124" t="str">
            <v>الرابعة</v>
          </cell>
          <cell r="K124" t="str">
            <v>الرابعة</v>
          </cell>
          <cell r="L124" t="str">
            <v>مبرر</v>
          </cell>
          <cell r="M124" t="str">
            <v>الرابعة</v>
          </cell>
          <cell r="O124" t="str">
            <v>الرابعة</v>
          </cell>
          <cell r="Q124" t="str">
            <v>الرابعة</v>
          </cell>
          <cell r="S124" t="str">
            <v>الرابعة</v>
          </cell>
          <cell r="U124" t="str">
            <v>مستنفذ الفصل الأول 2021-2022</v>
          </cell>
        </row>
        <row r="125">
          <cell r="A125">
            <v>100608</v>
          </cell>
          <cell r="B125" t="str">
            <v>سماح الفحل</v>
          </cell>
          <cell r="C125" t="str">
            <v>سموحي</v>
          </cell>
          <cell r="D125" t="str">
            <v>هيفاء</v>
          </cell>
          <cell r="E125" t="str">
            <v>الرابعة</v>
          </cell>
          <cell r="G125" t="str">
            <v>الرابعة</v>
          </cell>
          <cell r="K125" t="str">
            <v>الرابعة</v>
          </cell>
          <cell r="L125" t="str">
            <v>مبرر</v>
          </cell>
          <cell r="M125" t="str">
            <v>الرابعة</v>
          </cell>
          <cell r="O125" t="str">
            <v>الرابعة</v>
          </cell>
          <cell r="Q125" t="str">
            <v>الرابعة</v>
          </cell>
          <cell r="S125" t="str">
            <v>الرابعة</v>
          </cell>
          <cell r="U125" t="str">
            <v>مستنفذ الفصل الأول 2021-2022</v>
          </cell>
        </row>
        <row r="126">
          <cell r="A126">
            <v>100667</v>
          </cell>
          <cell r="B126" t="str">
            <v>طلال شاهان</v>
          </cell>
          <cell r="C126" t="str">
            <v>مازن</v>
          </cell>
          <cell r="D126" t="str">
            <v>هالا</v>
          </cell>
          <cell r="E126" t="str">
            <v>الرابعة</v>
          </cell>
          <cell r="G126" t="str">
            <v>الرابعة</v>
          </cell>
          <cell r="I126" t="str">
            <v>الرابعة</v>
          </cell>
          <cell r="K126" t="str">
            <v>الرابعة</v>
          </cell>
          <cell r="L126" t="str">
            <v>مبرر</v>
          </cell>
          <cell r="M126" t="str">
            <v>الرابعة</v>
          </cell>
          <cell r="O126" t="str">
            <v>الرابعة</v>
          </cell>
          <cell r="Q126" t="str">
            <v>الرابعة</v>
          </cell>
          <cell r="S126" t="str">
            <v>الرابعة</v>
          </cell>
          <cell r="U126" t="str">
            <v>مستنفذ الفصل الأول 2021-2022</v>
          </cell>
        </row>
        <row r="127">
          <cell r="A127">
            <v>100704</v>
          </cell>
          <cell r="B127" t="str">
            <v>علا ضو</v>
          </cell>
          <cell r="C127" t="str">
            <v>نايف</v>
          </cell>
          <cell r="G127" t="str">
            <v>الرابعة</v>
          </cell>
          <cell r="K127" t="str">
            <v>الرابعة</v>
          </cell>
          <cell r="M127" t="str">
            <v>الرابعة</v>
          </cell>
          <cell r="O127" t="str">
            <v>الرابعة</v>
          </cell>
          <cell r="Q127" t="str">
            <v>الرابعة</v>
          </cell>
          <cell r="S127" t="str">
            <v>الرابعة</v>
          </cell>
          <cell r="U127" t="str">
            <v>مستنفذ الفصل الأول 2021-2022</v>
          </cell>
        </row>
        <row r="128">
          <cell r="A128">
            <v>100796</v>
          </cell>
          <cell r="B128" t="str">
            <v>لونار فرزات</v>
          </cell>
          <cell r="C128" t="str">
            <v>موفق</v>
          </cell>
          <cell r="D128" t="str">
            <v>دلال</v>
          </cell>
          <cell r="E128" t="str">
            <v>الرابعة</v>
          </cell>
          <cell r="G128" t="str">
            <v>الرابعة</v>
          </cell>
          <cell r="I128" t="str">
            <v>الرابعة</v>
          </cell>
          <cell r="K128" t="str">
            <v>الرابعة</v>
          </cell>
          <cell r="L128" t="str">
            <v>مبرر</v>
          </cell>
          <cell r="M128" t="str">
            <v>الرابعة</v>
          </cell>
          <cell r="O128" t="str">
            <v>الرابعة</v>
          </cell>
          <cell r="Q128" t="str">
            <v>الرابعة</v>
          </cell>
          <cell r="S128" t="str">
            <v>الرابعة</v>
          </cell>
          <cell r="U128" t="str">
            <v>مستنفذ الفصل الأول 2021-2022</v>
          </cell>
        </row>
        <row r="129">
          <cell r="A129">
            <v>100870</v>
          </cell>
          <cell r="B129" t="str">
            <v>محمد موسى</v>
          </cell>
          <cell r="C129" t="str">
            <v>سامي</v>
          </cell>
          <cell r="D129" t="str">
            <v>ربيعه</v>
          </cell>
          <cell r="E129" t="str">
            <v>الرابعة</v>
          </cell>
          <cell r="G129" t="str">
            <v>الرابعة</v>
          </cell>
          <cell r="I129" t="str">
            <v>الرابعة</v>
          </cell>
          <cell r="K129" t="str">
            <v>الرابعة</v>
          </cell>
          <cell r="L129">
            <v>2024</v>
          </cell>
          <cell r="M129" t="str">
            <v>الرابعة</v>
          </cell>
          <cell r="O129" t="str">
            <v>الرابعة</v>
          </cell>
          <cell r="Q129" t="str">
            <v>الرابعة</v>
          </cell>
          <cell r="S129" t="str">
            <v>الرابعة</v>
          </cell>
          <cell r="U129" t="str">
            <v>مستنفذ الفصل الأول 2021-2022</v>
          </cell>
        </row>
        <row r="130">
          <cell r="A130">
            <v>100957</v>
          </cell>
          <cell r="B130" t="str">
            <v>نهال مطر</v>
          </cell>
          <cell r="C130" t="str">
            <v>زهير</v>
          </cell>
          <cell r="D130" t="str">
            <v>حنان</v>
          </cell>
          <cell r="E130" t="str">
            <v>الرابعة</v>
          </cell>
          <cell r="G130" t="str">
            <v>الرابعة</v>
          </cell>
          <cell r="K130" t="str">
            <v>الرابعة</v>
          </cell>
          <cell r="L130" t="str">
            <v>مبرر</v>
          </cell>
          <cell r="M130" t="str">
            <v>الرابعة</v>
          </cell>
          <cell r="O130" t="str">
            <v>الرابعة</v>
          </cell>
          <cell r="Q130" t="str">
            <v>الرابعة</v>
          </cell>
          <cell r="S130" t="str">
            <v>الرابعة</v>
          </cell>
          <cell r="U130" t="str">
            <v>مستنفذ الفصل الأول 2021-2022</v>
          </cell>
        </row>
        <row r="131">
          <cell r="A131">
            <v>100958</v>
          </cell>
          <cell r="B131" t="str">
            <v>نوار العظم</v>
          </cell>
          <cell r="C131" t="str">
            <v>وليد</v>
          </cell>
          <cell r="D131" t="str">
            <v>سناء</v>
          </cell>
          <cell r="E131" t="str">
            <v>الرابعة</v>
          </cell>
          <cell r="G131" t="str">
            <v>الرابعة</v>
          </cell>
          <cell r="K131" t="str">
            <v>الرابعة</v>
          </cell>
          <cell r="L131" t="str">
            <v>مبرر</v>
          </cell>
          <cell r="M131" t="str">
            <v>الرابعة</v>
          </cell>
          <cell r="O131" t="str">
            <v>الرابعة</v>
          </cell>
          <cell r="Q131" t="str">
            <v>الرابعة</v>
          </cell>
          <cell r="S131" t="str">
            <v>الرابعة</v>
          </cell>
          <cell r="U131" t="str">
            <v>مستنفذ الفصل الأول 2021-2022</v>
          </cell>
        </row>
        <row r="132">
          <cell r="A132">
            <v>100970</v>
          </cell>
          <cell r="B132" t="str">
            <v>نور الهدى المصري</v>
          </cell>
          <cell r="C132" t="str">
            <v>محمود</v>
          </cell>
          <cell r="D132" t="str">
            <v>سمر</v>
          </cell>
          <cell r="E132" t="str">
            <v>الرابعة</v>
          </cell>
          <cell r="G132" t="str">
            <v>الرابعة</v>
          </cell>
          <cell r="I132" t="str">
            <v>الرابعة</v>
          </cell>
          <cell r="K132" t="str">
            <v>الرابعة</v>
          </cell>
          <cell r="L132" t="str">
            <v>مبرر</v>
          </cell>
          <cell r="M132" t="str">
            <v>الرابعة</v>
          </cell>
          <cell r="O132" t="str">
            <v>الرابعة</v>
          </cell>
          <cell r="Q132" t="str">
            <v>الرابعة</v>
          </cell>
          <cell r="S132" t="str">
            <v>الرابعة</v>
          </cell>
          <cell r="U132" t="str">
            <v>مستنفذ الفصل الأول 2021-2022</v>
          </cell>
        </row>
        <row r="133">
          <cell r="A133">
            <v>101010</v>
          </cell>
          <cell r="B133" t="str">
            <v>هزار الحلاق</v>
          </cell>
          <cell r="C133" t="str">
            <v>محمود</v>
          </cell>
          <cell r="D133" t="str">
            <v>حكمت</v>
          </cell>
          <cell r="E133" t="str">
            <v>الرابعة</v>
          </cell>
          <cell r="G133" t="str">
            <v>الرابعة</v>
          </cell>
          <cell r="K133" t="str">
            <v>الرابعة</v>
          </cell>
          <cell r="L133" t="str">
            <v>مبرر</v>
          </cell>
          <cell r="M133" t="str">
            <v>الرابعة</v>
          </cell>
          <cell r="O133" t="str">
            <v>الرابعة</v>
          </cell>
          <cell r="Q133" t="str">
            <v>الرابعة</v>
          </cell>
          <cell r="S133" t="str">
            <v>الرابعة</v>
          </cell>
          <cell r="U133" t="str">
            <v>مستنفذ الفصل الأول 2021-2022</v>
          </cell>
        </row>
        <row r="134">
          <cell r="A134">
            <v>101065</v>
          </cell>
          <cell r="B134" t="str">
            <v>ابراهيم الغلاييني</v>
          </cell>
          <cell r="C134" t="str">
            <v>محمد حسن</v>
          </cell>
          <cell r="D134" t="str">
            <v>مريم</v>
          </cell>
          <cell r="E134" t="str">
            <v>الرابعة</v>
          </cell>
          <cell r="G134" t="str">
            <v>الرابعة</v>
          </cell>
          <cell r="I134" t="str">
            <v>الرابعة</v>
          </cell>
          <cell r="K134" t="str">
            <v>الرابعة</v>
          </cell>
          <cell r="L134" t="str">
            <v>مبرر</v>
          </cell>
          <cell r="M134" t="str">
            <v>الرابعة</v>
          </cell>
          <cell r="O134" t="str">
            <v>الرابعة</v>
          </cell>
          <cell r="Q134" t="str">
            <v>الرابعة</v>
          </cell>
          <cell r="S134" t="str">
            <v>الرابعة</v>
          </cell>
          <cell r="U134" t="str">
            <v>مستنفذ الفصل الأول 2021-2022</v>
          </cell>
        </row>
        <row r="135">
          <cell r="A135">
            <v>101114</v>
          </cell>
          <cell r="B135" t="str">
            <v>أحمد عدس شامي</v>
          </cell>
          <cell r="E135" t="str">
            <v>الرابعة</v>
          </cell>
          <cell r="G135" t="str">
            <v>الرابعة</v>
          </cell>
          <cell r="L135" t="str">
            <v>مبرر</v>
          </cell>
          <cell r="S135" t="str">
            <v>الرابعة</v>
          </cell>
          <cell r="U135" t="str">
            <v>مستنفذ الفصل الأول 2021-2022</v>
          </cell>
        </row>
        <row r="136">
          <cell r="A136">
            <v>101194</v>
          </cell>
          <cell r="B136" t="str">
            <v>آمال فرحات</v>
          </cell>
          <cell r="C136" t="str">
            <v>أحمد</v>
          </cell>
          <cell r="D136" t="str">
            <v>فائزة</v>
          </cell>
          <cell r="E136" t="str">
            <v>الرابعة</v>
          </cell>
          <cell r="G136" t="str">
            <v>الرابعة</v>
          </cell>
          <cell r="L136" t="str">
            <v>مبرر</v>
          </cell>
          <cell r="S136" t="str">
            <v>الرابعة</v>
          </cell>
          <cell r="U136" t="str">
            <v>مستنفذ الفصل الأول 2021-2022</v>
          </cell>
        </row>
        <row r="137">
          <cell r="A137">
            <v>101321</v>
          </cell>
          <cell r="B137" t="str">
            <v>باسم تامر</v>
          </cell>
          <cell r="C137" t="str">
            <v>محمود</v>
          </cell>
          <cell r="D137" t="str">
            <v>حسنه</v>
          </cell>
          <cell r="E137" t="str">
            <v>الرابعة</v>
          </cell>
          <cell r="G137" t="str">
            <v>الرابعة</v>
          </cell>
          <cell r="K137" t="str">
            <v>الرابعة</v>
          </cell>
          <cell r="L137" t="str">
            <v>مبرر</v>
          </cell>
          <cell r="M137" t="str">
            <v>الرابعة</v>
          </cell>
          <cell r="O137" t="str">
            <v>الرابعة</v>
          </cell>
          <cell r="Q137" t="str">
            <v>الرابعة</v>
          </cell>
          <cell r="S137" t="str">
            <v>الرابعة</v>
          </cell>
          <cell r="U137" t="str">
            <v>مستنفذ الفصل الأول 2021-2022</v>
          </cell>
        </row>
        <row r="138">
          <cell r="A138">
            <v>101322</v>
          </cell>
          <cell r="B138" t="str">
            <v>باسمه مهايني</v>
          </cell>
          <cell r="C138" t="str">
            <v>عبد الفتاح</v>
          </cell>
          <cell r="D138" t="str">
            <v>سلوى</v>
          </cell>
          <cell r="E138" t="str">
            <v>الرابعة</v>
          </cell>
          <cell r="G138" t="str">
            <v>الرابعة</v>
          </cell>
          <cell r="I138" t="str">
            <v>الرابعة</v>
          </cell>
          <cell r="K138" t="str">
            <v>الرابعة</v>
          </cell>
          <cell r="L138" t="str">
            <v>مبرر</v>
          </cell>
          <cell r="M138" t="str">
            <v>الرابعة</v>
          </cell>
          <cell r="O138" t="str">
            <v>الرابعة</v>
          </cell>
          <cell r="Q138" t="str">
            <v>الرابعة</v>
          </cell>
          <cell r="S138" t="str">
            <v>الرابعة</v>
          </cell>
          <cell r="U138" t="str">
            <v>مستنفذ الفصل الأول 2021-2022</v>
          </cell>
        </row>
        <row r="139">
          <cell r="A139">
            <v>101476</v>
          </cell>
          <cell r="B139" t="str">
            <v>خالد مالك</v>
          </cell>
          <cell r="C139" t="str">
            <v>نايف</v>
          </cell>
          <cell r="D139" t="str">
            <v>عائشه</v>
          </cell>
          <cell r="E139" t="str">
            <v>الرابعة</v>
          </cell>
          <cell r="G139" t="str">
            <v>الرابعة</v>
          </cell>
          <cell r="I139" t="str">
            <v>الرابعة</v>
          </cell>
          <cell r="K139" t="str">
            <v>الرابعة</v>
          </cell>
          <cell r="L139" t="str">
            <v>مبرر</v>
          </cell>
          <cell r="M139" t="str">
            <v>الرابعة</v>
          </cell>
          <cell r="O139" t="str">
            <v>الرابعة</v>
          </cell>
          <cell r="Q139" t="str">
            <v>الرابعة</v>
          </cell>
          <cell r="S139" t="str">
            <v>الرابعة</v>
          </cell>
          <cell r="U139" t="str">
            <v>مستنفذ الفصل الأول 2021-2022</v>
          </cell>
        </row>
        <row r="140">
          <cell r="A140">
            <v>101485</v>
          </cell>
          <cell r="B140" t="str">
            <v>خلدون الطحان</v>
          </cell>
          <cell r="C140" t="str">
            <v>نصر</v>
          </cell>
          <cell r="D140" t="str">
            <v>نرميز</v>
          </cell>
          <cell r="E140" t="str">
            <v>الثالثة</v>
          </cell>
          <cell r="G140" t="str">
            <v>الثالثة</v>
          </cell>
          <cell r="K140" t="str">
            <v>الثالثة</v>
          </cell>
          <cell r="L140" t="str">
            <v>مبرر</v>
          </cell>
          <cell r="M140" t="str">
            <v>الثالثة</v>
          </cell>
          <cell r="O140" t="str">
            <v>الثالثة</v>
          </cell>
          <cell r="Q140" t="str">
            <v>الثالثة</v>
          </cell>
          <cell r="S140" t="str">
            <v>الثالثة</v>
          </cell>
          <cell r="U140" t="str">
            <v>مستنفذ الفصل الأول 2021-2022</v>
          </cell>
        </row>
        <row r="141">
          <cell r="A141">
            <v>101493</v>
          </cell>
          <cell r="B141" t="str">
            <v>خليل ابو صعب</v>
          </cell>
          <cell r="C141" t="str">
            <v>نقولا</v>
          </cell>
          <cell r="D141" t="str">
            <v>سميره</v>
          </cell>
          <cell r="E141" t="str">
            <v>الرابعة</v>
          </cell>
          <cell r="G141" t="str">
            <v>الرابعة</v>
          </cell>
          <cell r="I141" t="str">
            <v>الرابعة</v>
          </cell>
          <cell r="K141" t="str">
            <v>الرابعة</v>
          </cell>
          <cell r="L141" t="str">
            <v>مبرر</v>
          </cell>
          <cell r="M141" t="str">
            <v>الرابعة</v>
          </cell>
          <cell r="O141" t="str">
            <v>الرابعة</v>
          </cell>
          <cell r="Q141" t="str">
            <v>الرابعة</v>
          </cell>
          <cell r="S141" t="str">
            <v>الرابعة</v>
          </cell>
          <cell r="U141" t="str">
            <v>مستنفذ الفصل الأول 2021-2022</v>
          </cell>
        </row>
        <row r="142">
          <cell r="A142">
            <v>101546</v>
          </cell>
          <cell r="B142" t="str">
            <v>ديما سعد</v>
          </cell>
          <cell r="C142" t="str">
            <v>سمير</v>
          </cell>
          <cell r="D142" t="str">
            <v>محاسن</v>
          </cell>
          <cell r="E142" t="str">
            <v>الرابعة</v>
          </cell>
          <cell r="G142" t="str">
            <v>الرابعة</v>
          </cell>
          <cell r="I142" t="str">
            <v>الرابعة</v>
          </cell>
          <cell r="K142" t="str">
            <v>الرابعة</v>
          </cell>
          <cell r="L142" t="str">
            <v>مبرر</v>
          </cell>
          <cell r="M142" t="str">
            <v>الرابعة</v>
          </cell>
          <cell r="O142" t="str">
            <v>الرابعة</v>
          </cell>
          <cell r="Q142" t="str">
            <v>الرابعة</v>
          </cell>
          <cell r="S142" t="str">
            <v>الرابعة</v>
          </cell>
          <cell r="U142" t="str">
            <v>مستنفذ الفصل الأول 2021-2022</v>
          </cell>
        </row>
        <row r="143">
          <cell r="A143">
            <v>101585</v>
          </cell>
          <cell r="B143" t="str">
            <v>رامز قولي</v>
          </cell>
          <cell r="C143" t="str">
            <v>محمد رياض</v>
          </cell>
          <cell r="D143" t="str">
            <v>فريده</v>
          </cell>
          <cell r="E143" t="str">
            <v>الثالثة</v>
          </cell>
          <cell r="G143" t="str">
            <v>الثالثة</v>
          </cell>
          <cell r="I143" t="str">
            <v>الثالثة</v>
          </cell>
          <cell r="K143" t="str">
            <v>الثالثة</v>
          </cell>
          <cell r="L143" t="str">
            <v>مبرر</v>
          </cell>
          <cell r="M143" t="str">
            <v>الثالثة</v>
          </cell>
          <cell r="O143" t="str">
            <v>الثالثة</v>
          </cell>
          <cell r="Q143" t="str">
            <v>الثالثة</v>
          </cell>
          <cell r="S143" t="str">
            <v>الثالثة</v>
          </cell>
          <cell r="U143" t="str">
            <v>مستنفذ الفصل الأول 2021-2022</v>
          </cell>
        </row>
        <row r="144">
          <cell r="A144">
            <v>101587</v>
          </cell>
          <cell r="B144" t="str">
            <v>رامي الدريعي</v>
          </cell>
          <cell r="C144" t="str">
            <v>رجاء</v>
          </cell>
          <cell r="D144" t="str">
            <v>هند</v>
          </cell>
          <cell r="E144" t="str">
            <v>الثالثة</v>
          </cell>
          <cell r="G144" t="str">
            <v>الثالثة</v>
          </cell>
          <cell r="K144" t="str">
            <v>الثالثة</v>
          </cell>
          <cell r="L144" t="str">
            <v>مبرر</v>
          </cell>
          <cell r="M144" t="str">
            <v>الثالثة</v>
          </cell>
          <cell r="O144" t="str">
            <v>الثالثة</v>
          </cell>
          <cell r="Q144" t="str">
            <v>الثالثة</v>
          </cell>
          <cell r="S144" t="str">
            <v>الثالثة</v>
          </cell>
          <cell r="U144" t="str">
            <v>مستنفذ الفصل الأول 2021-2022</v>
          </cell>
        </row>
        <row r="145">
          <cell r="A145">
            <v>101593</v>
          </cell>
          <cell r="B145" t="str">
            <v>راميا حمدان</v>
          </cell>
          <cell r="C145" t="str">
            <v>سلمان</v>
          </cell>
          <cell r="D145" t="str">
            <v>زلفه</v>
          </cell>
          <cell r="E145" t="str">
            <v>الرابعة</v>
          </cell>
          <cell r="G145" t="str">
            <v>الرابعة</v>
          </cell>
          <cell r="I145" t="str">
            <v>الرابعة</v>
          </cell>
          <cell r="K145" t="str">
            <v>الرابعة</v>
          </cell>
          <cell r="L145" t="str">
            <v>مبرر</v>
          </cell>
          <cell r="M145" t="str">
            <v>الرابعة</v>
          </cell>
          <cell r="O145" t="str">
            <v>الرابعة</v>
          </cell>
          <cell r="Q145" t="str">
            <v>الرابعة</v>
          </cell>
          <cell r="S145" t="str">
            <v>الرابعة</v>
          </cell>
          <cell r="U145" t="str">
            <v>مستنفذ الفصل الأول 2021-2022</v>
          </cell>
        </row>
        <row r="146">
          <cell r="A146">
            <v>101628</v>
          </cell>
          <cell r="B146" t="str">
            <v>ردينه عساف</v>
          </cell>
          <cell r="C146" t="str">
            <v>حسن</v>
          </cell>
          <cell r="D146" t="str">
            <v>رابيه</v>
          </cell>
          <cell r="E146" t="str">
            <v>الرابعة</v>
          </cell>
          <cell r="G146" t="str">
            <v>الرابعة</v>
          </cell>
          <cell r="I146" t="str">
            <v>الرابعة</v>
          </cell>
          <cell r="K146" t="str">
            <v>الرابعة</v>
          </cell>
          <cell r="L146" t="str">
            <v>مبرر</v>
          </cell>
          <cell r="M146" t="str">
            <v>الرابعة</v>
          </cell>
          <cell r="O146" t="str">
            <v>الرابعة</v>
          </cell>
          <cell r="Q146" t="str">
            <v>الرابعة</v>
          </cell>
          <cell r="S146" t="str">
            <v>الرابعة</v>
          </cell>
          <cell r="U146" t="str">
            <v>مستنفذ الفصل الأول 2021-2022</v>
          </cell>
        </row>
        <row r="147">
          <cell r="A147">
            <v>101636</v>
          </cell>
          <cell r="B147" t="str">
            <v>رزان المرهج</v>
          </cell>
          <cell r="C147" t="str">
            <v>منفي</v>
          </cell>
          <cell r="D147" t="str">
            <v>ايمان</v>
          </cell>
          <cell r="E147" t="str">
            <v>الثالثة</v>
          </cell>
          <cell r="G147" t="str">
            <v>الثالثة</v>
          </cell>
          <cell r="I147" t="str">
            <v>الثالثة</v>
          </cell>
          <cell r="K147" t="str">
            <v>الثالثة</v>
          </cell>
          <cell r="L147" t="str">
            <v>مبرر</v>
          </cell>
          <cell r="M147" t="str">
            <v>الثالثة</v>
          </cell>
          <cell r="O147" t="str">
            <v>الثالثة</v>
          </cell>
          <cell r="Q147" t="str">
            <v>الثالثة</v>
          </cell>
          <cell r="S147" t="str">
            <v>الثالثة</v>
          </cell>
          <cell r="U147" t="str">
            <v>مستنفذ الفصل الأول 2021-2022</v>
          </cell>
        </row>
        <row r="148">
          <cell r="A148">
            <v>101668</v>
          </cell>
          <cell r="B148" t="str">
            <v>رشا عفيف</v>
          </cell>
          <cell r="C148" t="str">
            <v>سليم</v>
          </cell>
          <cell r="D148" t="str">
            <v>هدى</v>
          </cell>
          <cell r="E148" t="str">
            <v>الرابعة</v>
          </cell>
          <cell r="G148" t="str">
            <v>الرابعة</v>
          </cell>
          <cell r="K148" t="str">
            <v>الرابعة</v>
          </cell>
          <cell r="L148" t="str">
            <v>مبرر</v>
          </cell>
          <cell r="M148" t="str">
            <v>الرابعة</v>
          </cell>
          <cell r="O148" t="str">
            <v>الرابعة</v>
          </cell>
          <cell r="Q148" t="str">
            <v>الرابعة</v>
          </cell>
          <cell r="S148" t="str">
            <v>الرابعة</v>
          </cell>
          <cell r="U148" t="str">
            <v>مستنفذ الفصل الأول 2021-2022</v>
          </cell>
        </row>
        <row r="149">
          <cell r="A149">
            <v>101670</v>
          </cell>
          <cell r="B149" t="str">
            <v>رشا غيه</v>
          </cell>
          <cell r="C149" t="str">
            <v>احمد</v>
          </cell>
          <cell r="D149" t="str">
            <v>رباح</v>
          </cell>
          <cell r="E149" t="str">
            <v>الرابعة</v>
          </cell>
          <cell r="G149" t="str">
            <v>الرابعة</v>
          </cell>
          <cell r="H149">
            <v>1042</v>
          </cell>
          <cell r="I149" t="str">
            <v>الرابعة</v>
          </cell>
          <cell r="K149" t="str">
            <v>الرابعة</v>
          </cell>
          <cell r="M149" t="str">
            <v>الرابعة</v>
          </cell>
          <cell r="O149" t="str">
            <v>الرابعة</v>
          </cell>
          <cell r="Q149" t="str">
            <v>الرابعة</v>
          </cell>
          <cell r="S149" t="str">
            <v>الرابعة</v>
          </cell>
          <cell r="U149" t="str">
            <v>مستنفذ الفصل الأول 2021-2022</v>
          </cell>
        </row>
        <row r="150">
          <cell r="A150">
            <v>101676</v>
          </cell>
          <cell r="B150" t="str">
            <v>رشا نصر الدين</v>
          </cell>
          <cell r="C150" t="str">
            <v>بسام</v>
          </cell>
          <cell r="D150" t="str">
            <v>باسمه</v>
          </cell>
          <cell r="E150" t="str">
            <v>الرابعة</v>
          </cell>
          <cell r="G150" t="str">
            <v>الرابعة</v>
          </cell>
          <cell r="I150" t="str">
            <v>الرابعة</v>
          </cell>
          <cell r="K150" t="str">
            <v>الرابعة</v>
          </cell>
          <cell r="L150" t="str">
            <v>مبرر</v>
          </cell>
          <cell r="M150" t="str">
            <v>الرابعة</v>
          </cell>
          <cell r="O150" t="str">
            <v>الرابعة</v>
          </cell>
          <cell r="Q150" t="str">
            <v>الرابعة</v>
          </cell>
          <cell r="S150" t="str">
            <v>الرابعة</v>
          </cell>
          <cell r="U150" t="str">
            <v>مستنفذ الفصل الأول 2021-2022</v>
          </cell>
        </row>
        <row r="151">
          <cell r="A151">
            <v>101776</v>
          </cell>
          <cell r="B151" t="str">
            <v>ريم الجلبي</v>
          </cell>
          <cell r="C151" t="str">
            <v>زياد</v>
          </cell>
          <cell r="D151" t="str">
            <v>قمر</v>
          </cell>
          <cell r="E151" t="str">
            <v>الثالثة</v>
          </cell>
          <cell r="G151" t="str">
            <v>الثالثة</v>
          </cell>
          <cell r="I151" t="str">
            <v>الثالثة</v>
          </cell>
          <cell r="K151" t="str">
            <v>الثالثة</v>
          </cell>
          <cell r="L151" t="str">
            <v>مبرر</v>
          </cell>
          <cell r="M151" t="str">
            <v>الثالثة</v>
          </cell>
          <cell r="O151" t="str">
            <v>الثالثة</v>
          </cell>
          <cell r="Q151" t="str">
            <v>الثالثة</v>
          </cell>
          <cell r="S151" t="str">
            <v>الثالثة</v>
          </cell>
          <cell r="U151" t="str">
            <v>مستنفذ الفصل الأول 2021-2022</v>
          </cell>
        </row>
        <row r="152">
          <cell r="A152">
            <v>101800</v>
          </cell>
          <cell r="B152" t="str">
            <v>ريم مهنا</v>
          </cell>
          <cell r="C152" t="str">
            <v>توفيق</v>
          </cell>
          <cell r="E152" t="str">
            <v>الرابعة</v>
          </cell>
          <cell r="G152" t="str">
            <v>الرابعة</v>
          </cell>
          <cell r="I152" t="str">
            <v>الرابعة</v>
          </cell>
          <cell r="K152" t="str">
            <v>الرابعة</v>
          </cell>
          <cell r="L152" t="str">
            <v>مبرر</v>
          </cell>
          <cell r="M152" t="str">
            <v>الرابعة</v>
          </cell>
          <cell r="S152" t="str">
            <v>الرابعة</v>
          </cell>
          <cell r="U152" t="str">
            <v>مستنفذ الفصل الأول 2021-2022</v>
          </cell>
        </row>
        <row r="153">
          <cell r="A153">
            <v>101807</v>
          </cell>
          <cell r="B153" t="str">
            <v>ريما بدر</v>
          </cell>
          <cell r="C153" t="str">
            <v>كامل</v>
          </cell>
          <cell r="D153" t="str">
            <v>نهله</v>
          </cell>
          <cell r="E153" t="str">
            <v>الرابعة</v>
          </cell>
          <cell r="G153" t="str">
            <v>الرابعة</v>
          </cell>
          <cell r="I153" t="str">
            <v>الرابعة</v>
          </cell>
          <cell r="K153" t="str">
            <v>الرابعة</v>
          </cell>
          <cell r="L153" t="str">
            <v>مبرر</v>
          </cell>
          <cell r="M153" t="str">
            <v>الرابعة</v>
          </cell>
          <cell r="O153" t="str">
            <v>الرابعة</v>
          </cell>
          <cell r="Q153" t="str">
            <v>الرابعة</v>
          </cell>
          <cell r="S153" t="str">
            <v>الرابعة</v>
          </cell>
          <cell r="U153" t="str">
            <v>مستنفذ الفصل الأول 2021-2022</v>
          </cell>
        </row>
        <row r="154">
          <cell r="A154">
            <v>101883</v>
          </cell>
          <cell r="B154" t="str">
            <v>سلاف المغوش</v>
          </cell>
          <cell r="C154" t="str">
            <v>اكرم</v>
          </cell>
          <cell r="D154" t="str">
            <v>نوال</v>
          </cell>
          <cell r="E154" t="str">
            <v>الرابعة</v>
          </cell>
          <cell r="G154" t="str">
            <v>الرابعة</v>
          </cell>
          <cell r="I154" t="str">
            <v>الرابعة</v>
          </cell>
          <cell r="K154" t="str">
            <v>الرابعة</v>
          </cell>
          <cell r="L154" t="str">
            <v>مبرر</v>
          </cell>
          <cell r="M154" t="str">
            <v>الرابعة</v>
          </cell>
          <cell r="O154" t="str">
            <v>الرابعة</v>
          </cell>
          <cell r="Q154" t="str">
            <v>الرابعة</v>
          </cell>
          <cell r="S154" t="str">
            <v>الرابعة</v>
          </cell>
          <cell r="U154" t="str">
            <v>مستنفذ الفصل الأول 2021-2022</v>
          </cell>
        </row>
        <row r="155">
          <cell r="A155">
            <v>101888</v>
          </cell>
          <cell r="B155" t="str">
            <v>سلام الخبي</v>
          </cell>
          <cell r="C155" t="str">
            <v>يوسف</v>
          </cell>
          <cell r="D155" t="str">
            <v>عائشه</v>
          </cell>
          <cell r="E155" t="str">
            <v>الرابعة</v>
          </cell>
          <cell r="G155" t="str">
            <v>الرابعة</v>
          </cell>
          <cell r="K155" t="str">
            <v>الرابعة</v>
          </cell>
          <cell r="L155" t="str">
            <v>مبرر</v>
          </cell>
          <cell r="M155" t="str">
            <v>الرابعة</v>
          </cell>
          <cell r="O155" t="str">
            <v>الرابعة</v>
          </cell>
          <cell r="Q155" t="str">
            <v>الرابعة</v>
          </cell>
          <cell r="S155" t="str">
            <v>الرابعة</v>
          </cell>
          <cell r="U155" t="str">
            <v>مستنفذ الفصل الأول 2021-2022</v>
          </cell>
        </row>
        <row r="156">
          <cell r="A156">
            <v>101908</v>
          </cell>
          <cell r="B156" t="str">
            <v>سماح العاسمي</v>
          </cell>
          <cell r="C156" t="str">
            <v>محمد</v>
          </cell>
          <cell r="D156" t="str">
            <v>بشيرة</v>
          </cell>
          <cell r="E156" t="str">
            <v>الرابعة</v>
          </cell>
          <cell r="G156" t="str">
            <v>الرابعة</v>
          </cell>
          <cell r="I156" t="str">
            <v>الرابعة</v>
          </cell>
          <cell r="K156" t="str">
            <v>الرابعة</v>
          </cell>
          <cell r="L156" t="str">
            <v>مبرر</v>
          </cell>
          <cell r="M156" t="str">
            <v>الرابعة</v>
          </cell>
          <cell r="O156" t="str">
            <v>الرابعة</v>
          </cell>
          <cell r="Q156" t="str">
            <v>الرابعة</v>
          </cell>
          <cell r="S156" t="str">
            <v>الرابعة</v>
          </cell>
          <cell r="U156" t="str">
            <v>مستنفذ الفصل الأول 2021-2022</v>
          </cell>
        </row>
        <row r="157">
          <cell r="A157">
            <v>101955</v>
          </cell>
          <cell r="B157" t="str">
            <v>سوزان أبو عرب</v>
          </cell>
          <cell r="C157" t="str">
            <v>سلمان</v>
          </cell>
          <cell r="D157" t="str">
            <v>اكتمال</v>
          </cell>
          <cell r="E157" t="str">
            <v>الرابعة</v>
          </cell>
          <cell r="G157" t="str">
            <v>الرابعة</v>
          </cell>
          <cell r="I157" t="str">
            <v>الرابعة</v>
          </cell>
          <cell r="K157" t="str">
            <v>الرابعة</v>
          </cell>
          <cell r="L157" t="str">
            <v>مبرر</v>
          </cell>
          <cell r="M157" t="str">
            <v>الرابعة</v>
          </cell>
          <cell r="O157" t="str">
            <v>الرابعة</v>
          </cell>
          <cell r="Q157" t="str">
            <v>الرابعة</v>
          </cell>
          <cell r="S157" t="str">
            <v>الرابعة</v>
          </cell>
          <cell r="U157" t="str">
            <v>مستنفذ الفصل الأول 2021-2022</v>
          </cell>
        </row>
        <row r="158">
          <cell r="A158">
            <v>102007</v>
          </cell>
          <cell r="B158" t="str">
            <v>شيلان يونس</v>
          </cell>
          <cell r="C158" t="str">
            <v>محمد عدنان</v>
          </cell>
          <cell r="D158" t="str">
            <v>نهاد شيخموس</v>
          </cell>
          <cell r="E158" t="str">
            <v>الرابعة</v>
          </cell>
          <cell r="G158" t="str">
            <v>الرابعة</v>
          </cell>
          <cell r="I158" t="str">
            <v>الرابعة</v>
          </cell>
          <cell r="K158" t="str">
            <v>الرابعة</v>
          </cell>
          <cell r="L158" t="str">
            <v>مبرر</v>
          </cell>
          <cell r="M158" t="str">
            <v>الرابعة</v>
          </cell>
          <cell r="O158" t="str">
            <v>الرابعة</v>
          </cell>
          <cell r="Q158" t="str">
            <v>الرابعة</v>
          </cell>
          <cell r="S158" t="str">
            <v>الرابعة</v>
          </cell>
          <cell r="U158" t="str">
            <v>مستنفذ الفصل الأول 2021-2022</v>
          </cell>
        </row>
        <row r="159">
          <cell r="A159">
            <v>102032</v>
          </cell>
          <cell r="B159" t="str">
            <v>صفيه واوي</v>
          </cell>
          <cell r="C159" t="str">
            <v>ابراهيم</v>
          </cell>
          <cell r="D159" t="str">
            <v>نعيمه</v>
          </cell>
          <cell r="E159" t="str">
            <v>الرابعة</v>
          </cell>
          <cell r="G159" t="str">
            <v>الرابعة</v>
          </cell>
          <cell r="I159" t="str">
            <v>الرابعة</v>
          </cell>
          <cell r="K159" t="str">
            <v>الرابعة</v>
          </cell>
          <cell r="L159" t="str">
            <v>مبرر</v>
          </cell>
          <cell r="M159" t="str">
            <v>الرابعة</v>
          </cell>
          <cell r="O159" t="str">
            <v>الرابعة</v>
          </cell>
          <cell r="Q159" t="str">
            <v>الرابعة</v>
          </cell>
          <cell r="S159" t="str">
            <v>الرابعة</v>
          </cell>
          <cell r="U159" t="str">
            <v>مستنفذ الفصل الأول 2021-2022</v>
          </cell>
        </row>
        <row r="160">
          <cell r="A160">
            <v>102091</v>
          </cell>
          <cell r="B160" t="str">
            <v>عبله دبوره</v>
          </cell>
          <cell r="C160" t="str">
            <v>محمد سعيد</v>
          </cell>
          <cell r="D160" t="str">
            <v>نهلا</v>
          </cell>
          <cell r="E160" t="str">
            <v>الرابعة</v>
          </cell>
          <cell r="G160" t="str">
            <v>الرابعة</v>
          </cell>
          <cell r="K160" t="str">
            <v>الرابعة</v>
          </cell>
          <cell r="L160" t="str">
            <v>مبرر</v>
          </cell>
          <cell r="M160" t="str">
            <v>الرابعة</v>
          </cell>
          <cell r="O160" t="str">
            <v>الرابعة</v>
          </cell>
          <cell r="Q160" t="str">
            <v>الرابعة</v>
          </cell>
          <cell r="S160" t="str">
            <v>الرابعة</v>
          </cell>
          <cell r="U160" t="str">
            <v>مستنفذ الفصل الأول 2021-2022</v>
          </cell>
        </row>
        <row r="161">
          <cell r="A161">
            <v>102201</v>
          </cell>
          <cell r="B161" t="str">
            <v>عمر ابو زرد</v>
          </cell>
          <cell r="C161" t="str">
            <v>محمد</v>
          </cell>
          <cell r="D161" t="str">
            <v>كامله</v>
          </cell>
          <cell r="E161" t="str">
            <v>الرابعة</v>
          </cell>
          <cell r="G161" t="str">
            <v>الرابعة</v>
          </cell>
          <cell r="I161" t="str">
            <v>الرابعة</v>
          </cell>
          <cell r="K161" t="str">
            <v>الرابعة</v>
          </cell>
          <cell r="L161" t="str">
            <v>مبرر</v>
          </cell>
          <cell r="M161" t="str">
            <v>الرابعة</v>
          </cell>
          <cell r="O161" t="str">
            <v>الرابعة</v>
          </cell>
          <cell r="Q161" t="str">
            <v>الرابعة</v>
          </cell>
          <cell r="S161" t="str">
            <v>الرابعة</v>
          </cell>
          <cell r="U161" t="str">
            <v>مستنفذ الفصل الأول 2021-2022</v>
          </cell>
        </row>
        <row r="162">
          <cell r="A162">
            <v>102210</v>
          </cell>
          <cell r="B162" t="str">
            <v>عمر طرابيشي</v>
          </cell>
          <cell r="C162" t="str">
            <v>محمد مامون</v>
          </cell>
          <cell r="D162" t="str">
            <v>ساهره</v>
          </cell>
          <cell r="E162" t="str">
            <v>الرابعة</v>
          </cell>
          <cell r="G162" t="str">
            <v>الرابعة</v>
          </cell>
          <cell r="I162" t="str">
            <v>الرابعة</v>
          </cell>
          <cell r="K162" t="str">
            <v>الرابعة</v>
          </cell>
          <cell r="L162" t="str">
            <v>مبرر</v>
          </cell>
          <cell r="M162" t="str">
            <v>الرابعة</v>
          </cell>
          <cell r="O162" t="str">
            <v>الرابعة</v>
          </cell>
          <cell r="Q162" t="str">
            <v>الرابعة</v>
          </cell>
          <cell r="S162" t="str">
            <v>الرابعة</v>
          </cell>
          <cell r="U162" t="str">
            <v>مستنفذ الفصل الأول 2021-2022</v>
          </cell>
        </row>
        <row r="163">
          <cell r="A163">
            <v>102280</v>
          </cell>
          <cell r="B163" t="str">
            <v>فاضل مسوح</v>
          </cell>
          <cell r="C163" t="str">
            <v>جرجس</v>
          </cell>
          <cell r="D163" t="str">
            <v>سلام</v>
          </cell>
          <cell r="E163" t="str">
            <v>الرابعة</v>
          </cell>
          <cell r="G163" t="str">
            <v>الرابعة</v>
          </cell>
          <cell r="K163" t="str">
            <v>الرابعة</v>
          </cell>
          <cell r="L163" t="str">
            <v>مبرر</v>
          </cell>
          <cell r="M163" t="str">
            <v>الرابعة</v>
          </cell>
          <cell r="O163" t="str">
            <v>الرابعة</v>
          </cell>
          <cell r="Q163" t="str">
            <v>الرابعة</v>
          </cell>
          <cell r="S163" t="str">
            <v>الرابعة</v>
          </cell>
          <cell r="U163" t="str">
            <v>مستنفذ الفصل الأول 2021-2022</v>
          </cell>
        </row>
        <row r="164">
          <cell r="A164">
            <v>102286</v>
          </cell>
          <cell r="B164" t="str">
            <v>فاطمه خيطو</v>
          </cell>
          <cell r="C164" t="str">
            <v>حسين</v>
          </cell>
          <cell r="D164" t="str">
            <v>رابعه</v>
          </cell>
          <cell r="E164" t="str">
            <v>الرابعة</v>
          </cell>
          <cell r="G164" t="str">
            <v>الرابعة</v>
          </cell>
          <cell r="I164" t="str">
            <v>الرابعة</v>
          </cell>
          <cell r="J164">
            <v>762</v>
          </cell>
          <cell r="K164" t="str">
            <v>الرابعة</v>
          </cell>
          <cell r="M164" t="str">
            <v>الرابعة</v>
          </cell>
          <cell r="O164" t="str">
            <v>الرابعة</v>
          </cell>
          <cell r="Q164" t="str">
            <v>الرابعة</v>
          </cell>
          <cell r="S164" t="str">
            <v>الرابعة</v>
          </cell>
          <cell r="U164" t="str">
            <v>مستنفذ الفصل الأول 2021-2022</v>
          </cell>
        </row>
        <row r="165">
          <cell r="A165">
            <v>102364</v>
          </cell>
          <cell r="B165" t="str">
            <v>كنده سعد الدين</v>
          </cell>
          <cell r="C165" t="str">
            <v>عبد و</v>
          </cell>
          <cell r="D165" t="str">
            <v>سلمى</v>
          </cell>
          <cell r="E165" t="str">
            <v>الثالثة</v>
          </cell>
          <cell r="G165" t="str">
            <v>الثالثة</v>
          </cell>
          <cell r="K165" t="str">
            <v>الثالثة</v>
          </cell>
          <cell r="L165" t="str">
            <v>مبرر</v>
          </cell>
          <cell r="M165" t="str">
            <v>الثالثة</v>
          </cell>
          <cell r="O165" t="str">
            <v>الثالثة</v>
          </cell>
          <cell r="Q165" t="str">
            <v>الثالثة</v>
          </cell>
          <cell r="S165" t="str">
            <v>الثالثة</v>
          </cell>
          <cell r="U165" t="str">
            <v>مستنفذ الفصل الأول 2021-2022</v>
          </cell>
        </row>
        <row r="166">
          <cell r="A166">
            <v>102490</v>
          </cell>
          <cell r="B166" t="str">
            <v>مالك الرفاعي</v>
          </cell>
          <cell r="C166" t="str">
            <v>عبد الكريم</v>
          </cell>
          <cell r="D166" t="str">
            <v>خديجه</v>
          </cell>
          <cell r="E166" t="str">
            <v>الرابعة</v>
          </cell>
          <cell r="G166" t="str">
            <v>الرابعة</v>
          </cell>
          <cell r="I166" t="str">
            <v>الرابعة</v>
          </cell>
          <cell r="K166" t="str">
            <v>الرابعة</v>
          </cell>
          <cell r="L166" t="str">
            <v>مبرر</v>
          </cell>
          <cell r="M166" t="str">
            <v>الرابعة</v>
          </cell>
          <cell r="O166" t="str">
            <v>الرابعة</v>
          </cell>
          <cell r="Q166" t="str">
            <v>الرابعة</v>
          </cell>
          <cell r="S166" t="str">
            <v>الرابعة</v>
          </cell>
          <cell r="U166" t="str">
            <v>مستنفذ الفصل الأول 2021-2022</v>
          </cell>
        </row>
        <row r="167">
          <cell r="A167">
            <v>102557</v>
          </cell>
          <cell r="B167" t="str">
            <v>محمد انس شرف</v>
          </cell>
          <cell r="C167" t="str">
            <v>عبد المحسن</v>
          </cell>
          <cell r="D167" t="str">
            <v>اتحاد</v>
          </cell>
          <cell r="E167" t="str">
            <v>الرابعة</v>
          </cell>
          <cell r="G167" t="str">
            <v>الرابعة</v>
          </cell>
          <cell r="I167" t="str">
            <v>الرابعة</v>
          </cell>
          <cell r="K167" t="str">
            <v>الرابعة</v>
          </cell>
          <cell r="L167" t="str">
            <v>مبرر</v>
          </cell>
          <cell r="M167" t="str">
            <v>الرابعة</v>
          </cell>
          <cell r="O167" t="str">
            <v>الرابعة</v>
          </cell>
          <cell r="Q167" t="str">
            <v>الرابعة</v>
          </cell>
          <cell r="S167" t="str">
            <v>الرابعة</v>
          </cell>
          <cell r="U167" t="str">
            <v>مستنفذ الفصل الأول 2021-2022</v>
          </cell>
        </row>
        <row r="168">
          <cell r="A168">
            <v>102630</v>
          </cell>
          <cell r="B168" t="str">
            <v>محمد كنان عبد الرؤوف</v>
          </cell>
          <cell r="C168" t="str">
            <v>موفق</v>
          </cell>
          <cell r="D168" t="str">
            <v>ملك</v>
          </cell>
          <cell r="E168" t="str">
            <v>الرابعة</v>
          </cell>
          <cell r="G168" t="str">
            <v>الرابعة</v>
          </cell>
          <cell r="I168" t="str">
            <v>الرابعة</v>
          </cell>
          <cell r="K168" t="str">
            <v>الرابعة</v>
          </cell>
          <cell r="L168" t="str">
            <v>مبرر</v>
          </cell>
          <cell r="M168" t="str">
            <v>الرابعة</v>
          </cell>
          <cell r="O168" t="str">
            <v>الرابعة</v>
          </cell>
          <cell r="Q168" t="str">
            <v>الرابعة</v>
          </cell>
          <cell r="S168" t="str">
            <v>الرابعة</v>
          </cell>
          <cell r="U168" t="str">
            <v>مستنفذ الفصل الأول 2021-2022</v>
          </cell>
        </row>
        <row r="169">
          <cell r="A169">
            <v>102632</v>
          </cell>
          <cell r="B169" t="str">
            <v>محمد لؤي قويدر المعلم</v>
          </cell>
          <cell r="C169" t="str">
            <v>محمود</v>
          </cell>
          <cell r="D169" t="str">
            <v>مفيده</v>
          </cell>
          <cell r="E169" t="str">
            <v>الرابعة</v>
          </cell>
          <cell r="G169" t="str">
            <v>الرابعة</v>
          </cell>
          <cell r="K169" t="str">
            <v>الرابعة</v>
          </cell>
          <cell r="L169" t="str">
            <v>مبرر</v>
          </cell>
          <cell r="M169" t="str">
            <v>الرابعة</v>
          </cell>
          <cell r="O169" t="str">
            <v>الرابعة</v>
          </cell>
          <cell r="Q169" t="str">
            <v>الرابعة</v>
          </cell>
          <cell r="S169" t="str">
            <v>الرابعة</v>
          </cell>
          <cell r="U169" t="str">
            <v>مستنفذ الفصل الأول 2021-2022</v>
          </cell>
        </row>
        <row r="170">
          <cell r="A170">
            <v>102647</v>
          </cell>
          <cell r="B170" t="str">
            <v>محمد نور الحلواني</v>
          </cell>
          <cell r="C170" t="str">
            <v>هشام</v>
          </cell>
          <cell r="D170" t="str">
            <v>غاده</v>
          </cell>
          <cell r="E170" t="str">
            <v>الرابعة</v>
          </cell>
          <cell r="G170" t="str">
            <v>الرابعة</v>
          </cell>
          <cell r="K170" t="str">
            <v>الرابعة</v>
          </cell>
          <cell r="L170" t="str">
            <v>مبرر</v>
          </cell>
          <cell r="M170" t="str">
            <v>الرابعة</v>
          </cell>
          <cell r="O170" t="str">
            <v>الرابعة</v>
          </cell>
          <cell r="Q170" t="str">
            <v>الرابعة</v>
          </cell>
          <cell r="S170" t="str">
            <v>الرابعة</v>
          </cell>
          <cell r="U170" t="str">
            <v>مستنفذ الفصل الأول 2021-2022</v>
          </cell>
        </row>
        <row r="171">
          <cell r="A171">
            <v>102668</v>
          </cell>
          <cell r="B171" t="str">
            <v>محي الدين غنام</v>
          </cell>
          <cell r="C171" t="str">
            <v>صلاح الدين</v>
          </cell>
          <cell r="D171" t="str">
            <v>مها</v>
          </cell>
          <cell r="E171" t="str">
            <v>الثالثة</v>
          </cell>
          <cell r="G171" t="str">
            <v>الثالثة</v>
          </cell>
          <cell r="I171" t="str">
            <v>الثالثة</v>
          </cell>
          <cell r="K171" t="str">
            <v>الثالثة</v>
          </cell>
          <cell r="L171" t="str">
            <v>مبرر</v>
          </cell>
          <cell r="M171" t="str">
            <v>الثالثة</v>
          </cell>
          <cell r="O171" t="str">
            <v>الثالثة</v>
          </cell>
          <cell r="Q171" t="str">
            <v>الثالثة</v>
          </cell>
          <cell r="S171" t="str">
            <v>الثالثة</v>
          </cell>
          <cell r="U171" t="str">
            <v>مستنفذ الفصل الأول 2021-2022</v>
          </cell>
        </row>
        <row r="172">
          <cell r="A172">
            <v>102745</v>
          </cell>
          <cell r="B172" t="str">
            <v>منال سكيكر</v>
          </cell>
          <cell r="C172" t="str">
            <v>بشير</v>
          </cell>
          <cell r="D172" t="str">
            <v>نجوى</v>
          </cell>
          <cell r="E172" t="str">
            <v>الرابعة</v>
          </cell>
          <cell r="F172">
            <v>210</v>
          </cell>
          <cell r="G172" t="str">
            <v>الرابعة</v>
          </cell>
          <cell r="I172" t="str">
            <v>الرابعة</v>
          </cell>
          <cell r="K172" t="str">
            <v>الرابعة</v>
          </cell>
          <cell r="M172" t="str">
            <v>الرابعة</v>
          </cell>
          <cell r="O172" t="str">
            <v>الرابعة</v>
          </cell>
          <cell r="Q172" t="str">
            <v>الرابعة</v>
          </cell>
          <cell r="S172" t="str">
            <v>الرابعة</v>
          </cell>
          <cell r="U172" t="str">
            <v>مستنفذ الفصل الأول 2021-2022</v>
          </cell>
        </row>
        <row r="173">
          <cell r="A173">
            <v>102762</v>
          </cell>
          <cell r="B173" t="str">
            <v>مها ابو سكه</v>
          </cell>
          <cell r="C173" t="str">
            <v>بهيج</v>
          </cell>
          <cell r="D173" t="str">
            <v>انصاف</v>
          </cell>
          <cell r="E173" t="str">
            <v>الرابعة</v>
          </cell>
          <cell r="G173" t="str">
            <v>الرابعة</v>
          </cell>
          <cell r="K173" t="str">
            <v>الرابعة</v>
          </cell>
          <cell r="L173" t="str">
            <v>مبرر</v>
          </cell>
          <cell r="M173" t="str">
            <v>الرابعة</v>
          </cell>
          <cell r="O173" t="str">
            <v>الرابعة</v>
          </cell>
          <cell r="Q173" t="str">
            <v>الرابعة</v>
          </cell>
          <cell r="S173" t="str">
            <v>الرابعة</v>
          </cell>
          <cell r="U173" t="str">
            <v>مستنفذ الفصل الأول 2021-2022</v>
          </cell>
        </row>
        <row r="174">
          <cell r="A174">
            <v>102786</v>
          </cell>
          <cell r="B174" t="str">
            <v>مهند عيد</v>
          </cell>
          <cell r="C174" t="str">
            <v>محمود</v>
          </cell>
          <cell r="D174" t="str">
            <v>جنات</v>
          </cell>
          <cell r="E174" t="str">
            <v>الرابعة</v>
          </cell>
          <cell r="G174" t="str">
            <v>الرابعة</v>
          </cell>
          <cell r="I174" t="str">
            <v>الرابعة</v>
          </cell>
          <cell r="K174" t="str">
            <v>الرابعة</v>
          </cell>
          <cell r="L174" t="str">
            <v>مبرر</v>
          </cell>
          <cell r="M174" t="str">
            <v>الرابعة</v>
          </cell>
          <cell r="O174" t="str">
            <v>الرابعة</v>
          </cell>
          <cell r="Q174" t="str">
            <v>الرابعة</v>
          </cell>
          <cell r="S174" t="str">
            <v>الرابعة</v>
          </cell>
          <cell r="U174" t="str">
            <v>مستنفذ الفصل الأول 2021-2022</v>
          </cell>
        </row>
        <row r="175">
          <cell r="A175">
            <v>102813</v>
          </cell>
          <cell r="B175" t="str">
            <v>ميس الاعور</v>
          </cell>
          <cell r="C175" t="str">
            <v>طلال</v>
          </cell>
          <cell r="D175" t="str">
            <v>غازيه</v>
          </cell>
          <cell r="E175" t="str">
            <v>الثالثة</v>
          </cell>
          <cell r="G175" t="str">
            <v>الثالثة</v>
          </cell>
          <cell r="I175" t="str">
            <v>الثالثة</v>
          </cell>
          <cell r="K175" t="str">
            <v>الثالثة</v>
          </cell>
          <cell r="L175" t="str">
            <v>مبرر</v>
          </cell>
          <cell r="M175" t="str">
            <v>الثالثة</v>
          </cell>
          <cell r="O175" t="str">
            <v>الثالثة</v>
          </cell>
          <cell r="Q175" t="str">
            <v>الثالثة</v>
          </cell>
          <cell r="S175" t="str">
            <v>الثالثة</v>
          </cell>
          <cell r="U175" t="str">
            <v>مستنفذ الفصل الأول 2021-2022</v>
          </cell>
        </row>
        <row r="176">
          <cell r="A176">
            <v>102835</v>
          </cell>
          <cell r="B176" t="str">
            <v>ميسون الانكليزي</v>
          </cell>
          <cell r="C176" t="str">
            <v>محمد زياد</v>
          </cell>
          <cell r="D176" t="str">
            <v>زهار</v>
          </cell>
          <cell r="E176" t="str">
            <v>الثالثة</v>
          </cell>
          <cell r="G176" t="str">
            <v>الثالثة</v>
          </cell>
          <cell r="I176" t="str">
            <v>الثالثة</v>
          </cell>
          <cell r="K176" t="str">
            <v>الثالثة</v>
          </cell>
          <cell r="L176" t="str">
            <v>مبرر</v>
          </cell>
          <cell r="M176" t="str">
            <v>الثالثة</v>
          </cell>
          <cell r="O176" t="str">
            <v>الثالثة</v>
          </cell>
          <cell r="Q176" t="str">
            <v>الثالثة</v>
          </cell>
          <cell r="S176" t="str">
            <v>الثالثة</v>
          </cell>
          <cell r="U176" t="str">
            <v>مستنفذ الفصل الأول 2021-2022</v>
          </cell>
        </row>
        <row r="177">
          <cell r="A177">
            <v>102921</v>
          </cell>
          <cell r="B177" t="str">
            <v>نسرين عبد القادر</v>
          </cell>
          <cell r="C177" t="str">
            <v>عبد القادر</v>
          </cell>
          <cell r="D177" t="str">
            <v>ناهدى</v>
          </cell>
          <cell r="E177" t="str">
            <v>الرابعة</v>
          </cell>
          <cell r="G177" t="str">
            <v>الرابعة</v>
          </cell>
          <cell r="I177" t="str">
            <v>الرابعة</v>
          </cell>
          <cell r="K177" t="str">
            <v>الرابعة</v>
          </cell>
          <cell r="L177" t="str">
            <v>مبرر</v>
          </cell>
          <cell r="M177" t="str">
            <v>الرابعة</v>
          </cell>
          <cell r="O177" t="str">
            <v>الرابعة</v>
          </cell>
          <cell r="Q177" t="str">
            <v>الرابعة</v>
          </cell>
          <cell r="S177" t="str">
            <v>الرابعة</v>
          </cell>
          <cell r="U177" t="str">
            <v>مستنفذ الفصل الأول 2021-2022</v>
          </cell>
        </row>
        <row r="178">
          <cell r="A178">
            <v>102945</v>
          </cell>
          <cell r="B178" t="str">
            <v>نهاد عيسى</v>
          </cell>
          <cell r="C178" t="str">
            <v>جابر</v>
          </cell>
          <cell r="D178" t="str">
            <v>سعاد</v>
          </cell>
          <cell r="E178" t="str">
            <v>الثالثة</v>
          </cell>
          <cell r="G178" t="str">
            <v>الثالثة</v>
          </cell>
          <cell r="K178" t="str">
            <v>الثالثة</v>
          </cell>
          <cell r="L178" t="str">
            <v>مبرر</v>
          </cell>
          <cell r="M178" t="str">
            <v>الثالثة</v>
          </cell>
          <cell r="O178" t="str">
            <v>الثالثة</v>
          </cell>
          <cell r="Q178" t="str">
            <v>الثالثة</v>
          </cell>
          <cell r="S178" t="str">
            <v>الثالثة</v>
          </cell>
          <cell r="U178" t="str">
            <v>مستنفذ الفصل الأول 2021-2022</v>
          </cell>
        </row>
        <row r="179">
          <cell r="A179">
            <v>103003</v>
          </cell>
          <cell r="B179" t="str">
            <v>نورما ابراهيم</v>
          </cell>
          <cell r="C179" t="str">
            <v>امطانيوس</v>
          </cell>
          <cell r="D179" t="str">
            <v>صونيه</v>
          </cell>
          <cell r="E179" t="str">
            <v>الرابعة</v>
          </cell>
          <cell r="G179" t="str">
            <v>الرابعة</v>
          </cell>
          <cell r="K179" t="str">
            <v>الرابعة</v>
          </cell>
          <cell r="L179" t="str">
            <v>مبرر</v>
          </cell>
          <cell r="M179" t="str">
            <v>الرابعة</v>
          </cell>
          <cell r="O179" t="str">
            <v>الرابعة</v>
          </cell>
          <cell r="Q179" t="str">
            <v>الرابعة</v>
          </cell>
          <cell r="S179" t="str">
            <v>الرابعة</v>
          </cell>
          <cell r="U179" t="str">
            <v>مستنفذ الفصل الأول 2021-2022</v>
          </cell>
        </row>
        <row r="180">
          <cell r="A180">
            <v>103047</v>
          </cell>
          <cell r="B180" t="str">
            <v>هبة مشلح</v>
          </cell>
          <cell r="C180" t="str">
            <v>محمد تيسير</v>
          </cell>
          <cell r="E180" t="str">
            <v>الرابعة</v>
          </cell>
          <cell r="G180" t="str">
            <v>الرابعة</v>
          </cell>
          <cell r="L180" t="str">
            <v>مبرر</v>
          </cell>
          <cell r="S180" t="str">
            <v>الرابعة</v>
          </cell>
          <cell r="U180" t="str">
            <v>مستنفذ الفصل الأول 2021-2022</v>
          </cell>
        </row>
        <row r="181">
          <cell r="A181">
            <v>103089</v>
          </cell>
          <cell r="B181" t="str">
            <v>هنادي خدام العسالي</v>
          </cell>
          <cell r="C181" t="str">
            <v>صالح</v>
          </cell>
          <cell r="D181" t="str">
            <v>ملك</v>
          </cell>
          <cell r="E181" t="str">
            <v>الثالثة</v>
          </cell>
          <cell r="G181" t="str">
            <v>الثالثة</v>
          </cell>
          <cell r="K181" t="str">
            <v>الثالثة</v>
          </cell>
          <cell r="L181" t="str">
            <v>مبرر</v>
          </cell>
          <cell r="M181" t="str">
            <v>الثالثة</v>
          </cell>
          <cell r="O181" t="str">
            <v>الثالثة</v>
          </cell>
          <cell r="Q181" t="str">
            <v>الثالثة</v>
          </cell>
          <cell r="S181" t="str">
            <v>الثالثة</v>
          </cell>
          <cell r="U181" t="str">
            <v>مستنفذ الفصل الأول 2021-2022</v>
          </cell>
        </row>
        <row r="182">
          <cell r="A182">
            <v>103095</v>
          </cell>
          <cell r="B182" t="str">
            <v>هيا شقير</v>
          </cell>
          <cell r="C182" t="str">
            <v>نجم</v>
          </cell>
          <cell r="D182" t="str">
            <v>شفيقه</v>
          </cell>
          <cell r="E182" t="str">
            <v>الرابعة</v>
          </cell>
          <cell r="G182" t="str">
            <v>الرابعة</v>
          </cell>
          <cell r="I182" t="str">
            <v>الرابعة</v>
          </cell>
          <cell r="K182" t="str">
            <v>الرابعة</v>
          </cell>
          <cell r="L182" t="str">
            <v>مبرر</v>
          </cell>
          <cell r="M182" t="str">
            <v>الرابعة</v>
          </cell>
          <cell r="O182" t="str">
            <v>الرابعة</v>
          </cell>
          <cell r="Q182" t="str">
            <v>الرابعة</v>
          </cell>
          <cell r="S182" t="str">
            <v>الرابعة</v>
          </cell>
          <cell r="U182" t="str">
            <v>مستنفذ الفصل الأول 2021-2022</v>
          </cell>
        </row>
        <row r="183">
          <cell r="A183">
            <v>103153</v>
          </cell>
          <cell r="B183" t="str">
            <v>ولاء مدخنه</v>
          </cell>
          <cell r="C183" t="str">
            <v>جمال</v>
          </cell>
          <cell r="D183" t="str">
            <v>ميساء</v>
          </cell>
          <cell r="E183" t="str">
            <v>الرابعة</v>
          </cell>
          <cell r="G183" t="str">
            <v>الرابعة</v>
          </cell>
          <cell r="I183" t="str">
            <v>الرابعة</v>
          </cell>
          <cell r="K183" t="str">
            <v>الرابعة</v>
          </cell>
          <cell r="L183" t="str">
            <v>مبرر</v>
          </cell>
          <cell r="M183" t="str">
            <v>الرابعة</v>
          </cell>
          <cell r="O183" t="str">
            <v>الرابعة</v>
          </cell>
          <cell r="Q183" t="str">
            <v>الرابعة</v>
          </cell>
          <cell r="S183" t="str">
            <v>الرابعة</v>
          </cell>
          <cell r="U183" t="str">
            <v>مستنفذ الفصل الأول 2021-2022</v>
          </cell>
        </row>
        <row r="184">
          <cell r="A184">
            <v>103178</v>
          </cell>
          <cell r="B184" t="str">
            <v>يحيى الحريري</v>
          </cell>
          <cell r="C184" t="str">
            <v>حسن</v>
          </cell>
          <cell r="D184" t="str">
            <v>صيته</v>
          </cell>
          <cell r="E184" t="str">
            <v>الرابعة</v>
          </cell>
          <cell r="G184" t="str">
            <v>الرابعة</v>
          </cell>
          <cell r="H184">
            <v>1120</v>
          </cell>
          <cell r="I184" t="str">
            <v>الرابعة</v>
          </cell>
          <cell r="K184" t="str">
            <v>الرابعة</v>
          </cell>
          <cell r="M184" t="str">
            <v>الرابعة</v>
          </cell>
          <cell r="O184" t="str">
            <v>الرابعة</v>
          </cell>
          <cell r="Q184" t="str">
            <v>الرابعة</v>
          </cell>
          <cell r="S184" t="str">
            <v>الرابعة</v>
          </cell>
          <cell r="U184" t="str">
            <v>مستنفذ الفصل الأول 2021-2022</v>
          </cell>
        </row>
        <row r="185">
          <cell r="A185">
            <v>103190</v>
          </cell>
          <cell r="B185" t="str">
            <v>يوسف السودي</v>
          </cell>
          <cell r="C185" t="str">
            <v>طاهر</v>
          </cell>
          <cell r="D185" t="str">
            <v>هلاله</v>
          </cell>
          <cell r="E185" t="str">
            <v>الرابعة</v>
          </cell>
          <cell r="G185" t="str">
            <v>الرابعة</v>
          </cell>
          <cell r="K185" t="str">
            <v>الرابعة</v>
          </cell>
          <cell r="L185" t="str">
            <v>مبرر</v>
          </cell>
          <cell r="M185" t="str">
            <v>الرابعة</v>
          </cell>
          <cell r="O185" t="str">
            <v>الرابعة</v>
          </cell>
          <cell r="Q185" t="str">
            <v>الرابعة</v>
          </cell>
          <cell r="S185" t="str">
            <v>الرابعة</v>
          </cell>
          <cell r="U185" t="str">
            <v>مستنفذ الفصل الأول 2021-2022</v>
          </cell>
        </row>
        <row r="186">
          <cell r="A186">
            <v>103251</v>
          </cell>
          <cell r="B186" t="str">
            <v>احسان بطحه</v>
          </cell>
          <cell r="C186" t="str">
            <v>قاسم</v>
          </cell>
          <cell r="D186" t="str">
            <v>حليمه</v>
          </cell>
          <cell r="E186" t="str">
            <v>الرابعة</v>
          </cell>
          <cell r="G186" t="str">
            <v>الرابعة</v>
          </cell>
          <cell r="K186" t="str">
            <v>الرابعة</v>
          </cell>
          <cell r="L186" t="str">
            <v>مبرر</v>
          </cell>
          <cell r="M186" t="str">
            <v>الرابعة</v>
          </cell>
          <cell r="O186" t="str">
            <v>الرابعة</v>
          </cell>
          <cell r="Q186" t="str">
            <v>الرابعة</v>
          </cell>
          <cell r="S186" t="str">
            <v>الرابعة</v>
          </cell>
          <cell r="U186" t="str">
            <v>مستنفذ الفصل الأول 2021-2022</v>
          </cell>
        </row>
        <row r="187">
          <cell r="A187">
            <v>103396</v>
          </cell>
          <cell r="B187" t="str">
            <v>احمد حمزه</v>
          </cell>
          <cell r="C187" t="str">
            <v>محمد</v>
          </cell>
          <cell r="D187" t="str">
            <v>فطوم</v>
          </cell>
          <cell r="E187" t="str">
            <v>الثالثة</v>
          </cell>
          <cell r="G187" t="str">
            <v>الثالثة</v>
          </cell>
          <cell r="I187" t="str">
            <v>الثالثة</v>
          </cell>
          <cell r="K187" t="str">
            <v>الثالثة</v>
          </cell>
          <cell r="L187" t="str">
            <v>مبرر</v>
          </cell>
          <cell r="M187" t="str">
            <v>الثالثة</v>
          </cell>
          <cell r="O187" t="str">
            <v>الثالثة</v>
          </cell>
          <cell r="Q187" t="str">
            <v>الثالثة</v>
          </cell>
          <cell r="S187" t="str">
            <v>الثالثة</v>
          </cell>
          <cell r="U187" t="str">
            <v>مستنفذ الفصل الأول 2021-2022</v>
          </cell>
        </row>
        <row r="188">
          <cell r="A188">
            <v>103503</v>
          </cell>
          <cell r="B188" t="str">
            <v>ادهم الغزاوي</v>
          </cell>
          <cell r="C188" t="str">
            <v>ناصر</v>
          </cell>
          <cell r="D188" t="str">
            <v>حميده</v>
          </cell>
          <cell r="E188" t="str">
            <v>الرابعة</v>
          </cell>
          <cell r="G188" t="str">
            <v>الرابعة</v>
          </cell>
          <cell r="K188" t="str">
            <v>الرابعة</v>
          </cell>
          <cell r="L188" t="str">
            <v>مبرر</v>
          </cell>
          <cell r="M188" t="str">
            <v>الرابعة</v>
          </cell>
          <cell r="O188" t="str">
            <v>الرابعة</v>
          </cell>
          <cell r="Q188" t="str">
            <v>الرابعة</v>
          </cell>
          <cell r="S188" t="str">
            <v>الرابعة</v>
          </cell>
          <cell r="U188" t="str">
            <v>مستنفذ الفصل الأول 2021-2022</v>
          </cell>
        </row>
        <row r="189">
          <cell r="A189">
            <v>103532</v>
          </cell>
          <cell r="B189" t="str">
            <v>اريج نكد</v>
          </cell>
          <cell r="C189" t="str">
            <v>محمود</v>
          </cell>
          <cell r="D189" t="str">
            <v>نزيره</v>
          </cell>
          <cell r="E189" t="str">
            <v>الرابعة</v>
          </cell>
          <cell r="G189" t="str">
            <v>الرابعة</v>
          </cell>
          <cell r="I189" t="str">
            <v>الرابعة</v>
          </cell>
          <cell r="K189" t="str">
            <v>الرابعة</v>
          </cell>
          <cell r="L189" t="str">
            <v>مبرر</v>
          </cell>
          <cell r="M189" t="str">
            <v>الرابعة</v>
          </cell>
          <cell r="O189" t="str">
            <v>الرابعة</v>
          </cell>
          <cell r="Q189" t="str">
            <v>الرابعة</v>
          </cell>
          <cell r="S189" t="str">
            <v>الرابعة</v>
          </cell>
          <cell r="U189" t="str">
            <v>مستنفذ الفصل الأول 2021-2022</v>
          </cell>
        </row>
        <row r="190">
          <cell r="A190">
            <v>103598</v>
          </cell>
          <cell r="B190" t="str">
            <v>اسراء عيسى</v>
          </cell>
          <cell r="C190" t="str">
            <v>نايف</v>
          </cell>
          <cell r="D190" t="str">
            <v>صبحيه</v>
          </cell>
          <cell r="E190" t="str">
            <v>الرابعة</v>
          </cell>
          <cell r="G190" t="str">
            <v>الرابعة</v>
          </cell>
          <cell r="H190">
            <v>1365</v>
          </cell>
          <cell r="I190" t="str">
            <v>الرابعة</v>
          </cell>
          <cell r="K190" t="str">
            <v>الرابعة</v>
          </cell>
          <cell r="M190" t="str">
            <v>الرابعة</v>
          </cell>
          <cell r="O190" t="str">
            <v>الرابعة</v>
          </cell>
          <cell r="Q190" t="str">
            <v>الرابعة</v>
          </cell>
          <cell r="S190" t="str">
            <v>الرابعة</v>
          </cell>
          <cell r="U190" t="str">
            <v>مستنفذ الفصل الأول 2021-2022</v>
          </cell>
        </row>
        <row r="191">
          <cell r="A191">
            <v>103609</v>
          </cell>
          <cell r="B191" t="str">
            <v>اسماء الحمد</v>
          </cell>
          <cell r="C191" t="str">
            <v>حسن</v>
          </cell>
          <cell r="D191" t="str">
            <v>غازيه</v>
          </cell>
          <cell r="E191" t="str">
            <v>الرابعة</v>
          </cell>
          <cell r="G191" t="str">
            <v>الرابعة</v>
          </cell>
          <cell r="K191" t="str">
            <v>الرابعة</v>
          </cell>
          <cell r="L191" t="str">
            <v>مبرر</v>
          </cell>
          <cell r="M191" t="str">
            <v>الرابعة</v>
          </cell>
          <cell r="O191" t="str">
            <v>الرابعة</v>
          </cell>
          <cell r="Q191" t="str">
            <v>الرابعة</v>
          </cell>
          <cell r="S191" t="str">
            <v>الرابعة</v>
          </cell>
          <cell r="U191" t="str">
            <v>مستنفذ الفصل الأول 2021-2022</v>
          </cell>
        </row>
        <row r="192">
          <cell r="A192">
            <v>103669</v>
          </cell>
          <cell r="B192" t="str">
            <v>اكرام ابو سمره</v>
          </cell>
          <cell r="C192" t="str">
            <v>محمد هادي</v>
          </cell>
          <cell r="D192" t="str">
            <v>ماجده</v>
          </cell>
          <cell r="E192" t="str">
            <v>الثالثة</v>
          </cell>
          <cell r="G192" t="str">
            <v>الثالثة</v>
          </cell>
          <cell r="K192" t="str">
            <v>الثالثة</v>
          </cell>
          <cell r="L192" t="str">
            <v>مبرر</v>
          </cell>
          <cell r="M192" t="str">
            <v>الثالثة</v>
          </cell>
          <cell r="O192" t="str">
            <v>الثالثة</v>
          </cell>
          <cell r="Q192" t="str">
            <v>الثالثة</v>
          </cell>
          <cell r="S192" t="str">
            <v>الثالثة</v>
          </cell>
          <cell r="U192" t="str">
            <v>مستنفذ الفصل الأول 2021-2022</v>
          </cell>
        </row>
        <row r="193">
          <cell r="A193">
            <v>103696</v>
          </cell>
          <cell r="B193" t="str">
            <v>الاء الكحاله</v>
          </cell>
          <cell r="C193" t="str">
            <v>اياد</v>
          </cell>
          <cell r="D193" t="str">
            <v>هدى</v>
          </cell>
          <cell r="E193" t="str">
            <v>الثالثة</v>
          </cell>
          <cell r="G193" t="str">
            <v>الثالثة</v>
          </cell>
          <cell r="K193" t="str">
            <v>الثالثة</v>
          </cell>
          <cell r="L193" t="str">
            <v>مبرر</v>
          </cell>
          <cell r="M193" t="str">
            <v>الثالثة</v>
          </cell>
          <cell r="O193" t="str">
            <v>الثالثة</v>
          </cell>
          <cell r="Q193" t="str">
            <v>الثالثة</v>
          </cell>
          <cell r="S193" t="str">
            <v>الثالثة</v>
          </cell>
          <cell r="U193" t="str">
            <v>مستنفذ الفصل الأول 2021-2022</v>
          </cell>
        </row>
        <row r="194">
          <cell r="A194">
            <v>103718</v>
          </cell>
          <cell r="B194" t="str">
            <v>الاء صالح</v>
          </cell>
          <cell r="C194" t="str">
            <v>ماجد</v>
          </cell>
          <cell r="D194" t="str">
            <v>هدى</v>
          </cell>
          <cell r="E194" t="str">
            <v>الرابعة</v>
          </cell>
          <cell r="G194" t="str">
            <v>الرابعة</v>
          </cell>
          <cell r="K194" t="str">
            <v>الرابعة</v>
          </cell>
          <cell r="L194" t="str">
            <v>مبرر</v>
          </cell>
          <cell r="M194" t="str">
            <v>الرابعة</v>
          </cell>
          <cell r="O194" t="str">
            <v>الرابعة</v>
          </cell>
          <cell r="Q194" t="str">
            <v>الرابعة</v>
          </cell>
          <cell r="S194" t="str">
            <v>الرابعة</v>
          </cell>
          <cell r="U194" t="str">
            <v>مستنفذ الفصل الأول 2021-2022</v>
          </cell>
        </row>
        <row r="195">
          <cell r="A195">
            <v>103882</v>
          </cell>
          <cell r="B195" t="str">
            <v>اميره نفوري</v>
          </cell>
          <cell r="C195" t="str">
            <v>عماد</v>
          </cell>
          <cell r="D195" t="str">
            <v>ثريا</v>
          </cell>
          <cell r="E195" t="str">
            <v>الرابعة</v>
          </cell>
          <cell r="G195" t="str">
            <v>الرابعة</v>
          </cell>
          <cell r="I195" t="str">
            <v>الرابعة</v>
          </cell>
          <cell r="K195" t="str">
            <v>الرابعة</v>
          </cell>
          <cell r="L195" t="str">
            <v>مبرر</v>
          </cell>
          <cell r="M195" t="str">
            <v>الرابعة</v>
          </cell>
          <cell r="O195" t="str">
            <v>الرابعة</v>
          </cell>
          <cell r="Q195" t="str">
            <v>الرابعة</v>
          </cell>
          <cell r="S195" t="str">
            <v>الرابعة</v>
          </cell>
          <cell r="U195" t="str">
            <v>مستنفذ الفصل الأول 2021-2022</v>
          </cell>
        </row>
        <row r="196">
          <cell r="A196">
            <v>103927</v>
          </cell>
          <cell r="B196" t="str">
            <v>انس الدويك</v>
          </cell>
          <cell r="C196" t="str">
            <v>كامل</v>
          </cell>
          <cell r="D196" t="str">
            <v>ناديه</v>
          </cell>
          <cell r="E196" t="str">
            <v>الرابعة</v>
          </cell>
          <cell r="G196" t="str">
            <v>الرابعة</v>
          </cell>
          <cell r="K196" t="str">
            <v>الرابعة</v>
          </cell>
          <cell r="L196" t="str">
            <v>مبرر</v>
          </cell>
          <cell r="M196" t="str">
            <v>الرابعة</v>
          </cell>
          <cell r="O196" t="str">
            <v>الرابعة</v>
          </cell>
          <cell r="Q196" t="str">
            <v>الرابعة</v>
          </cell>
          <cell r="S196" t="str">
            <v>الرابعة</v>
          </cell>
          <cell r="U196" t="str">
            <v>مستنفذ الفصل الأول 2021-2022</v>
          </cell>
        </row>
        <row r="197">
          <cell r="A197">
            <v>103967</v>
          </cell>
          <cell r="B197" t="str">
            <v>انصاف احمد</v>
          </cell>
          <cell r="C197" t="str">
            <v>فارس</v>
          </cell>
          <cell r="D197" t="str">
            <v>شمسه</v>
          </cell>
          <cell r="E197" t="str">
            <v>الرابعة</v>
          </cell>
          <cell r="G197" t="str">
            <v>الرابعة</v>
          </cell>
          <cell r="K197" t="str">
            <v>الرابعة</v>
          </cell>
          <cell r="L197" t="str">
            <v>مبرر</v>
          </cell>
          <cell r="M197" t="str">
            <v>الرابعة</v>
          </cell>
          <cell r="O197" t="str">
            <v>الرابعة</v>
          </cell>
          <cell r="Q197" t="str">
            <v>الرابعة</v>
          </cell>
          <cell r="S197" t="str">
            <v>الرابعة</v>
          </cell>
          <cell r="U197" t="str">
            <v>مستنفذ الفصل الأول 2021-2022</v>
          </cell>
        </row>
        <row r="198">
          <cell r="A198">
            <v>104000</v>
          </cell>
          <cell r="B198" t="str">
            <v>اياد السهو</v>
          </cell>
          <cell r="C198" t="str">
            <v>عماد</v>
          </cell>
          <cell r="D198" t="str">
            <v>ناريمان</v>
          </cell>
          <cell r="E198" t="str">
            <v>الرابعة</v>
          </cell>
          <cell r="G198" t="str">
            <v>الرابعة</v>
          </cell>
          <cell r="K198" t="str">
            <v>الرابعة</v>
          </cell>
          <cell r="L198" t="str">
            <v>مبرر</v>
          </cell>
          <cell r="M198" t="str">
            <v>الرابعة</v>
          </cell>
          <cell r="O198" t="str">
            <v>الرابعة</v>
          </cell>
          <cell r="Q198" t="str">
            <v>الرابعة</v>
          </cell>
          <cell r="S198" t="str">
            <v>الرابعة</v>
          </cell>
          <cell r="U198" t="str">
            <v>مستنفذ الفصل الأول 2021-2022</v>
          </cell>
        </row>
        <row r="199">
          <cell r="A199">
            <v>104114</v>
          </cell>
          <cell r="B199" t="str">
            <v>ايمن كساب</v>
          </cell>
          <cell r="C199" t="str">
            <v>وحيد</v>
          </cell>
          <cell r="D199" t="str">
            <v>شيخا</v>
          </cell>
          <cell r="E199" t="str">
            <v>الأولى</v>
          </cell>
          <cell r="G199" t="str">
            <v>الأولى</v>
          </cell>
          <cell r="K199" t="str">
            <v>الأولى</v>
          </cell>
          <cell r="L199" t="str">
            <v>مبرر</v>
          </cell>
          <cell r="M199" t="str">
            <v>الأولى</v>
          </cell>
          <cell r="O199" t="str">
            <v>الأولى</v>
          </cell>
          <cell r="Q199" t="str">
            <v>الأولى</v>
          </cell>
          <cell r="S199" t="str">
            <v>الأولى</v>
          </cell>
          <cell r="U199" t="str">
            <v>مستنفذ الفصل الأول 2021-2022</v>
          </cell>
        </row>
        <row r="200">
          <cell r="A200">
            <v>104234</v>
          </cell>
          <cell r="B200" t="str">
            <v>بانه السقا</v>
          </cell>
          <cell r="C200" t="str">
            <v>محمد زهير</v>
          </cell>
          <cell r="D200" t="str">
            <v>ثناء</v>
          </cell>
          <cell r="E200" t="str">
            <v>الثالثة</v>
          </cell>
          <cell r="G200" t="str">
            <v>الثالثة</v>
          </cell>
          <cell r="I200" t="str">
            <v>الثالثة</v>
          </cell>
          <cell r="K200" t="str">
            <v>الثالثة</v>
          </cell>
          <cell r="L200" t="str">
            <v>مبرر</v>
          </cell>
          <cell r="M200" t="str">
            <v>الثالثة</v>
          </cell>
          <cell r="O200" t="str">
            <v>الثالثة</v>
          </cell>
          <cell r="Q200" t="str">
            <v>الثالثة</v>
          </cell>
          <cell r="S200" t="str">
            <v>الثالثة</v>
          </cell>
          <cell r="U200" t="str">
            <v>مستنفذ الفصل الأول 2021-2022</v>
          </cell>
        </row>
        <row r="201">
          <cell r="A201">
            <v>104424</v>
          </cell>
          <cell r="B201" t="str">
            <v>تغريد شيحه</v>
          </cell>
          <cell r="C201" t="str">
            <v>حسن</v>
          </cell>
          <cell r="D201" t="str">
            <v>زليخه</v>
          </cell>
          <cell r="E201" t="str">
            <v>الرابعة</v>
          </cell>
          <cell r="G201" t="str">
            <v>الرابعة</v>
          </cell>
          <cell r="K201" t="str">
            <v>الرابعة</v>
          </cell>
          <cell r="L201" t="str">
            <v>مبرر</v>
          </cell>
          <cell r="M201" t="str">
            <v>الرابعة</v>
          </cell>
          <cell r="O201" t="str">
            <v>الرابعة</v>
          </cell>
          <cell r="Q201" t="str">
            <v>الرابعة</v>
          </cell>
          <cell r="S201" t="str">
            <v>الرابعة</v>
          </cell>
          <cell r="U201" t="str">
            <v>مستنفذ الفصل الأول 2021-2022</v>
          </cell>
        </row>
        <row r="202">
          <cell r="A202">
            <v>104481</v>
          </cell>
          <cell r="B202" t="str">
            <v>ثائر قطيني</v>
          </cell>
          <cell r="C202" t="str">
            <v>عدنان</v>
          </cell>
          <cell r="D202" t="str">
            <v>منى</v>
          </cell>
          <cell r="E202" t="str">
            <v>الرابعة</v>
          </cell>
          <cell r="G202" t="str">
            <v>الرابعة</v>
          </cell>
          <cell r="I202" t="str">
            <v>الرابعة</v>
          </cell>
          <cell r="K202" t="str">
            <v>الرابعة</v>
          </cell>
          <cell r="L202" t="str">
            <v>مبرر</v>
          </cell>
          <cell r="M202" t="str">
            <v>الرابعة</v>
          </cell>
          <cell r="O202" t="str">
            <v>الرابعة</v>
          </cell>
          <cell r="Q202" t="str">
            <v>الرابعة</v>
          </cell>
          <cell r="S202" t="str">
            <v>الرابعة</v>
          </cell>
          <cell r="U202" t="str">
            <v>مستنفذ الفصل الأول 2021-2022</v>
          </cell>
        </row>
        <row r="203">
          <cell r="A203">
            <v>104489</v>
          </cell>
          <cell r="B203" t="str">
            <v>ثراء كابر</v>
          </cell>
          <cell r="C203" t="str">
            <v>يوسف</v>
          </cell>
          <cell r="D203" t="str">
            <v>رئيفه</v>
          </cell>
          <cell r="E203" t="str">
            <v>الرابعة</v>
          </cell>
          <cell r="G203" t="str">
            <v>الرابعة</v>
          </cell>
          <cell r="I203" t="str">
            <v>الرابعة</v>
          </cell>
          <cell r="K203" t="str">
            <v>الرابعة</v>
          </cell>
          <cell r="L203" t="str">
            <v>مبرر</v>
          </cell>
          <cell r="M203" t="str">
            <v>الرابعة</v>
          </cell>
          <cell r="O203" t="str">
            <v>الرابعة</v>
          </cell>
          <cell r="Q203" t="str">
            <v>الرابعة</v>
          </cell>
          <cell r="S203" t="str">
            <v>الرابعة</v>
          </cell>
          <cell r="U203" t="str">
            <v>مستنفذ الفصل الأول 2021-2022</v>
          </cell>
        </row>
        <row r="204">
          <cell r="A204">
            <v>104502</v>
          </cell>
          <cell r="B204" t="str">
            <v>جعفر سليمان</v>
          </cell>
          <cell r="C204" t="str">
            <v>محمد</v>
          </cell>
          <cell r="D204" t="str">
            <v>اسعاف</v>
          </cell>
          <cell r="E204" t="str">
            <v>الثانية</v>
          </cell>
          <cell r="G204" t="str">
            <v>الثانية</v>
          </cell>
          <cell r="I204" t="str">
            <v>الثانية</v>
          </cell>
          <cell r="K204" t="str">
            <v>الثانية</v>
          </cell>
          <cell r="L204" t="str">
            <v>مبرر</v>
          </cell>
          <cell r="M204" t="str">
            <v>الثانية</v>
          </cell>
          <cell r="O204" t="str">
            <v>الثانية</v>
          </cell>
          <cell r="Q204" t="str">
            <v>الثانية</v>
          </cell>
          <cell r="S204" t="str">
            <v>الثانية</v>
          </cell>
          <cell r="U204" t="str">
            <v>مستنفذ الفصل الأول 2021-2022</v>
          </cell>
        </row>
        <row r="205">
          <cell r="A205">
            <v>104653</v>
          </cell>
          <cell r="B205" t="str">
            <v>حسام السرحان</v>
          </cell>
          <cell r="C205" t="str">
            <v>سعد الله</v>
          </cell>
          <cell r="D205" t="str">
            <v>سميره</v>
          </cell>
          <cell r="E205" t="str">
            <v>الرابعة</v>
          </cell>
          <cell r="G205" t="str">
            <v>الرابعة</v>
          </cell>
          <cell r="I205" t="str">
            <v>الرابعة</v>
          </cell>
          <cell r="K205" t="str">
            <v>الرابعة</v>
          </cell>
          <cell r="L205" t="str">
            <v>مبرر</v>
          </cell>
          <cell r="M205" t="str">
            <v>الرابعة</v>
          </cell>
          <cell r="O205" t="str">
            <v>الرابعة</v>
          </cell>
          <cell r="Q205" t="str">
            <v>الرابعة</v>
          </cell>
          <cell r="S205" t="str">
            <v>الرابعة</v>
          </cell>
          <cell r="U205" t="str">
            <v>مستنفذ الفصل الأول 2021-2022</v>
          </cell>
        </row>
        <row r="206">
          <cell r="A206">
            <v>104747</v>
          </cell>
          <cell r="B206" t="str">
            <v>حمد المشهور</v>
          </cell>
          <cell r="C206" t="str">
            <v>رجه</v>
          </cell>
          <cell r="D206" t="str">
            <v>رجه</v>
          </cell>
          <cell r="E206" t="str">
            <v>الرابعة</v>
          </cell>
          <cell r="G206" t="str">
            <v>الرابعة</v>
          </cell>
          <cell r="I206" t="str">
            <v>الرابعة</v>
          </cell>
          <cell r="K206" t="str">
            <v>الرابعة</v>
          </cell>
          <cell r="L206" t="str">
            <v>مبرر</v>
          </cell>
          <cell r="M206" t="str">
            <v>الرابعة</v>
          </cell>
          <cell r="O206" t="str">
            <v>الرابعة</v>
          </cell>
          <cell r="Q206" t="str">
            <v>الرابعة</v>
          </cell>
          <cell r="S206" t="str">
            <v>الرابعة</v>
          </cell>
          <cell r="U206" t="str">
            <v>مستنفذ الفصل الأول 2021-2022</v>
          </cell>
        </row>
        <row r="207">
          <cell r="A207">
            <v>104751</v>
          </cell>
          <cell r="B207" t="str">
            <v>حمد نصر</v>
          </cell>
          <cell r="C207" t="str">
            <v>صدقي</v>
          </cell>
          <cell r="D207" t="str">
            <v>صالحه</v>
          </cell>
          <cell r="E207" t="str">
            <v>الرابعة</v>
          </cell>
          <cell r="G207" t="str">
            <v>الرابعة</v>
          </cell>
          <cell r="I207" t="str">
            <v>الرابعة</v>
          </cell>
          <cell r="K207" t="str">
            <v>الرابعة</v>
          </cell>
          <cell r="L207" t="str">
            <v>مبرر</v>
          </cell>
          <cell r="M207" t="str">
            <v>الرابعة</v>
          </cell>
          <cell r="O207" t="str">
            <v>الرابعة</v>
          </cell>
          <cell r="Q207" t="str">
            <v>الرابعة</v>
          </cell>
          <cell r="S207" t="str">
            <v>الرابعة</v>
          </cell>
          <cell r="U207" t="str">
            <v>مستنفذ الفصل الأول 2021-2022</v>
          </cell>
        </row>
        <row r="208">
          <cell r="A208">
            <v>104769</v>
          </cell>
          <cell r="B208" t="str">
            <v>حنان الشرع</v>
          </cell>
          <cell r="C208" t="str">
            <v>محمد</v>
          </cell>
          <cell r="D208" t="str">
            <v>ربيعه</v>
          </cell>
          <cell r="E208" t="str">
            <v>الرابعة</v>
          </cell>
          <cell r="G208" t="str">
            <v>الرابعة</v>
          </cell>
          <cell r="I208" t="str">
            <v>الرابعة</v>
          </cell>
          <cell r="K208" t="str">
            <v>الرابعة</v>
          </cell>
          <cell r="L208" t="str">
            <v>مبرر</v>
          </cell>
          <cell r="M208" t="str">
            <v>الرابعة</v>
          </cell>
          <cell r="O208" t="str">
            <v>الرابعة</v>
          </cell>
          <cell r="Q208" t="str">
            <v>الرابعة</v>
          </cell>
          <cell r="S208" t="str">
            <v>الرابعة</v>
          </cell>
          <cell r="U208" t="str">
            <v>مستنفذ الفصل الأول 2021-2022</v>
          </cell>
        </row>
        <row r="209">
          <cell r="A209">
            <v>104778</v>
          </cell>
          <cell r="B209" t="str">
            <v>حنان حسن</v>
          </cell>
          <cell r="C209" t="str">
            <v>خالد</v>
          </cell>
          <cell r="D209" t="str">
            <v>آمنه</v>
          </cell>
          <cell r="E209" t="str">
            <v>الثالثة</v>
          </cell>
          <cell r="G209" t="str">
            <v>الثالثة</v>
          </cell>
          <cell r="L209" t="str">
            <v>مبرر</v>
          </cell>
          <cell r="S209" t="str">
            <v>الثالثةق</v>
          </cell>
          <cell r="U209" t="str">
            <v>مستنفذ الفصل الأول 2021-2022</v>
          </cell>
        </row>
        <row r="210">
          <cell r="A210">
            <v>104836</v>
          </cell>
          <cell r="B210" t="str">
            <v>خالد زيتون</v>
          </cell>
          <cell r="C210" t="str">
            <v>سليمان</v>
          </cell>
          <cell r="D210" t="str">
            <v>خضره</v>
          </cell>
          <cell r="E210" t="str">
            <v>الرابعة</v>
          </cell>
          <cell r="G210" t="str">
            <v>الرابعة</v>
          </cell>
          <cell r="I210" t="str">
            <v>الرابعة</v>
          </cell>
          <cell r="K210" t="str">
            <v>الرابعة</v>
          </cell>
          <cell r="L210" t="str">
            <v>مبرر</v>
          </cell>
          <cell r="M210" t="str">
            <v>الرابعة</v>
          </cell>
          <cell r="O210" t="str">
            <v>الرابعة</v>
          </cell>
          <cell r="Q210" t="str">
            <v>الرابعة</v>
          </cell>
          <cell r="S210" t="str">
            <v>الرابعة</v>
          </cell>
          <cell r="U210" t="str">
            <v>مستنفذ الفصل الأول 2021-2022</v>
          </cell>
        </row>
        <row r="211">
          <cell r="A211">
            <v>104847</v>
          </cell>
          <cell r="B211" t="str">
            <v>خالد محايري</v>
          </cell>
          <cell r="C211" t="str">
            <v>نجم الدين</v>
          </cell>
          <cell r="D211" t="str">
            <v>لينا</v>
          </cell>
          <cell r="E211" t="str">
            <v>الرابعة</v>
          </cell>
          <cell r="G211" t="str">
            <v>الرابعة</v>
          </cell>
          <cell r="K211" t="str">
            <v>الرابعة</v>
          </cell>
          <cell r="L211" t="str">
            <v>مبرر</v>
          </cell>
          <cell r="M211" t="str">
            <v>الرابعة</v>
          </cell>
          <cell r="O211" t="str">
            <v>الرابعة</v>
          </cell>
          <cell r="Q211" t="str">
            <v>الرابعة</v>
          </cell>
          <cell r="S211" t="str">
            <v>الرابعة</v>
          </cell>
          <cell r="U211" t="str">
            <v>مستنفذ الفصل الأول 2021-2022</v>
          </cell>
        </row>
        <row r="212">
          <cell r="A212">
            <v>104902</v>
          </cell>
          <cell r="B212" t="str">
            <v>خلود المحمد</v>
          </cell>
          <cell r="C212" t="str">
            <v>ناصر</v>
          </cell>
          <cell r="D212" t="str">
            <v>صباح</v>
          </cell>
          <cell r="E212" t="str">
            <v>الرابعة</v>
          </cell>
          <cell r="G212" t="str">
            <v>الرابعة</v>
          </cell>
          <cell r="I212" t="str">
            <v>الرابعة</v>
          </cell>
          <cell r="K212" t="str">
            <v>الرابعة</v>
          </cell>
          <cell r="L212" t="str">
            <v>مبرر</v>
          </cell>
          <cell r="M212" t="str">
            <v>الرابعة</v>
          </cell>
          <cell r="O212" t="str">
            <v>الرابعة</v>
          </cell>
          <cell r="Q212" t="str">
            <v>الرابعة</v>
          </cell>
          <cell r="S212" t="str">
            <v>الرابعة</v>
          </cell>
          <cell r="U212" t="str">
            <v>مستنفذ الفصل الأول 2021-2022</v>
          </cell>
        </row>
        <row r="213">
          <cell r="A213">
            <v>105167</v>
          </cell>
          <cell r="B213" t="str">
            <v>راما رزق</v>
          </cell>
          <cell r="C213" t="str">
            <v>حسين</v>
          </cell>
          <cell r="D213" t="str">
            <v>حنان</v>
          </cell>
          <cell r="E213" t="str">
            <v>الثالثة</v>
          </cell>
          <cell r="G213" t="str">
            <v>الثالثة</v>
          </cell>
          <cell r="I213" t="str">
            <v>الثالثة</v>
          </cell>
          <cell r="K213" t="str">
            <v>الثالثة</v>
          </cell>
          <cell r="L213" t="str">
            <v>مبرر</v>
          </cell>
          <cell r="M213" t="str">
            <v>الثالثة</v>
          </cell>
          <cell r="O213" t="str">
            <v>الثالثة</v>
          </cell>
          <cell r="Q213" t="str">
            <v>الثالثة</v>
          </cell>
          <cell r="S213" t="str">
            <v>الثالثة</v>
          </cell>
          <cell r="U213" t="str">
            <v>مستنفذ الفصل الأول 2021-2022</v>
          </cell>
        </row>
        <row r="214">
          <cell r="A214">
            <v>105168</v>
          </cell>
          <cell r="B214" t="str">
            <v>راما زرزور</v>
          </cell>
          <cell r="C214" t="str">
            <v>زياد</v>
          </cell>
          <cell r="D214" t="str">
            <v>رباح</v>
          </cell>
          <cell r="E214" t="str">
            <v>الثالثة</v>
          </cell>
          <cell r="G214" t="str">
            <v>الثالثة</v>
          </cell>
          <cell r="I214" t="str">
            <v>الثالثة</v>
          </cell>
          <cell r="K214" t="str">
            <v>الثالثة</v>
          </cell>
          <cell r="L214" t="str">
            <v>مبرر</v>
          </cell>
          <cell r="M214" t="str">
            <v>الثالثة</v>
          </cell>
          <cell r="O214" t="str">
            <v>الثالثة</v>
          </cell>
          <cell r="Q214" t="str">
            <v>الثالثة</v>
          </cell>
          <cell r="S214" t="str">
            <v>الثالثة</v>
          </cell>
          <cell r="U214" t="str">
            <v>مستنفذ الفصل الأول 2021-2022</v>
          </cell>
        </row>
        <row r="215">
          <cell r="A215">
            <v>105238</v>
          </cell>
          <cell r="B215" t="str">
            <v>رانيا ابو هدير</v>
          </cell>
          <cell r="C215" t="str">
            <v>محمد</v>
          </cell>
          <cell r="D215" t="str">
            <v>بتلا</v>
          </cell>
          <cell r="E215" t="str">
            <v>الرابعة</v>
          </cell>
          <cell r="G215" t="str">
            <v>الرابعة</v>
          </cell>
          <cell r="I215" t="str">
            <v>الرابعة</v>
          </cell>
          <cell r="K215" t="str">
            <v>الرابعة</v>
          </cell>
          <cell r="L215" t="str">
            <v>مبرر</v>
          </cell>
          <cell r="M215" t="str">
            <v>الرابعة</v>
          </cell>
          <cell r="O215" t="str">
            <v>الرابعة</v>
          </cell>
          <cell r="Q215" t="str">
            <v>الرابعة</v>
          </cell>
          <cell r="S215" t="str">
            <v>الرابعة</v>
          </cell>
          <cell r="U215" t="str">
            <v>مستنفذ الفصل الأول 2021-2022</v>
          </cell>
        </row>
        <row r="216">
          <cell r="A216">
            <v>105348</v>
          </cell>
          <cell r="B216" t="str">
            <v>رحاب القطان</v>
          </cell>
          <cell r="C216" t="str">
            <v>حسين</v>
          </cell>
          <cell r="E216" t="str">
            <v>الرابعة</v>
          </cell>
          <cell r="G216" t="str">
            <v>الرابعة</v>
          </cell>
          <cell r="L216" t="str">
            <v>مبرر</v>
          </cell>
          <cell r="S216" t="str">
            <v>الرابعة</v>
          </cell>
          <cell r="U216" t="str">
            <v>مستنفذ الفصل الأول 2021-2022</v>
          </cell>
        </row>
        <row r="217">
          <cell r="A217">
            <v>105362</v>
          </cell>
          <cell r="B217" t="str">
            <v>رزان التلي</v>
          </cell>
          <cell r="C217" t="str">
            <v>جورج</v>
          </cell>
          <cell r="D217" t="str">
            <v>فبرونه</v>
          </cell>
          <cell r="E217" t="str">
            <v>الرابعة</v>
          </cell>
          <cell r="G217" t="str">
            <v>الرابعة</v>
          </cell>
          <cell r="K217" t="str">
            <v>الرابعة</v>
          </cell>
          <cell r="L217" t="str">
            <v>مبرر</v>
          </cell>
          <cell r="M217" t="str">
            <v>الرابعة</v>
          </cell>
          <cell r="O217" t="str">
            <v>الرابعة</v>
          </cell>
          <cell r="Q217" t="str">
            <v>الرابعة</v>
          </cell>
          <cell r="S217" t="str">
            <v>الرابعة</v>
          </cell>
          <cell r="U217" t="str">
            <v>مستنفذ الفصل الأول 2021-2022</v>
          </cell>
        </row>
        <row r="218">
          <cell r="A218">
            <v>105396</v>
          </cell>
          <cell r="B218" t="str">
            <v>رشا ابو حمدان</v>
          </cell>
          <cell r="C218" t="str">
            <v>طلال</v>
          </cell>
          <cell r="D218" t="str">
            <v>انعامي</v>
          </cell>
          <cell r="E218" t="str">
            <v>الثانية</v>
          </cell>
          <cell r="G218" t="str">
            <v>الثانية</v>
          </cell>
          <cell r="K218" t="str">
            <v>الثانية</v>
          </cell>
          <cell r="L218" t="str">
            <v>مبرر</v>
          </cell>
          <cell r="M218" t="str">
            <v>الثانية</v>
          </cell>
          <cell r="O218" t="str">
            <v>الثانية</v>
          </cell>
          <cell r="Q218" t="str">
            <v>الثانية</v>
          </cell>
          <cell r="S218" t="str">
            <v>الثانية</v>
          </cell>
          <cell r="U218" t="str">
            <v>مستنفذ الفصل الأول 2021-2022</v>
          </cell>
        </row>
        <row r="219">
          <cell r="A219">
            <v>105467</v>
          </cell>
          <cell r="B219" t="str">
            <v>رشا قره جولي</v>
          </cell>
          <cell r="C219" t="str">
            <v>عفيف</v>
          </cell>
          <cell r="D219" t="str">
            <v>عفيف</v>
          </cell>
          <cell r="E219" t="str">
            <v>الرابعة</v>
          </cell>
          <cell r="G219" t="str">
            <v>الرابعة</v>
          </cell>
          <cell r="I219" t="str">
            <v>الرابعة</v>
          </cell>
          <cell r="K219" t="str">
            <v>الرابعة</v>
          </cell>
          <cell r="L219" t="str">
            <v>مبرر</v>
          </cell>
          <cell r="M219" t="str">
            <v>الرابعة</v>
          </cell>
          <cell r="O219" t="str">
            <v>الرابعة</v>
          </cell>
          <cell r="Q219" t="str">
            <v>الرابعة</v>
          </cell>
          <cell r="S219" t="str">
            <v>الرابعة</v>
          </cell>
          <cell r="U219" t="str">
            <v>مستنفذ الفصل الأول 2021-2022</v>
          </cell>
        </row>
        <row r="220">
          <cell r="A220">
            <v>105526</v>
          </cell>
          <cell r="B220" t="str">
            <v>رفاه الاحمد</v>
          </cell>
          <cell r="C220" t="str">
            <v>محمد رؤوف</v>
          </cell>
          <cell r="D220" t="str">
            <v>رجاء</v>
          </cell>
          <cell r="E220" t="str">
            <v>الرابعة</v>
          </cell>
          <cell r="G220" t="str">
            <v>الرابعة</v>
          </cell>
          <cell r="I220" t="str">
            <v>الرابعة</v>
          </cell>
          <cell r="K220" t="str">
            <v>الرابعة</v>
          </cell>
          <cell r="L220" t="str">
            <v>مبرر</v>
          </cell>
          <cell r="M220" t="str">
            <v>الرابعة</v>
          </cell>
          <cell r="O220" t="str">
            <v>الرابعة</v>
          </cell>
          <cell r="Q220" t="str">
            <v>الرابعة</v>
          </cell>
          <cell r="S220" t="str">
            <v>الرابعة</v>
          </cell>
          <cell r="U220" t="str">
            <v>مستنفذ الفصل الأول 2021-2022</v>
          </cell>
        </row>
        <row r="221">
          <cell r="A221">
            <v>105551</v>
          </cell>
          <cell r="B221" t="str">
            <v>رنا الاحمد</v>
          </cell>
          <cell r="C221" t="str">
            <v>نور الدين</v>
          </cell>
          <cell r="D221" t="str">
            <v>امال</v>
          </cell>
          <cell r="E221" t="str">
            <v>الرابعة</v>
          </cell>
          <cell r="G221" t="str">
            <v>الرابعة</v>
          </cell>
          <cell r="I221" t="str">
            <v>الرابعة</v>
          </cell>
          <cell r="K221" t="str">
            <v>الرابعة</v>
          </cell>
          <cell r="L221" t="str">
            <v>مبرر</v>
          </cell>
          <cell r="M221" t="str">
            <v>الرابعة</v>
          </cell>
          <cell r="O221" t="str">
            <v>الرابعة</v>
          </cell>
          <cell r="Q221" t="str">
            <v>الرابعة</v>
          </cell>
          <cell r="S221" t="str">
            <v>الرابعة</v>
          </cell>
          <cell r="U221" t="str">
            <v>مستنفذ الفصل الأول 2021-2022</v>
          </cell>
        </row>
        <row r="222">
          <cell r="A222">
            <v>105639</v>
          </cell>
          <cell r="B222" t="str">
            <v>رهف الموصللي</v>
          </cell>
          <cell r="C222" t="str">
            <v>راتب</v>
          </cell>
          <cell r="D222" t="str">
            <v>ندى</v>
          </cell>
          <cell r="E222" t="str">
            <v>الرابعة</v>
          </cell>
          <cell r="G222" t="str">
            <v>الرابعة</v>
          </cell>
          <cell r="K222" t="str">
            <v>الرابعة</v>
          </cell>
          <cell r="L222" t="str">
            <v>مبرر</v>
          </cell>
          <cell r="M222" t="str">
            <v>الرابعة</v>
          </cell>
          <cell r="O222" t="str">
            <v>الرابعة</v>
          </cell>
          <cell r="Q222" t="str">
            <v>الرابعة</v>
          </cell>
          <cell r="S222" t="str">
            <v>الرابعة</v>
          </cell>
          <cell r="U222" t="str">
            <v>مستنفذ الفصل الأول 2021-2022</v>
          </cell>
        </row>
        <row r="223">
          <cell r="A223">
            <v>105681</v>
          </cell>
          <cell r="B223" t="str">
            <v>روزلين الشيخ</v>
          </cell>
          <cell r="C223" t="str">
            <v>احمد</v>
          </cell>
          <cell r="D223" t="str">
            <v>سحر</v>
          </cell>
          <cell r="E223" t="str">
            <v>الرابعة</v>
          </cell>
          <cell r="G223" t="str">
            <v>الرابعة</v>
          </cell>
          <cell r="I223" t="str">
            <v>الرابعة</v>
          </cell>
          <cell r="K223" t="str">
            <v>الرابعة</v>
          </cell>
          <cell r="L223" t="str">
            <v>مبرر</v>
          </cell>
          <cell r="M223" t="str">
            <v>الرابعة</v>
          </cell>
          <cell r="O223" t="str">
            <v>الرابعة</v>
          </cell>
          <cell r="Q223" t="str">
            <v>الرابعة</v>
          </cell>
          <cell r="S223" t="str">
            <v>الرابعة</v>
          </cell>
          <cell r="U223" t="str">
            <v>مستنفذ الفصل الأول 2021-2022</v>
          </cell>
        </row>
        <row r="224">
          <cell r="A224">
            <v>105727</v>
          </cell>
          <cell r="B224" t="str">
            <v>رولا ياسين الادلبي</v>
          </cell>
          <cell r="C224" t="str">
            <v>عبد الغفور</v>
          </cell>
          <cell r="D224" t="str">
            <v>نجات</v>
          </cell>
          <cell r="E224" t="str">
            <v>الرابعة</v>
          </cell>
          <cell r="G224" t="str">
            <v>الرابعة</v>
          </cell>
          <cell r="K224" t="str">
            <v>الرابعة</v>
          </cell>
          <cell r="L224" t="str">
            <v>مبرر</v>
          </cell>
          <cell r="M224" t="str">
            <v>الرابعة</v>
          </cell>
          <cell r="O224" t="str">
            <v>الرابعة</v>
          </cell>
          <cell r="Q224" t="str">
            <v>الرابعة</v>
          </cell>
          <cell r="S224" t="str">
            <v>الرابعة</v>
          </cell>
          <cell r="U224" t="str">
            <v>مستنفذ الفصل الأول 2021-2022</v>
          </cell>
        </row>
        <row r="225">
          <cell r="A225">
            <v>105740</v>
          </cell>
          <cell r="B225" t="str">
            <v>رويدا سلطان</v>
          </cell>
          <cell r="C225" t="str">
            <v>حسن</v>
          </cell>
          <cell r="D225" t="str">
            <v>سلطانه عباس</v>
          </cell>
          <cell r="E225" t="str">
            <v>الرابعة</v>
          </cell>
          <cell r="G225" t="str">
            <v>الرابعة</v>
          </cell>
          <cell r="K225" t="str">
            <v>الرابعة</v>
          </cell>
          <cell r="L225" t="str">
            <v>مبرر</v>
          </cell>
          <cell r="M225" t="str">
            <v>الرابعة</v>
          </cell>
          <cell r="O225" t="str">
            <v>الرابعة</v>
          </cell>
          <cell r="Q225" t="str">
            <v>الرابعة</v>
          </cell>
          <cell r="S225" t="str">
            <v>الرابعة</v>
          </cell>
          <cell r="U225" t="str">
            <v>مستنفذ الفصل الأول 2021-2022</v>
          </cell>
        </row>
        <row r="226">
          <cell r="A226">
            <v>105867</v>
          </cell>
          <cell r="B226" t="str">
            <v>ريمه النصيرات</v>
          </cell>
          <cell r="C226" t="str">
            <v>محسن</v>
          </cell>
          <cell r="D226" t="str">
            <v>حليمه</v>
          </cell>
          <cell r="E226" t="str">
            <v>الثانية</v>
          </cell>
          <cell r="G226" t="str">
            <v>الثانية</v>
          </cell>
          <cell r="I226" t="str">
            <v>الثانية</v>
          </cell>
          <cell r="K226" t="str">
            <v>الثانية</v>
          </cell>
          <cell r="L226" t="str">
            <v>مبرر</v>
          </cell>
          <cell r="M226" t="str">
            <v>الثانية</v>
          </cell>
          <cell r="O226" t="str">
            <v>الثانية</v>
          </cell>
          <cell r="Q226" t="str">
            <v>الثانية</v>
          </cell>
          <cell r="S226" t="str">
            <v>الثانية</v>
          </cell>
          <cell r="U226" t="str">
            <v>مستنفذ الفصل الأول 2021-2022</v>
          </cell>
        </row>
        <row r="227">
          <cell r="A227">
            <v>105990</v>
          </cell>
          <cell r="B227" t="str">
            <v>سامح محي الدين</v>
          </cell>
          <cell r="C227" t="str">
            <v>زكريا</v>
          </cell>
          <cell r="D227" t="str">
            <v>دلال</v>
          </cell>
          <cell r="E227" t="str">
            <v>الرابعة</v>
          </cell>
          <cell r="G227" t="str">
            <v>الرابعة</v>
          </cell>
          <cell r="K227" t="str">
            <v>الرابعة</v>
          </cell>
          <cell r="L227" t="str">
            <v>مبرر</v>
          </cell>
          <cell r="M227" t="str">
            <v>الرابعة</v>
          </cell>
          <cell r="O227" t="str">
            <v>الرابعة</v>
          </cell>
          <cell r="Q227" t="str">
            <v>الرابعة</v>
          </cell>
          <cell r="S227" t="str">
            <v>الرابعة</v>
          </cell>
          <cell r="U227" t="str">
            <v>مستنفذ الفصل الأول 2021-2022</v>
          </cell>
        </row>
        <row r="228">
          <cell r="A228">
            <v>106033</v>
          </cell>
          <cell r="B228" t="str">
            <v>سامي الخالدي</v>
          </cell>
          <cell r="C228" t="str">
            <v>علي</v>
          </cell>
          <cell r="D228" t="str">
            <v>سعاد</v>
          </cell>
          <cell r="E228" t="str">
            <v>الرابعة</v>
          </cell>
          <cell r="G228" t="str">
            <v>الرابعة</v>
          </cell>
          <cell r="I228" t="str">
            <v>الرابعة</v>
          </cell>
          <cell r="K228" t="str">
            <v>الرابعة</v>
          </cell>
          <cell r="L228" t="str">
            <v>مبرر</v>
          </cell>
          <cell r="M228" t="str">
            <v>الرابعة</v>
          </cell>
          <cell r="O228" t="str">
            <v>الرابعة</v>
          </cell>
          <cell r="Q228" t="str">
            <v>الرابعة</v>
          </cell>
          <cell r="S228" t="str">
            <v>الرابعة</v>
          </cell>
          <cell r="U228" t="str">
            <v>مستنفذ الفصل الأول 2021-2022</v>
          </cell>
        </row>
        <row r="229">
          <cell r="A229">
            <v>106116</v>
          </cell>
          <cell r="B229" t="str">
            <v>سلام ابو صعب</v>
          </cell>
          <cell r="C229" t="str">
            <v>صلاح</v>
          </cell>
          <cell r="D229" t="str">
            <v>سنيه</v>
          </cell>
          <cell r="E229" t="str">
            <v>الرابعة</v>
          </cell>
          <cell r="G229" t="str">
            <v>الرابعة</v>
          </cell>
          <cell r="I229" t="str">
            <v>الرابعة</v>
          </cell>
          <cell r="K229" t="str">
            <v>الرابعة</v>
          </cell>
          <cell r="L229" t="str">
            <v>مبرر</v>
          </cell>
          <cell r="M229" t="str">
            <v>الرابعة</v>
          </cell>
          <cell r="O229" t="str">
            <v>الرابعة</v>
          </cell>
          <cell r="Q229" t="str">
            <v>الرابعة</v>
          </cell>
          <cell r="S229" t="str">
            <v>الرابعة</v>
          </cell>
          <cell r="U229" t="str">
            <v>مستنفذ الفصل الأول 2021-2022</v>
          </cell>
        </row>
        <row r="230">
          <cell r="A230">
            <v>106125</v>
          </cell>
          <cell r="B230" t="str">
            <v>سلام عبد الله</v>
          </cell>
          <cell r="C230" t="str">
            <v>اديب</v>
          </cell>
          <cell r="D230" t="str">
            <v>كوكب</v>
          </cell>
          <cell r="E230" t="str">
            <v>الرابعة</v>
          </cell>
          <cell r="G230" t="str">
            <v>الرابعة</v>
          </cell>
          <cell r="I230" t="str">
            <v>الرابعة</v>
          </cell>
          <cell r="K230" t="str">
            <v>الرابعة</v>
          </cell>
          <cell r="L230" t="str">
            <v>مبرر</v>
          </cell>
          <cell r="M230" t="str">
            <v>الرابعة</v>
          </cell>
          <cell r="O230" t="str">
            <v>الرابعة</v>
          </cell>
          <cell r="Q230" t="str">
            <v>الرابعة</v>
          </cell>
          <cell r="S230" t="str">
            <v>الرابعة</v>
          </cell>
          <cell r="U230" t="str">
            <v>مستنفذ الفصل الأول 2021-2022</v>
          </cell>
        </row>
        <row r="231">
          <cell r="A231">
            <v>106167</v>
          </cell>
          <cell r="B231" t="str">
            <v>سماح الهندي</v>
          </cell>
          <cell r="C231" t="str">
            <v>محمد نديم</v>
          </cell>
          <cell r="D231" t="str">
            <v>سحر</v>
          </cell>
          <cell r="E231" t="str">
            <v>الثانية</v>
          </cell>
          <cell r="G231" t="str">
            <v>الثانية</v>
          </cell>
          <cell r="I231" t="str">
            <v>الثانية</v>
          </cell>
          <cell r="K231" t="str">
            <v>الثانية</v>
          </cell>
          <cell r="L231" t="str">
            <v>مبرر</v>
          </cell>
          <cell r="M231" t="str">
            <v>الثانية</v>
          </cell>
          <cell r="O231" t="str">
            <v>الثانية</v>
          </cell>
          <cell r="Q231" t="str">
            <v>الثانية</v>
          </cell>
          <cell r="S231" t="str">
            <v>الثانية</v>
          </cell>
          <cell r="U231" t="str">
            <v>مستنفذ الفصل الأول 2021-2022</v>
          </cell>
        </row>
        <row r="232">
          <cell r="A232">
            <v>106241</v>
          </cell>
          <cell r="B232" t="str">
            <v>سناء عمايري</v>
          </cell>
          <cell r="C232" t="str">
            <v>احمد</v>
          </cell>
          <cell r="D232" t="str">
            <v>انعام</v>
          </cell>
          <cell r="E232" t="str">
            <v>الرابعة</v>
          </cell>
          <cell r="G232" t="str">
            <v>الرابعة</v>
          </cell>
          <cell r="I232" t="str">
            <v>الرابعة</v>
          </cell>
          <cell r="K232" t="str">
            <v>الرابعة</v>
          </cell>
          <cell r="M232" t="str">
            <v>الرابعة</v>
          </cell>
          <cell r="O232" t="str">
            <v>الرابعة</v>
          </cell>
          <cell r="P232">
            <v>700</v>
          </cell>
          <cell r="Q232" t="str">
            <v>الرابعة</v>
          </cell>
          <cell r="S232" t="str">
            <v>الرابعة</v>
          </cell>
          <cell r="U232" t="str">
            <v>مستنفذ الفصل الأول 2021-2022</v>
          </cell>
        </row>
        <row r="233">
          <cell r="A233">
            <v>106253</v>
          </cell>
          <cell r="B233" t="str">
            <v>سها سليمان</v>
          </cell>
          <cell r="C233" t="str">
            <v>جلال</v>
          </cell>
          <cell r="D233" t="str">
            <v>نديمه</v>
          </cell>
          <cell r="E233" t="str">
            <v>الرابعة</v>
          </cell>
          <cell r="G233" t="str">
            <v>الرابعة</v>
          </cell>
          <cell r="I233" t="str">
            <v>الرابعة</v>
          </cell>
          <cell r="K233" t="str">
            <v>الرابعة</v>
          </cell>
          <cell r="L233">
            <v>1170</v>
          </cell>
          <cell r="M233" t="str">
            <v>الرابعة</v>
          </cell>
          <cell r="O233" t="str">
            <v>الرابعة</v>
          </cell>
          <cell r="Q233" t="str">
            <v>الرابعة</v>
          </cell>
          <cell r="S233" t="str">
            <v>الرابعة</v>
          </cell>
          <cell r="U233" t="str">
            <v>مستنفذ الفصل الأول 2021-2022</v>
          </cell>
        </row>
        <row r="234">
          <cell r="A234">
            <v>106384</v>
          </cell>
          <cell r="B234" t="str">
            <v>شاديه حمزه</v>
          </cell>
          <cell r="C234" t="str">
            <v>تيسير</v>
          </cell>
          <cell r="D234" t="str">
            <v>عائشه</v>
          </cell>
          <cell r="E234" t="str">
            <v>الثالثة</v>
          </cell>
          <cell r="G234" t="str">
            <v>الثالثة</v>
          </cell>
          <cell r="I234" t="str">
            <v>الثالثة</v>
          </cell>
          <cell r="K234" t="str">
            <v>الثالثة</v>
          </cell>
          <cell r="L234" t="str">
            <v>مبرر</v>
          </cell>
          <cell r="M234" t="str">
            <v>الثالثة</v>
          </cell>
          <cell r="O234" t="str">
            <v>الثالثة</v>
          </cell>
          <cell r="Q234" t="str">
            <v>الثالثة</v>
          </cell>
          <cell r="S234" t="str">
            <v>الثالثة</v>
          </cell>
          <cell r="U234" t="str">
            <v>مستنفذ الفصل الأول 2021-2022</v>
          </cell>
        </row>
        <row r="235">
          <cell r="A235">
            <v>106397</v>
          </cell>
          <cell r="B235" t="str">
            <v>شذا شداد</v>
          </cell>
          <cell r="C235" t="str">
            <v>عبد الرحمن</v>
          </cell>
          <cell r="D235" t="str">
            <v>حبوس</v>
          </cell>
          <cell r="E235" t="str">
            <v>الثانية</v>
          </cell>
          <cell r="G235" t="str">
            <v>الثانية</v>
          </cell>
          <cell r="K235" t="str">
            <v>الثانية</v>
          </cell>
          <cell r="L235" t="str">
            <v>مبرر</v>
          </cell>
          <cell r="M235" t="str">
            <v>الثانية</v>
          </cell>
          <cell r="O235" t="str">
            <v>الثانية</v>
          </cell>
          <cell r="Q235" t="str">
            <v>الثانية</v>
          </cell>
          <cell r="S235" t="str">
            <v>الثانية</v>
          </cell>
          <cell r="U235" t="str">
            <v>مستنفذ الفصل الأول 2021-2022</v>
          </cell>
        </row>
        <row r="236">
          <cell r="A236">
            <v>106431</v>
          </cell>
          <cell r="B236" t="str">
            <v>شهناز الحمود</v>
          </cell>
          <cell r="C236" t="str">
            <v>حسن</v>
          </cell>
          <cell r="D236" t="str">
            <v>صفيه</v>
          </cell>
          <cell r="E236" t="str">
            <v>الرابعة</v>
          </cell>
          <cell r="G236" t="str">
            <v>الرابعة</v>
          </cell>
          <cell r="K236" t="str">
            <v>الرابعة</v>
          </cell>
          <cell r="L236" t="str">
            <v>مبرر</v>
          </cell>
          <cell r="M236" t="str">
            <v>الرابعة</v>
          </cell>
          <cell r="O236" t="str">
            <v>الرابعة</v>
          </cell>
          <cell r="Q236" t="str">
            <v>الرابعة</v>
          </cell>
          <cell r="S236" t="str">
            <v>الرابعة</v>
          </cell>
          <cell r="U236" t="str">
            <v>مستنفذ الفصل الأول 2021-2022</v>
          </cell>
        </row>
        <row r="237">
          <cell r="A237">
            <v>106432</v>
          </cell>
          <cell r="B237" t="str">
            <v>شهناز الخلف</v>
          </cell>
          <cell r="C237" t="str">
            <v>فواز</v>
          </cell>
          <cell r="D237" t="str">
            <v>امنه</v>
          </cell>
          <cell r="E237" t="str">
            <v>الرابعة</v>
          </cell>
          <cell r="G237" t="str">
            <v>الرابعة</v>
          </cell>
          <cell r="K237" t="str">
            <v>الرابعة</v>
          </cell>
          <cell r="L237" t="str">
            <v>مبرر</v>
          </cell>
          <cell r="M237" t="str">
            <v>الرابعة</v>
          </cell>
          <cell r="O237" t="str">
            <v>الرابعة</v>
          </cell>
          <cell r="Q237" t="str">
            <v>الرابعة</v>
          </cell>
          <cell r="S237" t="str">
            <v>الرابعة</v>
          </cell>
          <cell r="U237" t="str">
            <v>مستنفذ الفصل الأول 2021-2022</v>
          </cell>
        </row>
        <row r="238">
          <cell r="A238">
            <v>106472</v>
          </cell>
          <cell r="B238" t="str">
            <v>شيريهان سلوم</v>
          </cell>
          <cell r="C238" t="str">
            <v>فواز</v>
          </cell>
          <cell r="D238" t="str">
            <v>منى</v>
          </cell>
          <cell r="E238" t="str">
            <v>الثانية</v>
          </cell>
          <cell r="G238" t="str">
            <v>الثانية</v>
          </cell>
          <cell r="K238" t="str">
            <v>الثانية</v>
          </cell>
          <cell r="L238" t="str">
            <v>مبرر</v>
          </cell>
          <cell r="M238" t="str">
            <v>الثانية</v>
          </cell>
          <cell r="O238" t="str">
            <v>الثانية</v>
          </cell>
          <cell r="Q238" t="str">
            <v>الثانية</v>
          </cell>
          <cell r="S238" t="str">
            <v>الثانية</v>
          </cell>
          <cell r="U238" t="str">
            <v>مستنفذ الفصل الأول 2021-2022</v>
          </cell>
        </row>
        <row r="239">
          <cell r="A239">
            <v>106531</v>
          </cell>
          <cell r="B239" t="str">
            <v>صفاء شلش</v>
          </cell>
          <cell r="C239" t="str">
            <v>فواز</v>
          </cell>
          <cell r="D239" t="str">
            <v>سعاد</v>
          </cell>
          <cell r="E239" t="str">
            <v>الرابعة</v>
          </cell>
          <cell r="G239" t="str">
            <v>الرابعة</v>
          </cell>
          <cell r="I239" t="str">
            <v>الرابعة</v>
          </cell>
          <cell r="K239" t="str">
            <v>الرابعة</v>
          </cell>
          <cell r="L239" t="str">
            <v>مبرر</v>
          </cell>
          <cell r="M239" t="str">
            <v>الرابعة</v>
          </cell>
          <cell r="O239" t="str">
            <v>الرابعة</v>
          </cell>
          <cell r="Q239" t="str">
            <v>الرابعة</v>
          </cell>
          <cell r="S239" t="str">
            <v>الرابعة</v>
          </cell>
          <cell r="U239" t="str">
            <v>مستنفذ الفصل الأول 2021-2022</v>
          </cell>
        </row>
        <row r="240">
          <cell r="A240">
            <v>106566</v>
          </cell>
          <cell r="B240" t="str">
            <v>ضحى عيد</v>
          </cell>
          <cell r="C240" t="str">
            <v>محمد عز الدين</v>
          </cell>
          <cell r="D240" t="str">
            <v>روضه عبد الحميد</v>
          </cell>
          <cell r="E240" t="str">
            <v>الرابعة</v>
          </cell>
          <cell r="G240" t="str">
            <v>الرابعة</v>
          </cell>
          <cell r="K240" t="str">
            <v>الرابعة</v>
          </cell>
          <cell r="L240" t="str">
            <v>مبرر</v>
          </cell>
          <cell r="M240" t="str">
            <v>الرابعة</v>
          </cell>
          <cell r="O240" t="str">
            <v>الرابعة</v>
          </cell>
          <cell r="Q240" t="str">
            <v>الرابعة</v>
          </cell>
          <cell r="S240" t="str">
            <v>الرابعة</v>
          </cell>
          <cell r="U240" t="str">
            <v>مستنفذ الفصل الأول 2021-2022</v>
          </cell>
        </row>
        <row r="241">
          <cell r="A241">
            <v>106609</v>
          </cell>
          <cell r="B241" t="str">
            <v>طارق الكردي</v>
          </cell>
          <cell r="C241" t="str">
            <v>محمد</v>
          </cell>
          <cell r="D241" t="str">
            <v>رابعة</v>
          </cell>
          <cell r="E241" t="str">
            <v>الثانية</v>
          </cell>
          <cell r="G241" t="str">
            <v>الثانية</v>
          </cell>
          <cell r="K241" t="str">
            <v>الثانية</v>
          </cell>
          <cell r="L241" t="str">
            <v>مبرر</v>
          </cell>
          <cell r="M241" t="str">
            <v>الثانية</v>
          </cell>
          <cell r="O241" t="str">
            <v>الثانية</v>
          </cell>
          <cell r="Q241" t="str">
            <v>الثانية</v>
          </cell>
          <cell r="S241" t="str">
            <v>الثانية</v>
          </cell>
          <cell r="U241" t="str">
            <v>مستنفذ الفصل الأول 2021-2022</v>
          </cell>
        </row>
        <row r="242">
          <cell r="A242">
            <v>106662</v>
          </cell>
          <cell r="B242" t="str">
            <v>عائده شوباش</v>
          </cell>
          <cell r="C242" t="str">
            <v>احمد</v>
          </cell>
          <cell r="D242" t="str">
            <v>سميرة</v>
          </cell>
          <cell r="E242" t="str">
            <v>الثالثة</v>
          </cell>
          <cell r="G242" t="str">
            <v>الثالثة</v>
          </cell>
          <cell r="I242" t="str">
            <v>الثالثة</v>
          </cell>
          <cell r="K242" t="str">
            <v>الثالثة</v>
          </cell>
          <cell r="L242" t="str">
            <v>مبرر</v>
          </cell>
          <cell r="M242" t="str">
            <v>الثالثة</v>
          </cell>
          <cell r="O242" t="str">
            <v>الثالثة</v>
          </cell>
          <cell r="Q242" t="str">
            <v>الثالثة</v>
          </cell>
          <cell r="S242" t="str">
            <v>الثالثة</v>
          </cell>
          <cell r="U242" t="str">
            <v>مستنفذ الفصل الأول 2021-2022</v>
          </cell>
        </row>
        <row r="243">
          <cell r="A243">
            <v>106794</v>
          </cell>
          <cell r="B243" t="str">
            <v>عبد الكريم حريدين</v>
          </cell>
          <cell r="C243" t="str">
            <v>محمد</v>
          </cell>
          <cell r="D243" t="str">
            <v>مريم</v>
          </cell>
          <cell r="E243" t="str">
            <v>الثالثة</v>
          </cell>
          <cell r="G243" t="str">
            <v>الثالثة</v>
          </cell>
          <cell r="I243" t="str">
            <v>الثالثة</v>
          </cell>
          <cell r="K243" t="str">
            <v>الثالثة</v>
          </cell>
          <cell r="M243" t="str">
            <v>الثالثة</v>
          </cell>
          <cell r="O243" t="str">
            <v>الثالثة</v>
          </cell>
          <cell r="P243">
            <v>736</v>
          </cell>
          <cell r="Q243" t="str">
            <v>الثالثة</v>
          </cell>
          <cell r="S243" t="str">
            <v>الثالثة</v>
          </cell>
          <cell r="U243" t="str">
            <v>مستنفذ الفصل الأول 2021-2022</v>
          </cell>
        </row>
        <row r="244">
          <cell r="A244">
            <v>106797</v>
          </cell>
          <cell r="B244" t="str">
            <v>عبد الكريم فرهود</v>
          </cell>
          <cell r="C244" t="str">
            <v>احمد</v>
          </cell>
          <cell r="D244" t="str">
            <v>لمياء</v>
          </cell>
          <cell r="E244" t="str">
            <v>الرابعة</v>
          </cell>
          <cell r="G244" t="str">
            <v>الرابعة</v>
          </cell>
          <cell r="K244" t="str">
            <v>الرابعة</v>
          </cell>
          <cell r="L244" t="str">
            <v>مبرر</v>
          </cell>
          <cell r="M244" t="str">
            <v>الرابعة</v>
          </cell>
          <cell r="O244" t="str">
            <v>الرابعة</v>
          </cell>
          <cell r="Q244" t="str">
            <v>الرابعة</v>
          </cell>
          <cell r="S244" t="str">
            <v>الرابعة</v>
          </cell>
          <cell r="U244" t="str">
            <v>مستنفذ الفصل الأول 2021-2022</v>
          </cell>
        </row>
        <row r="245">
          <cell r="A245">
            <v>106863</v>
          </cell>
          <cell r="B245" t="str">
            <v>عبيده شبلي</v>
          </cell>
          <cell r="C245" t="str">
            <v>نعيم</v>
          </cell>
          <cell r="D245" t="str">
            <v>بدريه</v>
          </cell>
          <cell r="E245" t="str">
            <v>الرابعة حديث</v>
          </cell>
          <cell r="G245" t="str">
            <v>الرابعة</v>
          </cell>
          <cell r="K245" t="str">
            <v>الرابعة</v>
          </cell>
          <cell r="L245" t="str">
            <v>مبرر</v>
          </cell>
          <cell r="M245" t="str">
            <v>الرابعة</v>
          </cell>
          <cell r="O245" t="str">
            <v>الرابعة</v>
          </cell>
          <cell r="Q245" t="str">
            <v>الرابعة</v>
          </cell>
          <cell r="S245" t="str">
            <v>الرابعة</v>
          </cell>
          <cell r="U245" t="str">
            <v>مستنفذ الفصل الأول 2021-2022</v>
          </cell>
        </row>
        <row r="246">
          <cell r="A246">
            <v>106884</v>
          </cell>
          <cell r="B246" t="str">
            <v>عبير النداف</v>
          </cell>
          <cell r="C246" t="str">
            <v>سعاد</v>
          </cell>
          <cell r="D246" t="str">
            <v>احسان</v>
          </cell>
          <cell r="E246" t="str">
            <v>الرابعة</v>
          </cell>
          <cell r="G246" t="str">
            <v>الرابعة</v>
          </cell>
          <cell r="K246" t="str">
            <v>الرابعة</v>
          </cell>
          <cell r="L246" t="str">
            <v>مبرر</v>
          </cell>
          <cell r="M246" t="str">
            <v>الرابعة</v>
          </cell>
          <cell r="O246" t="str">
            <v>الرابعة</v>
          </cell>
          <cell r="Q246" t="str">
            <v>الرابعة</v>
          </cell>
          <cell r="S246" t="str">
            <v>الرابعة</v>
          </cell>
          <cell r="U246" t="str">
            <v>مستنفذ الفصل الأول 2021-2022</v>
          </cell>
        </row>
        <row r="247">
          <cell r="A247">
            <v>106890</v>
          </cell>
          <cell r="B247" t="str">
            <v>عبير عاد</v>
          </cell>
          <cell r="C247" t="str">
            <v>جورج</v>
          </cell>
          <cell r="D247" t="str">
            <v>نوفه</v>
          </cell>
          <cell r="E247" t="str">
            <v>الرابعة</v>
          </cell>
          <cell r="G247" t="str">
            <v>الرابعة</v>
          </cell>
          <cell r="I247" t="str">
            <v>الرابعة</v>
          </cell>
          <cell r="K247" t="str">
            <v>الرابعة</v>
          </cell>
          <cell r="L247" t="str">
            <v>مبرر</v>
          </cell>
          <cell r="M247" t="str">
            <v>الرابعة</v>
          </cell>
          <cell r="O247" t="str">
            <v>الرابعة</v>
          </cell>
          <cell r="Q247" t="str">
            <v>الرابعة</v>
          </cell>
          <cell r="S247" t="str">
            <v>الرابعة</v>
          </cell>
          <cell r="U247" t="str">
            <v>مستنفذ الفصل الأول 2021-2022</v>
          </cell>
        </row>
        <row r="248">
          <cell r="A248">
            <v>106895</v>
          </cell>
          <cell r="B248" t="str">
            <v>عبير قصيده</v>
          </cell>
          <cell r="C248" t="str">
            <v>محمد بشير</v>
          </cell>
          <cell r="D248" t="str">
            <v>سميره</v>
          </cell>
          <cell r="E248" t="str">
            <v>الأولى</v>
          </cell>
          <cell r="G248" t="str">
            <v>الأولى</v>
          </cell>
          <cell r="K248" t="str">
            <v>الأولى</v>
          </cell>
          <cell r="L248" t="str">
            <v>مبرر</v>
          </cell>
          <cell r="M248" t="str">
            <v>الأولى</v>
          </cell>
          <cell r="O248" t="str">
            <v>الأولى</v>
          </cell>
          <cell r="Q248" t="str">
            <v>الأولى</v>
          </cell>
          <cell r="S248" t="str">
            <v>الأولى</v>
          </cell>
          <cell r="U248" t="str">
            <v>مستنفذ الفصل الأول 2021-2022</v>
          </cell>
        </row>
        <row r="249">
          <cell r="A249">
            <v>106939</v>
          </cell>
          <cell r="B249" t="str">
            <v>عروبه العلي</v>
          </cell>
          <cell r="C249" t="str">
            <v>منير</v>
          </cell>
          <cell r="D249" t="str">
            <v>رقيبه</v>
          </cell>
          <cell r="E249" t="str">
            <v>الرابعة</v>
          </cell>
          <cell r="F249">
            <v>191</v>
          </cell>
          <cell r="G249" t="str">
            <v>الرابعة</v>
          </cell>
          <cell r="I249" t="str">
            <v>الرابعة</v>
          </cell>
          <cell r="K249" t="str">
            <v>الرابعة</v>
          </cell>
          <cell r="M249" t="str">
            <v>الرابعة</v>
          </cell>
          <cell r="O249" t="str">
            <v>الرابعة</v>
          </cell>
          <cell r="Q249" t="str">
            <v>الرابعة</v>
          </cell>
          <cell r="S249" t="str">
            <v>الرابعة</v>
          </cell>
          <cell r="U249" t="str">
            <v>مستنفذ الفصل الأول 2021-2022</v>
          </cell>
        </row>
        <row r="250">
          <cell r="A250">
            <v>106996</v>
          </cell>
          <cell r="B250" t="str">
            <v>علا الصفدي</v>
          </cell>
          <cell r="C250" t="str">
            <v>فهيم</v>
          </cell>
          <cell r="D250" t="str">
            <v>وفاء</v>
          </cell>
          <cell r="E250" t="str">
            <v>الرابعة</v>
          </cell>
          <cell r="G250" t="str">
            <v>الرابعة</v>
          </cell>
          <cell r="I250" t="str">
            <v>الرابعة</v>
          </cell>
          <cell r="K250" t="str">
            <v>الرابعة</v>
          </cell>
          <cell r="L250" t="str">
            <v>مبرر</v>
          </cell>
          <cell r="M250" t="str">
            <v>الرابعة</v>
          </cell>
          <cell r="O250" t="str">
            <v>الرابعة</v>
          </cell>
          <cell r="Q250" t="str">
            <v>الرابعة</v>
          </cell>
          <cell r="S250" t="str">
            <v>الرابعة</v>
          </cell>
          <cell r="U250" t="str">
            <v>مستنفذ الفصل الأول 2021-2022</v>
          </cell>
        </row>
        <row r="251">
          <cell r="A251">
            <v>107007</v>
          </cell>
          <cell r="B251" t="str">
            <v>علا جمعه</v>
          </cell>
          <cell r="C251" t="str">
            <v>حسان</v>
          </cell>
          <cell r="D251" t="str">
            <v>سمر</v>
          </cell>
          <cell r="E251" t="str">
            <v>الرابعة</v>
          </cell>
          <cell r="G251" t="str">
            <v>الرابعة</v>
          </cell>
          <cell r="K251" t="str">
            <v>الرابعة</v>
          </cell>
          <cell r="L251" t="str">
            <v>مبرر</v>
          </cell>
          <cell r="M251" t="str">
            <v>الرابعة</v>
          </cell>
          <cell r="O251" t="str">
            <v>الرابعة</v>
          </cell>
          <cell r="Q251" t="str">
            <v>الرابعة</v>
          </cell>
          <cell r="S251" t="str">
            <v>الرابعة</v>
          </cell>
          <cell r="U251" t="str">
            <v>مستنفذ الفصل الأول 2021-2022</v>
          </cell>
        </row>
        <row r="252">
          <cell r="A252">
            <v>107036</v>
          </cell>
          <cell r="B252" t="str">
            <v>علاء ابو الذهب</v>
          </cell>
          <cell r="C252" t="str">
            <v>اسامه</v>
          </cell>
          <cell r="D252" t="str">
            <v>ميساء</v>
          </cell>
          <cell r="E252" t="str">
            <v>الرابعة</v>
          </cell>
          <cell r="G252" t="str">
            <v>الرابعة</v>
          </cell>
          <cell r="I252" t="str">
            <v>الرابعة</v>
          </cell>
          <cell r="K252" t="str">
            <v>الرابعة</v>
          </cell>
          <cell r="L252" t="str">
            <v>مبرر</v>
          </cell>
          <cell r="M252" t="str">
            <v>الرابعة</v>
          </cell>
          <cell r="O252" t="str">
            <v>الرابعة</v>
          </cell>
          <cell r="Q252" t="str">
            <v>الرابعة</v>
          </cell>
          <cell r="S252" t="str">
            <v>الرابعة</v>
          </cell>
          <cell r="U252" t="str">
            <v>مستنفذ الفصل الأول 2021-2022</v>
          </cell>
        </row>
        <row r="253">
          <cell r="A253">
            <v>107212</v>
          </cell>
          <cell r="B253" t="str">
            <v>عمار الماضي</v>
          </cell>
          <cell r="C253" t="str">
            <v>محمود</v>
          </cell>
          <cell r="D253" t="str">
            <v>مياده</v>
          </cell>
          <cell r="E253" t="str">
            <v>الثالثة</v>
          </cell>
          <cell r="G253" t="str">
            <v>الثالثة</v>
          </cell>
          <cell r="I253" t="str">
            <v>الثالثة</v>
          </cell>
          <cell r="K253" t="str">
            <v>الثالثة</v>
          </cell>
          <cell r="L253" t="str">
            <v>مبرر</v>
          </cell>
          <cell r="M253" t="str">
            <v>الثالثة</v>
          </cell>
          <cell r="O253" t="str">
            <v>الثالثة</v>
          </cell>
          <cell r="Q253" t="str">
            <v>الثالثة</v>
          </cell>
          <cell r="S253" t="str">
            <v>الثالثة</v>
          </cell>
          <cell r="U253" t="str">
            <v>مستنفذ الفصل الأول 2021-2022</v>
          </cell>
        </row>
        <row r="254">
          <cell r="A254">
            <v>107282</v>
          </cell>
          <cell r="B254" t="str">
            <v>عمرو طباش</v>
          </cell>
          <cell r="C254" t="str">
            <v>احمد</v>
          </cell>
          <cell r="D254" t="str">
            <v>بتول</v>
          </cell>
          <cell r="E254" t="str">
            <v>الثالثة</v>
          </cell>
          <cell r="G254" t="str">
            <v>الثالثة</v>
          </cell>
          <cell r="K254" t="str">
            <v>الثالثة</v>
          </cell>
          <cell r="L254" t="str">
            <v>مبرر</v>
          </cell>
          <cell r="M254" t="str">
            <v>الثالثة</v>
          </cell>
          <cell r="O254" t="str">
            <v>الثالثة</v>
          </cell>
          <cell r="Q254" t="str">
            <v>الثالثة</v>
          </cell>
          <cell r="S254" t="str">
            <v>الثالثة</v>
          </cell>
          <cell r="U254" t="str">
            <v>مستنفذ الفصل الأول 2021-2022</v>
          </cell>
        </row>
        <row r="255">
          <cell r="A255">
            <v>107337</v>
          </cell>
          <cell r="B255" t="str">
            <v>غاندي حسن</v>
          </cell>
          <cell r="C255" t="str">
            <v>عادل</v>
          </cell>
          <cell r="D255" t="str">
            <v>صباح</v>
          </cell>
          <cell r="E255" t="str">
            <v>الرابعة</v>
          </cell>
          <cell r="G255" t="str">
            <v>الرابعة</v>
          </cell>
          <cell r="I255" t="str">
            <v>الرابعة</v>
          </cell>
          <cell r="K255" t="str">
            <v>الرابعة</v>
          </cell>
          <cell r="L255" t="str">
            <v>مبرر</v>
          </cell>
          <cell r="M255" t="str">
            <v>الرابعة</v>
          </cell>
          <cell r="O255" t="str">
            <v>الرابعة</v>
          </cell>
          <cell r="Q255" t="str">
            <v>الرابعة</v>
          </cell>
          <cell r="S255" t="str">
            <v>الرابعة</v>
          </cell>
          <cell r="U255" t="str">
            <v>مستنفذ الفصل الأول 2021-2022</v>
          </cell>
        </row>
        <row r="256">
          <cell r="A256">
            <v>107358</v>
          </cell>
          <cell r="B256" t="str">
            <v>غسان الرفاعي</v>
          </cell>
          <cell r="C256" t="str">
            <v>احمد</v>
          </cell>
          <cell r="D256" t="str">
            <v>حليمه</v>
          </cell>
          <cell r="E256" t="str">
            <v>الأولى</v>
          </cell>
          <cell r="G256" t="str">
            <v>الأولى</v>
          </cell>
          <cell r="I256" t="str">
            <v>الأولى</v>
          </cell>
          <cell r="K256" t="str">
            <v>الأولى</v>
          </cell>
          <cell r="M256" t="str">
            <v>الأولى</v>
          </cell>
          <cell r="O256" t="str">
            <v>الأولى</v>
          </cell>
          <cell r="P256">
            <v>577</v>
          </cell>
          <cell r="Q256" t="str">
            <v>الأولى</v>
          </cell>
          <cell r="S256" t="str">
            <v>الأولى</v>
          </cell>
          <cell r="U256" t="str">
            <v>مستنفذ الفصل الأول 2021-2022</v>
          </cell>
        </row>
        <row r="257">
          <cell r="A257">
            <v>107475</v>
          </cell>
          <cell r="B257" t="str">
            <v>فاديه الحمدان</v>
          </cell>
          <cell r="C257" t="str">
            <v>حمدان</v>
          </cell>
          <cell r="D257" t="str">
            <v>حمده</v>
          </cell>
          <cell r="E257" t="str">
            <v>الثالثة</v>
          </cell>
          <cell r="G257" t="str">
            <v>الثالثة</v>
          </cell>
          <cell r="K257" t="str">
            <v>الثالثة</v>
          </cell>
          <cell r="L257" t="str">
            <v>مبرر</v>
          </cell>
          <cell r="M257" t="str">
            <v>الثالثة</v>
          </cell>
          <cell r="O257" t="str">
            <v>الثالثة</v>
          </cell>
          <cell r="Q257" t="str">
            <v>الثالثة</v>
          </cell>
          <cell r="S257" t="str">
            <v>الثالثة</v>
          </cell>
          <cell r="U257" t="str">
            <v>مستنفذ الفصل الأول 2021-2022</v>
          </cell>
        </row>
        <row r="258">
          <cell r="A258">
            <v>107510</v>
          </cell>
          <cell r="B258" t="str">
            <v>فاطمه الحلو</v>
          </cell>
          <cell r="C258" t="str">
            <v>ابو العلاء</v>
          </cell>
          <cell r="D258" t="str">
            <v>مها</v>
          </cell>
          <cell r="E258" t="str">
            <v>الرابعة</v>
          </cell>
          <cell r="G258" t="str">
            <v>الرابعة</v>
          </cell>
          <cell r="I258" t="str">
            <v>الرابعة</v>
          </cell>
          <cell r="K258" t="str">
            <v>الرابعة</v>
          </cell>
          <cell r="L258" t="str">
            <v>مبرر</v>
          </cell>
          <cell r="M258" t="str">
            <v>الرابعة</v>
          </cell>
          <cell r="O258" t="str">
            <v>الرابعة</v>
          </cell>
          <cell r="Q258" t="str">
            <v>الرابعة</v>
          </cell>
          <cell r="S258" t="str">
            <v>الرابعة</v>
          </cell>
          <cell r="U258" t="str">
            <v>مستنفذ الفصل الأول 2021-2022</v>
          </cell>
        </row>
        <row r="259">
          <cell r="A259">
            <v>107546</v>
          </cell>
          <cell r="B259" t="str">
            <v>فداء محمود</v>
          </cell>
          <cell r="C259" t="str">
            <v>عبد العزيز</v>
          </cell>
          <cell r="D259" t="str">
            <v>فاطمه</v>
          </cell>
          <cell r="E259" t="str">
            <v>الرابعة</v>
          </cell>
          <cell r="G259" t="str">
            <v>الرابعة</v>
          </cell>
          <cell r="K259" t="str">
            <v>الرابعة</v>
          </cell>
          <cell r="L259" t="str">
            <v>مبرر</v>
          </cell>
          <cell r="M259" t="str">
            <v>الرابعة</v>
          </cell>
          <cell r="O259" t="str">
            <v>الرابعة</v>
          </cell>
          <cell r="Q259" t="str">
            <v>الرابعة</v>
          </cell>
          <cell r="S259" t="str">
            <v>الرابعة</v>
          </cell>
          <cell r="U259" t="str">
            <v>مستنفذ الفصل الأول 2021-2022</v>
          </cell>
        </row>
        <row r="260">
          <cell r="A260">
            <v>107844</v>
          </cell>
          <cell r="B260" t="str">
            <v>لبنى شقير</v>
          </cell>
          <cell r="C260" t="str">
            <v>صياح</v>
          </cell>
          <cell r="D260" t="str">
            <v>صالحه شقير</v>
          </cell>
          <cell r="E260" t="str">
            <v>الرابعة</v>
          </cell>
          <cell r="G260" t="str">
            <v>الرابعة</v>
          </cell>
          <cell r="I260" t="str">
            <v>الرابعة</v>
          </cell>
          <cell r="K260" t="str">
            <v>الرابعة</v>
          </cell>
          <cell r="L260" t="str">
            <v>مبرر</v>
          </cell>
          <cell r="M260" t="str">
            <v>الرابعة</v>
          </cell>
          <cell r="O260" t="str">
            <v>الرابعة</v>
          </cell>
          <cell r="Q260" t="str">
            <v>الرابعة</v>
          </cell>
          <cell r="S260" t="str">
            <v>الرابعة</v>
          </cell>
          <cell r="U260" t="str">
            <v>مستنفذ الفصل الأول 2021-2022</v>
          </cell>
        </row>
        <row r="261">
          <cell r="A261">
            <v>107895</v>
          </cell>
          <cell r="B261" t="str">
            <v>لمى نصر</v>
          </cell>
          <cell r="C261" t="str">
            <v>فارس</v>
          </cell>
          <cell r="D261" t="str">
            <v>نصرية</v>
          </cell>
          <cell r="E261" t="str">
            <v>الثانية</v>
          </cell>
          <cell r="G261" t="str">
            <v>الثانية</v>
          </cell>
          <cell r="K261" t="str">
            <v>الثانية</v>
          </cell>
          <cell r="L261" t="str">
            <v>مبرر</v>
          </cell>
          <cell r="M261" t="str">
            <v>الثانية</v>
          </cell>
          <cell r="O261" t="str">
            <v>الثانية</v>
          </cell>
          <cell r="Q261" t="str">
            <v>الثانية</v>
          </cell>
          <cell r="S261" t="str">
            <v>الثانية</v>
          </cell>
          <cell r="U261" t="str">
            <v>مستنفذ الفصل الأول 2021-2022</v>
          </cell>
        </row>
        <row r="262">
          <cell r="A262">
            <v>107971</v>
          </cell>
          <cell r="B262" t="str">
            <v>لينا البردان</v>
          </cell>
          <cell r="C262" t="str">
            <v>محمد</v>
          </cell>
          <cell r="D262" t="str">
            <v>ناديه</v>
          </cell>
          <cell r="E262" t="str">
            <v>الرابعة</v>
          </cell>
          <cell r="F262">
            <v>3974</v>
          </cell>
          <cell r="G262" t="str">
            <v>الرابعة</v>
          </cell>
          <cell r="I262" t="str">
            <v>الرابعة</v>
          </cell>
          <cell r="K262" t="str">
            <v>الرابعة</v>
          </cell>
          <cell r="M262" t="str">
            <v>الرابعة</v>
          </cell>
          <cell r="Q262" t="str">
            <v>الرابعة</v>
          </cell>
          <cell r="S262" t="str">
            <v>الرابعة</v>
          </cell>
          <cell r="U262" t="str">
            <v>مستنفذ الفصل الأول 2021-2022</v>
          </cell>
        </row>
        <row r="263">
          <cell r="A263">
            <v>107986</v>
          </cell>
          <cell r="B263" t="str">
            <v>لينا الفرا</v>
          </cell>
          <cell r="C263" t="str">
            <v>زياد</v>
          </cell>
          <cell r="D263" t="str">
            <v>حنان</v>
          </cell>
          <cell r="E263" t="str">
            <v>الرابعة</v>
          </cell>
          <cell r="G263" t="str">
            <v>الرابعة</v>
          </cell>
          <cell r="K263" t="str">
            <v>الرابعة</v>
          </cell>
          <cell r="L263" t="str">
            <v>مبرر</v>
          </cell>
          <cell r="M263" t="str">
            <v>الرابعة</v>
          </cell>
          <cell r="O263" t="str">
            <v>الرابعة</v>
          </cell>
          <cell r="Q263" t="str">
            <v>الرابعة</v>
          </cell>
          <cell r="S263" t="str">
            <v>الرابعة</v>
          </cell>
          <cell r="U263" t="str">
            <v>مستنفذ الفصل الأول 2021-2022</v>
          </cell>
        </row>
        <row r="264">
          <cell r="A264">
            <v>107995</v>
          </cell>
          <cell r="B264" t="str">
            <v>لينا دحدل</v>
          </cell>
          <cell r="C264" t="str">
            <v>ايوب</v>
          </cell>
          <cell r="D264" t="str">
            <v>عويسيه</v>
          </cell>
          <cell r="E264" t="str">
            <v>الثانية</v>
          </cell>
          <cell r="G264" t="str">
            <v>الثانية</v>
          </cell>
          <cell r="I264" t="str">
            <v>الثانية</v>
          </cell>
          <cell r="K264" t="str">
            <v>الثانية</v>
          </cell>
          <cell r="L264" t="str">
            <v>مبرر</v>
          </cell>
          <cell r="M264" t="str">
            <v>الثانية</v>
          </cell>
          <cell r="O264" t="str">
            <v>الثانية</v>
          </cell>
          <cell r="Q264" t="str">
            <v>الثانية</v>
          </cell>
          <cell r="S264" t="str">
            <v>الثانية</v>
          </cell>
          <cell r="U264" t="str">
            <v>مستنفذ الفصل الأول 2021-2022</v>
          </cell>
        </row>
        <row r="265">
          <cell r="A265">
            <v>108063</v>
          </cell>
          <cell r="B265" t="str">
            <v>مارلين العزو</v>
          </cell>
          <cell r="C265" t="str">
            <v>عبد الكريم</v>
          </cell>
          <cell r="D265" t="str">
            <v>ساميه</v>
          </cell>
          <cell r="E265" t="str">
            <v>الثالثة</v>
          </cell>
          <cell r="G265" t="str">
            <v>الثالثة</v>
          </cell>
          <cell r="K265" t="str">
            <v>الثالثة</v>
          </cell>
          <cell r="L265" t="str">
            <v>مبرر</v>
          </cell>
          <cell r="M265" t="str">
            <v>الثالثة</v>
          </cell>
          <cell r="O265" t="str">
            <v>الثالثة</v>
          </cell>
          <cell r="Q265" t="str">
            <v>الثالثة</v>
          </cell>
          <cell r="S265" t="str">
            <v>الثالثة</v>
          </cell>
          <cell r="U265" t="str">
            <v>مستنفذ الفصل الأول 2021-2022</v>
          </cell>
        </row>
        <row r="266">
          <cell r="A266">
            <v>108153</v>
          </cell>
          <cell r="B266" t="str">
            <v>ماهر القويدر</v>
          </cell>
          <cell r="C266" t="str">
            <v>حسين</v>
          </cell>
          <cell r="D266" t="str">
            <v>خديجه</v>
          </cell>
          <cell r="E266" t="str">
            <v>الثالثة</v>
          </cell>
          <cell r="G266" t="str">
            <v>الثالثة</v>
          </cell>
          <cell r="I266" t="str">
            <v>الثالثة</v>
          </cell>
          <cell r="K266" t="str">
            <v>الثالثة</v>
          </cell>
          <cell r="L266" t="str">
            <v>مبرر</v>
          </cell>
          <cell r="M266" t="str">
            <v>الثالثة</v>
          </cell>
          <cell r="O266" t="str">
            <v>الثالثة</v>
          </cell>
          <cell r="Q266" t="str">
            <v>الثالثة</v>
          </cell>
          <cell r="S266" t="str">
            <v>الثالثة</v>
          </cell>
          <cell r="U266" t="str">
            <v>مستنفذ الفصل الأول 2021-2022</v>
          </cell>
        </row>
        <row r="267">
          <cell r="A267">
            <v>108183</v>
          </cell>
          <cell r="B267" t="str">
            <v>مجد السبيني</v>
          </cell>
          <cell r="C267" t="str">
            <v>محمد عماد</v>
          </cell>
          <cell r="D267" t="str">
            <v>سمر</v>
          </cell>
          <cell r="E267" t="str">
            <v>الرابعة</v>
          </cell>
          <cell r="G267" t="str">
            <v>الرابعة</v>
          </cell>
          <cell r="I267" t="str">
            <v>الرابعة</v>
          </cell>
          <cell r="K267" t="str">
            <v>الرابعة</v>
          </cell>
          <cell r="L267" t="str">
            <v>مبرر</v>
          </cell>
          <cell r="M267" t="str">
            <v>الرابعة</v>
          </cell>
          <cell r="O267" t="str">
            <v>الرابعة</v>
          </cell>
          <cell r="Q267" t="str">
            <v>الرابعة</v>
          </cell>
          <cell r="S267" t="str">
            <v>الرابعة</v>
          </cell>
          <cell r="U267" t="str">
            <v>مستنفذ الفصل الأول 2021-2022</v>
          </cell>
        </row>
        <row r="268">
          <cell r="A268">
            <v>108196</v>
          </cell>
          <cell r="B268" t="str">
            <v>مجد هلال</v>
          </cell>
          <cell r="C268" t="str">
            <v>عفيف</v>
          </cell>
          <cell r="D268" t="str">
            <v>سمره</v>
          </cell>
          <cell r="E268" t="str">
            <v>الثالثة</v>
          </cell>
          <cell r="G268" t="str">
            <v>الثالثة</v>
          </cell>
          <cell r="K268" t="str">
            <v>الثالثة</v>
          </cell>
          <cell r="L268" t="str">
            <v>مبرر</v>
          </cell>
          <cell r="M268" t="str">
            <v>الثالثة</v>
          </cell>
          <cell r="O268" t="str">
            <v>الثالثة</v>
          </cell>
          <cell r="Q268" t="str">
            <v>الثالثة</v>
          </cell>
          <cell r="S268" t="str">
            <v>الثالثة</v>
          </cell>
          <cell r="U268" t="str">
            <v>مستنفذ الفصل الأول 2021-2022</v>
          </cell>
        </row>
        <row r="269">
          <cell r="A269">
            <v>108206</v>
          </cell>
          <cell r="B269" t="str">
            <v>محاسن الاباظه</v>
          </cell>
          <cell r="C269" t="str">
            <v>نور الدين</v>
          </cell>
          <cell r="D269" t="str">
            <v>بدر</v>
          </cell>
          <cell r="E269" t="str">
            <v>الرابعة</v>
          </cell>
          <cell r="G269" t="str">
            <v>الرابعة</v>
          </cell>
          <cell r="I269" t="str">
            <v>الرابعة</v>
          </cell>
          <cell r="K269" t="str">
            <v>الرابعة</v>
          </cell>
          <cell r="L269" t="str">
            <v>مبرر</v>
          </cell>
          <cell r="M269" t="str">
            <v>الرابعة</v>
          </cell>
          <cell r="O269" t="str">
            <v>الرابعة</v>
          </cell>
          <cell r="Q269" t="str">
            <v>الرابعة</v>
          </cell>
          <cell r="S269" t="str">
            <v>الرابعة</v>
          </cell>
          <cell r="U269" t="str">
            <v>مستنفذ الفصل الأول 2021-2022</v>
          </cell>
        </row>
        <row r="270">
          <cell r="A270">
            <v>108234</v>
          </cell>
          <cell r="B270" t="str">
            <v>محمد اسامه نصري</v>
          </cell>
          <cell r="C270" t="str">
            <v>محمود</v>
          </cell>
          <cell r="D270" t="str">
            <v>سوسن</v>
          </cell>
          <cell r="E270" t="str">
            <v>الثالثة</v>
          </cell>
          <cell r="G270" t="str">
            <v>الثالثة</v>
          </cell>
          <cell r="K270" t="str">
            <v>الثالثة</v>
          </cell>
          <cell r="L270" t="str">
            <v>مبرر</v>
          </cell>
          <cell r="M270" t="str">
            <v>الثالثة</v>
          </cell>
          <cell r="O270" t="str">
            <v>الثالثة</v>
          </cell>
          <cell r="Q270" t="str">
            <v>الثالثة</v>
          </cell>
          <cell r="S270" t="str">
            <v>الثالثة</v>
          </cell>
          <cell r="U270" t="str">
            <v>مستنفذ الفصل الأول 2021-2022</v>
          </cell>
        </row>
        <row r="271">
          <cell r="A271">
            <v>108274</v>
          </cell>
          <cell r="B271" t="str">
            <v>محمد الحسين</v>
          </cell>
          <cell r="C271" t="str">
            <v>نبيه</v>
          </cell>
          <cell r="D271" t="str">
            <v>نبيله</v>
          </cell>
          <cell r="E271" t="str">
            <v>الرابعة</v>
          </cell>
          <cell r="G271" t="str">
            <v>الرابعة</v>
          </cell>
          <cell r="K271" t="str">
            <v>الرابعة</v>
          </cell>
          <cell r="L271" t="str">
            <v>مبرر</v>
          </cell>
          <cell r="M271" t="str">
            <v>الرابعة</v>
          </cell>
          <cell r="O271" t="str">
            <v>الرابعة</v>
          </cell>
          <cell r="Q271" t="str">
            <v>الرابعة</v>
          </cell>
          <cell r="S271" t="str">
            <v>الرابعة</v>
          </cell>
          <cell r="U271" t="str">
            <v>مستنفذ الفصل الأول 2021-2022</v>
          </cell>
        </row>
        <row r="272">
          <cell r="A272">
            <v>108341</v>
          </cell>
          <cell r="B272" t="str">
            <v>محمد العياش</v>
          </cell>
          <cell r="C272" t="str">
            <v>زياد</v>
          </cell>
          <cell r="D272" t="str">
            <v>عواطف</v>
          </cell>
          <cell r="E272" t="str">
            <v>الرابعة</v>
          </cell>
          <cell r="G272" t="str">
            <v>الرابعة</v>
          </cell>
          <cell r="I272" t="str">
            <v>الرابعة</v>
          </cell>
          <cell r="K272" t="str">
            <v>الرابعة</v>
          </cell>
          <cell r="L272" t="str">
            <v>مبرر</v>
          </cell>
          <cell r="M272" t="str">
            <v>الرابعة</v>
          </cell>
          <cell r="O272" t="str">
            <v>الرابعة</v>
          </cell>
          <cell r="Q272" t="str">
            <v>الرابعة</v>
          </cell>
          <cell r="S272" t="str">
            <v>الرابعة</v>
          </cell>
          <cell r="U272" t="str">
            <v>مستنفذ الفصل الأول 2021-2022</v>
          </cell>
        </row>
        <row r="273">
          <cell r="A273">
            <v>108343</v>
          </cell>
          <cell r="B273" t="str">
            <v>محمد العيسى</v>
          </cell>
          <cell r="C273" t="str">
            <v>حسن</v>
          </cell>
          <cell r="D273" t="str">
            <v>حمده</v>
          </cell>
          <cell r="E273" t="str">
            <v>الرابعة</v>
          </cell>
          <cell r="G273" t="str">
            <v>الرابعة</v>
          </cell>
          <cell r="K273" t="str">
            <v>الرابعة</v>
          </cell>
          <cell r="L273" t="str">
            <v>مبرر</v>
          </cell>
          <cell r="M273" t="str">
            <v>الرابعة</v>
          </cell>
          <cell r="O273" t="str">
            <v>الرابعة</v>
          </cell>
          <cell r="Q273" t="str">
            <v>الرابعة</v>
          </cell>
          <cell r="S273" t="str">
            <v>الرابعة</v>
          </cell>
          <cell r="U273" t="str">
            <v>مستنفذ الفصل الأول 2021-2022</v>
          </cell>
        </row>
        <row r="274">
          <cell r="A274">
            <v>108350</v>
          </cell>
          <cell r="B274" t="str">
            <v>محمد القباني</v>
          </cell>
          <cell r="C274" t="str">
            <v>بشير</v>
          </cell>
          <cell r="D274" t="str">
            <v>منال</v>
          </cell>
          <cell r="E274" t="str">
            <v>الرابعة</v>
          </cell>
          <cell r="G274" t="str">
            <v>الرابعة</v>
          </cell>
          <cell r="K274" t="str">
            <v>الرابعة</v>
          </cell>
          <cell r="L274" t="str">
            <v>مبرر</v>
          </cell>
          <cell r="M274" t="str">
            <v>الرابعة</v>
          </cell>
          <cell r="O274" t="str">
            <v>الرابعة</v>
          </cell>
          <cell r="Q274" t="str">
            <v>الرابعة</v>
          </cell>
          <cell r="S274" t="str">
            <v>الرابعة</v>
          </cell>
          <cell r="U274" t="str">
            <v>مستنفذ الفصل الأول 2021-2022</v>
          </cell>
        </row>
        <row r="275">
          <cell r="A275">
            <v>108498</v>
          </cell>
          <cell r="B275" t="str">
            <v>محمد خالد برنيه</v>
          </cell>
          <cell r="C275" t="str">
            <v>هشام</v>
          </cell>
          <cell r="D275" t="str">
            <v>نزهه</v>
          </cell>
          <cell r="E275" t="str">
            <v>الرابعة</v>
          </cell>
          <cell r="G275" t="str">
            <v>الرابعة</v>
          </cell>
          <cell r="K275" t="str">
            <v>الرابعة</v>
          </cell>
          <cell r="L275" t="str">
            <v>مبرر</v>
          </cell>
          <cell r="M275" t="str">
            <v>الرابعة</v>
          </cell>
          <cell r="O275" t="str">
            <v>الرابعة</v>
          </cell>
          <cell r="Q275" t="str">
            <v>الرابعة</v>
          </cell>
          <cell r="S275" t="str">
            <v>الرابعة</v>
          </cell>
          <cell r="U275" t="str">
            <v>مستنفذ الفصل الأول 2021-2022</v>
          </cell>
        </row>
        <row r="276">
          <cell r="A276">
            <v>108500</v>
          </cell>
          <cell r="B276" t="str">
            <v>محمد خالد زمريق</v>
          </cell>
          <cell r="C276" t="str">
            <v>نور الدين</v>
          </cell>
          <cell r="D276" t="str">
            <v>فاطمه</v>
          </cell>
          <cell r="E276" t="str">
            <v>الثالثة</v>
          </cell>
          <cell r="G276" t="str">
            <v>الثالثة</v>
          </cell>
          <cell r="I276" t="str">
            <v>الثالثة</v>
          </cell>
          <cell r="K276" t="str">
            <v>الثالثة</v>
          </cell>
          <cell r="L276" t="str">
            <v>مبرر</v>
          </cell>
          <cell r="M276" t="str">
            <v>الثالثة</v>
          </cell>
          <cell r="O276" t="str">
            <v>الثالثة</v>
          </cell>
          <cell r="Q276" t="str">
            <v>الثالثة</v>
          </cell>
          <cell r="S276" t="str">
            <v>الثالثة</v>
          </cell>
          <cell r="U276" t="str">
            <v>مستنفذ الفصل الأول 2021-2022</v>
          </cell>
        </row>
        <row r="277">
          <cell r="A277">
            <v>108694</v>
          </cell>
          <cell r="B277" t="str">
            <v>محمد عوض</v>
          </cell>
          <cell r="C277" t="str">
            <v>خالد</v>
          </cell>
          <cell r="D277" t="str">
            <v>نوفه</v>
          </cell>
          <cell r="E277" t="str">
            <v>الرابعة</v>
          </cell>
          <cell r="G277" t="str">
            <v>الرابعة</v>
          </cell>
          <cell r="I277" t="str">
            <v>الرابعة</v>
          </cell>
          <cell r="K277" t="str">
            <v>الرابعة</v>
          </cell>
          <cell r="L277" t="str">
            <v>مبرر</v>
          </cell>
          <cell r="M277" t="str">
            <v>الرابعة</v>
          </cell>
          <cell r="O277" t="str">
            <v>الرابعة</v>
          </cell>
          <cell r="Q277" t="str">
            <v>الرابعة</v>
          </cell>
          <cell r="S277" t="str">
            <v>الرابعة</v>
          </cell>
          <cell r="U277" t="str">
            <v>مستنفذ الفصل الأول 2021-2022</v>
          </cell>
        </row>
        <row r="278">
          <cell r="A278">
            <v>108700</v>
          </cell>
          <cell r="B278" t="str">
            <v>محمد عيسى</v>
          </cell>
          <cell r="C278" t="str">
            <v>علي</v>
          </cell>
          <cell r="D278" t="str">
            <v>امنه</v>
          </cell>
          <cell r="E278" t="str">
            <v>الرابعة</v>
          </cell>
          <cell r="G278" t="str">
            <v>الرابعة</v>
          </cell>
          <cell r="I278" t="str">
            <v>الرابعة</v>
          </cell>
          <cell r="K278" t="str">
            <v>الرابعة</v>
          </cell>
          <cell r="L278" t="str">
            <v>مبرر</v>
          </cell>
          <cell r="M278" t="str">
            <v>الرابعة</v>
          </cell>
          <cell r="O278" t="str">
            <v>الرابعة</v>
          </cell>
          <cell r="Q278" t="str">
            <v>الرابعة</v>
          </cell>
          <cell r="S278" t="str">
            <v>الرابعة</v>
          </cell>
          <cell r="U278" t="str">
            <v>مستنفذ الفصل الأول 2021-2022</v>
          </cell>
        </row>
        <row r="279">
          <cell r="A279">
            <v>108711</v>
          </cell>
          <cell r="B279" t="str">
            <v>محمد فراس اورفلي</v>
          </cell>
          <cell r="C279" t="str">
            <v>محمد غسان</v>
          </cell>
          <cell r="D279" t="str">
            <v>نفيسه</v>
          </cell>
          <cell r="E279" t="str">
            <v>الرابعة</v>
          </cell>
          <cell r="G279" t="str">
            <v>الرابعة</v>
          </cell>
          <cell r="K279" t="str">
            <v>الرابعة</v>
          </cell>
          <cell r="L279" t="str">
            <v>مبرر</v>
          </cell>
          <cell r="M279" t="str">
            <v>الرابعة</v>
          </cell>
          <cell r="O279" t="str">
            <v>الرابعة</v>
          </cell>
          <cell r="Q279" t="str">
            <v>الرابعة</v>
          </cell>
          <cell r="S279" t="str">
            <v>الرابعة</v>
          </cell>
          <cell r="U279" t="str">
            <v>مستنفذ الفصل الأول 2021-2022</v>
          </cell>
        </row>
        <row r="280">
          <cell r="A280">
            <v>108814</v>
          </cell>
          <cell r="B280" t="str">
            <v>محمد ياسر سنوبر</v>
          </cell>
          <cell r="C280" t="str">
            <v>مصطفى عاصم</v>
          </cell>
          <cell r="D280" t="str">
            <v>نور الهدى</v>
          </cell>
          <cell r="E280" t="str">
            <v>الرابعة</v>
          </cell>
          <cell r="G280" t="str">
            <v>الرابعة</v>
          </cell>
          <cell r="I280" t="str">
            <v>الرابعة</v>
          </cell>
          <cell r="K280" t="str">
            <v>الرابعة</v>
          </cell>
          <cell r="L280" t="str">
            <v>مبرر</v>
          </cell>
          <cell r="M280" t="str">
            <v>الرابعة</v>
          </cell>
          <cell r="O280" t="str">
            <v>الرابعة</v>
          </cell>
          <cell r="Q280" t="str">
            <v>الرابعة</v>
          </cell>
          <cell r="S280" t="str">
            <v>الرابعة</v>
          </cell>
          <cell r="U280" t="str">
            <v>مستنفذ الفصل الأول 2021-2022</v>
          </cell>
        </row>
        <row r="281">
          <cell r="A281">
            <v>108924</v>
          </cell>
          <cell r="B281" t="str">
            <v>مرفت امين</v>
          </cell>
          <cell r="C281" t="str">
            <v>اسعد</v>
          </cell>
          <cell r="D281" t="str">
            <v>فاطمه</v>
          </cell>
          <cell r="E281" t="str">
            <v>الرابعة</v>
          </cell>
          <cell r="G281" t="str">
            <v>الرابعة</v>
          </cell>
          <cell r="K281" t="str">
            <v>الرابعة</v>
          </cell>
          <cell r="L281" t="str">
            <v>مبرر</v>
          </cell>
          <cell r="M281" t="str">
            <v>الرابعة</v>
          </cell>
          <cell r="O281" t="str">
            <v>الرابعة</v>
          </cell>
          <cell r="Q281" t="str">
            <v>الرابعة</v>
          </cell>
          <cell r="S281" t="str">
            <v>الرابعة</v>
          </cell>
          <cell r="U281" t="str">
            <v>مستنفذ الفصل الأول 2021-2022</v>
          </cell>
        </row>
        <row r="282">
          <cell r="A282">
            <v>108926</v>
          </cell>
          <cell r="B282" t="str">
            <v>مرهف عقيل</v>
          </cell>
          <cell r="C282" t="str">
            <v>عقيل</v>
          </cell>
          <cell r="D282" t="str">
            <v>غاده</v>
          </cell>
          <cell r="E282" t="str">
            <v>الرابعة</v>
          </cell>
          <cell r="G282" t="str">
            <v>الرابعة</v>
          </cell>
          <cell r="I282" t="str">
            <v>الرابعة</v>
          </cell>
          <cell r="K282" t="str">
            <v>الرابعة</v>
          </cell>
          <cell r="L282" t="str">
            <v>مبرر</v>
          </cell>
          <cell r="M282" t="str">
            <v>الرابعة</v>
          </cell>
          <cell r="O282" t="str">
            <v>الرابعة</v>
          </cell>
          <cell r="Q282" t="str">
            <v>الرابعة</v>
          </cell>
          <cell r="S282" t="str">
            <v>الرابعة</v>
          </cell>
          <cell r="U282" t="str">
            <v>مستنفذ الفصل الأول 2021-2022</v>
          </cell>
        </row>
        <row r="283">
          <cell r="A283">
            <v>109024</v>
          </cell>
          <cell r="B283" t="str">
            <v>مصطفى محمد</v>
          </cell>
          <cell r="C283" t="str">
            <v>علي</v>
          </cell>
          <cell r="E283" t="str">
            <v>الرابعة</v>
          </cell>
          <cell r="G283" t="str">
            <v>الرابعة</v>
          </cell>
          <cell r="K283" t="str">
            <v>الرابعة</v>
          </cell>
          <cell r="L283" t="str">
            <v>مبرر</v>
          </cell>
          <cell r="M283" t="str">
            <v>الرابعة</v>
          </cell>
          <cell r="O283" t="str">
            <v>الرابعة</v>
          </cell>
          <cell r="Q283" t="str">
            <v>الرابعة</v>
          </cell>
          <cell r="S283" t="str">
            <v>الرابعة</v>
          </cell>
          <cell r="U283" t="str">
            <v>مستنفذ الفصل الأول 2021-2022</v>
          </cell>
        </row>
        <row r="284">
          <cell r="A284">
            <v>109192</v>
          </cell>
          <cell r="B284" t="str">
            <v>منتهى الشعابين</v>
          </cell>
          <cell r="C284" t="str">
            <v>محمد</v>
          </cell>
          <cell r="D284" t="str">
            <v>شتوه</v>
          </cell>
          <cell r="E284" t="str">
            <v>الرابعة</v>
          </cell>
          <cell r="G284" t="str">
            <v>الرابعة</v>
          </cell>
          <cell r="K284" t="str">
            <v>الرابعة</v>
          </cell>
          <cell r="L284" t="str">
            <v>مبرر</v>
          </cell>
          <cell r="M284" t="str">
            <v>الرابعة</v>
          </cell>
          <cell r="O284" t="str">
            <v>الرابعة</v>
          </cell>
          <cell r="Q284" t="str">
            <v>الرابعة</v>
          </cell>
          <cell r="S284" t="str">
            <v>الرابعة</v>
          </cell>
          <cell r="U284" t="str">
            <v>مستنفذ الفصل الأول 2021-2022</v>
          </cell>
        </row>
        <row r="285">
          <cell r="A285">
            <v>109220</v>
          </cell>
          <cell r="B285" t="str">
            <v>منى فاعور</v>
          </cell>
          <cell r="C285" t="str">
            <v>عماد الدين</v>
          </cell>
          <cell r="D285" t="str">
            <v>منيره</v>
          </cell>
          <cell r="E285" t="str">
            <v>الثالثة</v>
          </cell>
          <cell r="G285" t="str">
            <v>الثالثة</v>
          </cell>
          <cell r="I285" t="str">
            <v>الثالثة</v>
          </cell>
          <cell r="K285" t="str">
            <v>الثالثة</v>
          </cell>
          <cell r="L285" t="str">
            <v>مبرر</v>
          </cell>
          <cell r="M285" t="str">
            <v>الثالثة</v>
          </cell>
          <cell r="O285" t="str">
            <v>الثالثة</v>
          </cell>
          <cell r="Q285" t="str">
            <v>الثالثة</v>
          </cell>
          <cell r="S285" t="str">
            <v>الثالثة</v>
          </cell>
          <cell r="U285" t="str">
            <v>مستنفذ الفصل الأول 2021-2022</v>
          </cell>
        </row>
        <row r="286">
          <cell r="A286">
            <v>109294</v>
          </cell>
          <cell r="B286" t="str">
            <v>مهند النجم ابو درغم</v>
          </cell>
          <cell r="C286" t="str">
            <v>جاد الله</v>
          </cell>
          <cell r="D286" t="str">
            <v>نهاد</v>
          </cell>
          <cell r="E286" t="str">
            <v>الرابعة</v>
          </cell>
          <cell r="G286" t="str">
            <v>الرابعة</v>
          </cell>
          <cell r="I286" t="str">
            <v>الرابعة</v>
          </cell>
          <cell r="K286" t="str">
            <v>الرابعة</v>
          </cell>
          <cell r="L286" t="str">
            <v>مبرر</v>
          </cell>
          <cell r="M286" t="str">
            <v>الرابعة</v>
          </cell>
          <cell r="O286" t="str">
            <v>الرابعة</v>
          </cell>
          <cell r="Q286" t="str">
            <v>الرابعة</v>
          </cell>
          <cell r="S286" t="str">
            <v>الرابعة</v>
          </cell>
          <cell r="U286" t="str">
            <v>مستنفذ الفصل الأول 2021-2022</v>
          </cell>
        </row>
        <row r="287">
          <cell r="A287">
            <v>109302</v>
          </cell>
          <cell r="B287" t="str">
            <v>مهند حسن</v>
          </cell>
          <cell r="C287" t="str">
            <v>ذيب</v>
          </cell>
          <cell r="D287" t="str">
            <v>حسنه</v>
          </cell>
          <cell r="E287" t="str">
            <v>الرابعة</v>
          </cell>
          <cell r="G287" t="str">
            <v>الرابعة</v>
          </cell>
          <cell r="I287" t="str">
            <v>الرابعة</v>
          </cell>
          <cell r="K287" t="str">
            <v>الرابعة</v>
          </cell>
          <cell r="L287" t="str">
            <v>مبرر</v>
          </cell>
          <cell r="M287" t="str">
            <v>الرابعة</v>
          </cell>
          <cell r="O287" t="str">
            <v>الرابعة</v>
          </cell>
          <cell r="Q287" t="str">
            <v>الرابعة</v>
          </cell>
          <cell r="S287" t="str">
            <v>الرابعة</v>
          </cell>
          <cell r="U287" t="str">
            <v>مستنفذ الفصل الأول 2021-2022</v>
          </cell>
        </row>
        <row r="288">
          <cell r="A288">
            <v>109345</v>
          </cell>
          <cell r="B288" t="str">
            <v>مي الحسين</v>
          </cell>
          <cell r="C288" t="str">
            <v>محمد خير</v>
          </cell>
          <cell r="D288" t="str">
            <v>ميساء</v>
          </cell>
          <cell r="E288" t="str">
            <v>الرابعة</v>
          </cell>
          <cell r="G288" t="str">
            <v>الرابعة</v>
          </cell>
          <cell r="I288" t="str">
            <v>الرابعة</v>
          </cell>
          <cell r="K288" t="str">
            <v>الرابعة</v>
          </cell>
          <cell r="L288" t="str">
            <v>مبرر</v>
          </cell>
          <cell r="M288" t="str">
            <v>الرابعة</v>
          </cell>
          <cell r="O288" t="str">
            <v>الرابعة</v>
          </cell>
          <cell r="Q288" t="str">
            <v>الرابعة</v>
          </cell>
          <cell r="S288" t="str">
            <v>الرابعة</v>
          </cell>
          <cell r="U288" t="str">
            <v>مستنفذ الفصل الأول 2021-2022</v>
          </cell>
        </row>
        <row r="289">
          <cell r="A289">
            <v>109359</v>
          </cell>
          <cell r="B289" t="str">
            <v>مي مارديني</v>
          </cell>
          <cell r="C289" t="str">
            <v>نذير</v>
          </cell>
          <cell r="D289" t="str">
            <v>مياده</v>
          </cell>
          <cell r="E289" t="str">
            <v>الثانية</v>
          </cell>
          <cell r="G289" t="str">
            <v>الثانية</v>
          </cell>
          <cell r="K289" t="str">
            <v>الثانية</v>
          </cell>
          <cell r="L289" t="str">
            <v>مبرر</v>
          </cell>
          <cell r="M289" t="str">
            <v>الثانية</v>
          </cell>
          <cell r="O289" t="str">
            <v>الثانية</v>
          </cell>
          <cell r="Q289" t="str">
            <v>الثانية</v>
          </cell>
          <cell r="S289" t="str">
            <v>الثانية</v>
          </cell>
          <cell r="U289" t="str">
            <v>مستنفذ الفصل الأول 2021-2022</v>
          </cell>
        </row>
        <row r="290">
          <cell r="A290">
            <v>109368</v>
          </cell>
          <cell r="B290" t="str">
            <v>مياده الطعاني</v>
          </cell>
          <cell r="C290" t="str">
            <v>عدنان</v>
          </cell>
          <cell r="D290" t="str">
            <v>مها</v>
          </cell>
          <cell r="E290" t="str">
            <v>الثالثة حديث</v>
          </cell>
          <cell r="G290" t="str">
            <v>الثالثة</v>
          </cell>
          <cell r="I290" t="str">
            <v>الثالثة</v>
          </cell>
          <cell r="K290" t="str">
            <v>الثالثة</v>
          </cell>
          <cell r="M290" t="str">
            <v>الثالثة</v>
          </cell>
          <cell r="O290" t="str">
            <v>الثالثة</v>
          </cell>
          <cell r="Q290" t="str">
            <v>الثالثة</v>
          </cell>
          <cell r="R290">
            <v>389</v>
          </cell>
          <cell r="S290" t="str">
            <v>الثالثة</v>
          </cell>
          <cell r="U290" t="str">
            <v>مستنفذ الفصل الأول 2021-2022</v>
          </cell>
        </row>
        <row r="291">
          <cell r="A291">
            <v>109417</v>
          </cell>
          <cell r="B291" t="str">
            <v>ميساء الآغا</v>
          </cell>
          <cell r="C291" t="str">
            <v>خالد</v>
          </cell>
          <cell r="D291" t="str">
            <v>ختام</v>
          </cell>
          <cell r="E291" t="str">
            <v>الثالثة</v>
          </cell>
          <cell r="G291" t="str">
            <v>الرابعة حديث</v>
          </cell>
          <cell r="I291" t="str">
            <v>الرابعة حديث</v>
          </cell>
          <cell r="K291" t="str">
            <v>الرابعة</v>
          </cell>
          <cell r="M291" t="str">
            <v>الرابعة</v>
          </cell>
          <cell r="O291" t="str">
            <v>الرابعة</v>
          </cell>
          <cell r="Q291" t="str">
            <v>الرابعة</v>
          </cell>
          <cell r="S291" t="str">
            <v>الرابعة</v>
          </cell>
          <cell r="U291" t="str">
            <v>مستنفذ الفصل الأول 2021-2022</v>
          </cell>
        </row>
        <row r="292">
          <cell r="A292">
            <v>109451</v>
          </cell>
          <cell r="B292" t="str">
            <v>ميسون الملقي</v>
          </cell>
          <cell r="C292" t="str">
            <v>يحيى</v>
          </cell>
          <cell r="D292" t="str">
            <v>فاطمه</v>
          </cell>
          <cell r="E292" t="str">
            <v>الثانية</v>
          </cell>
          <cell r="G292" t="str">
            <v>الثانية</v>
          </cell>
          <cell r="I292" t="str">
            <v>الثانية</v>
          </cell>
          <cell r="K292" t="str">
            <v>الثانية</v>
          </cell>
          <cell r="L292" t="str">
            <v>مبرر</v>
          </cell>
          <cell r="M292" t="str">
            <v>الثانية</v>
          </cell>
          <cell r="O292" t="str">
            <v>الثانية</v>
          </cell>
          <cell r="Q292" t="str">
            <v>الثانية</v>
          </cell>
          <cell r="S292" t="str">
            <v>الثانية</v>
          </cell>
          <cell r="U292" t="str">
            <v>مستنفذ الفصل الأول 2021-2022</v>
          </cell>
        </row>
        <row r="293">
          <cell r="A293">
            <v>109477</v>
          </cell>
          <cell r="B293" t="str">
            <v>نادر المحمد</v>
          </cell>
          <cell r="C293" t="str">
            <v>حسن</v>
          </cell>
          <cell r="D293" t="str">
            <v>خيريه</v>
          </cell>
          <cell r="E293" t="str">
            <v>الثالثة</v>
          </cell>
          <cell r="G293" t="str">
            <v>الثالثة</v>
          </cell>
          <cell r="K293" t="str">
            <v>الثالثة</v>
          </cell>
          <cell r="L293" t="str">
            <v>مبرر</v>
          </cell>
          <cell r="M293" t="str">
            <v>الثالثة</v>
          </cell>
          <cell r="O293" t="str">
            <v>الثالثة</v>
          </cell>
          <cell r="Q293" t="str">
            <v>الثالثة</v>
          </cell>
          <cell r="S293" t="str">
            <v>الثالثة</v>
          </cell>
          <cell r="U293" t="str">
            <v>مستنفذ الفصل الأول 2021-2022</v>
          </cell>
        </row>
        <row r="294">
          <cell r="A294">
            <v>109580</v>
          </cell>
          <cell r="B294" t="str">
            <v>ندى كحلوس</v>
          </cell>
          <cell r="C294" t="str">
            <v>عزو</v>
          </cell>
          <cell r="D294" t="str">
            <v>ربيعه</v>
          </cell>
          <cell r="E294" t="str">
            <v>الثالثة حديث</v>
          </cell>
          <cell r="G294" t="str">
            <v>الثالثة</v>
          </cell>
          <cell r="I294" t="str">
            <v>الثالثة</v>
          </cell>
          <cell r="K294" t="str">
            <v>الثالثة</v>
          </cell>
          <cell r="M294" t="str">
            <v>الثالثة</v>
          </cell>
          <cell r="O294" t="str">
            <v>الثالثة</v>
          </cell>
          <cell r="Q294" t="str">
            <v>الثالثة</v>
          </cell>
          <cell r="S294" t="str">
            <v>الثالثة</v>
          </cell>
          <cell r="U294" t="str">
            <v>مستنفذ الفصل الأول 2021-2022</v>
          </cell>
        </row>
        <row r="295">
          <cell r="A295">
            <v>109757</v>
          </cell>
          <cell r="B295" t="str">
            <v>نور الدين طرفه</v>
          </cell>
          <cell r="C295" t="str">
            <v>عبد اللطيف</v>
          </cell>
          <cell r="D295" t="str">
            <v>مياده</v>
          </cell>
          <cell r="E295" t="str">
            <v>الثالثة</v>
          </cell>
          <cell r="G295" t="str">
            <v>الثالثة</v>
          </cell>
          <cell r="K295" t="str">
            <v>الثالثة</v>
          </cell>
          <cell r="L295" t="str">
            <v>مبرر</v>
          </cell>
          <cell r="M295" t="str">
            <v>الثالثة</v>
          </cell>
          <cell r="O295" t="str">
            <v>الثالثة</v>
          </cell>
          <cell r="Q295" t="str">
            <v>الثالثة</v>
          </cell>
          <cell r="S295" t="str">
            <v>الثالثة</v>
          </cell>
          <cell r="U295" t="str">
            <v>مستنفذ الفصل الأول 2021-2022</v>
          </cell>
        </row>
        <row r="296">
          <cell r="A296">
            <v>109909</v>
          </cell>
          <cell r="B296" t="str">
            <v>هالا غيبه</v>
          </cell>
          <cell r="C296" t="str">
            <v>يوسف</v>
          </cell>
          <cell r="D296" t="str">
            <v>هيام</v>
          </cell>
          <cell r="E296" t="str">
            <v>الرابعة</v>
          </cell>
          <cell r="G296" t="str">
            <v>الرابعة</v>
          </cell>
          <cell r="K296" t="str">
            <v>الرابعة</v>
          </cell>
          <cell r="L296" t="str">
            <v>مبرر</v>
          </cell>
          <cell r="M296" t="str">
            <v>الرابعة</v>
          </cell>
          <cell r="O296" t="str">
            <v>الرابعة</v>
          </cell>
          <cell r="Q296" t="str">
            <v>الرابعة</v>
          </cell>
          <cell r="S296" t="str">
            <v>الرابعة</v>
          </cell>
          <cell r="U296" t="str">
            <v>مستنفذ الفصل الأول 2021-2022</v>
          </cell>
        </row>
        <row r="297">
          <cell r="A297">
            <v>109957</v>
          </cell>
          <cell r="B297" t="str">
            <v>هبه ابو القمر</v>
          </cell>
          <cell r="C297" t="str">
            <v>محمد</v>
          </cell>
          <cell r="D297" t="str">
            <v>مها</v>
          </cell>
          <cell r="E297" t="str">
            <v>الثانية</v>
          </cell>
          <cell r="G297" t="str">
            <v>الثانية</v>
          </cell>
          <cell r="I297" t="str">
            <v>الثانية</v>
          </cell>
          <cell r="K297" t="str">
            <v>الثانية</v>
          </cell>
          <cell r="L297" t="str">
            <v>مبرر</v>
          </cell>
          <cell r="M297" t="str">
            <v>الثانية</v>
          </cell>
          <cell r="O297" t="str">
            <v>الثانية</v>
          </cell>
          <cell r="Q297" t="str">
            <v>الثانية</v>
          </cell>
          <cell r="S297" t="str">
            <v>الثانية</v>
          </cell>
          <cell r="U297" t="str">
            <v>مستنفذ الفصل الأول 2021-2022</v>
          </cell>
        </row>
        <row r="298">
          <cell r="A298">
            <v>110094</v>
          </cell>
          <cell r="B298" t="str">
            <v>هشام جمول</v>
          </cell>
          <cell r="C298" t="str">
            <v>شكيب</v>
          </cell>
          <cell r="D298" t="str">
            <v>فدوه</v>
          </cell>
          <cell r="E298" t="str">
            <v>الرابعة</v>
          </cell>
          <cell r="G298" t="str">
            <v>الرابعة</v>
          </cell>
          <cell r="I298" t="str">
            <v>الرابعة</v>
          </cell>
          <cell r="K298" t="str">
            <v>الرابعة</v>
          </cell>
          <cell r="L298" t="str">
            <v>مبرر</v>
          </cell>
          <cell r="M298" t="str">
            <v>الرابعة</v>
          </cell>
          <cell r="O298" t="str">
            <v>الرابعة</v>
          </cell>
          <cell r="Q298" t="str">
            <v>الرابعة</v>
          </cell>
          <cell r="S298" t="str">
            <v>الرابعة</v>
          </cell>
          <cell r="U298" t="str">
            <v>مستنفذ الفصل الأول 2021-2022</v>
          </cell>
        </row>
        <row r="299">
          <cell r="A299">
            <v>110097</v>
          </cell>
          <cell r="B299" t="str">
            <v>هشام شاميه</v>
          </cell>
          <cell r="C299" t="str">
            <v>موسى</v>
          </cell>
          <cell r="D299" t="str">
            <v>هيفاء</v>
          </cell>
          <cell r="E299" t="str">
            <v>الرابعة</v>
          </cell>
          <cell r="G299" t="str">
            <v>الرابعة</v>
          </cell>
          <cell r="K299" t="str">
            <v>الرابعة</v>
          </cell>
          <cell r="L299" t="str">
            <v>مبرر</v>
          </cell>
          <cell r="M299" t="str">
            <v>الرابعة</v>
          </cell>
          <cell r="O299" t="str">
            <v>الرابعة</v>
          </cell>
          <cell r="Q299" t="str">
            <v>الرابعة</v>
          </cell>
          <cell r="S299" t="str">
            <v>الرابعة</v>
          </cell>
          <cell r="U299" t="str">
            <v>مستنفذ الفصل الأول 2021-2022</v>
          </cell>
        </row>
        <row r="300">
          <cell r="A300">
            <v>110246</v>
          </cell>
          <cell r="B300" t="str">
            <v>وائل قادري</v>
          </cell>
          <cell r="C300" t="str">
            <v>احمد</v>
          </cell>
          <cell r="D300" t="str">
            <v>امتثال</v>
          </cell>
          <cell r="E300" t="str">
            <v>الثانية</v>
          </cell>
          <cell r="G300" t="str">
            <v>الثانية</v>
          </cell>
          <cell r="K300" t="str">
            <v>الثانية</v>
          </cell>
          <cell r="L300" t="str">
            <v>مبرر</v>
          </cell>
          <cell r="M300" t="str">
            <v>الثانية</v>
          </cell>
          <cell r="O300" t="str">
            <v>الثانية</v>
          </cell>
          <cell r="Q300" t="str">
            <v>الثانية</v>
          </cell>
          <cell r="S300" t="str">
            <v>الثانية</v>
          </cell>
          <cell r="U300" t="str">
            <v>مستنفذ الفصل الأول 2021-2022</v>
          </cell>
        </row>
        <row r="301">
          <cell r="A301">
            <v>110265</v>
          </cell>
          <cell r="B301" t="str">
            <v>وسام الاحمد</v>
          </cell>
          <cell r="C301" t="str">
            <v>بشير</v>
          </cell>
          <cell r="D301" t="str">
            <v>ازدهار</v>
          </cell>
          <cell r="E301" t="str">
            <v>الثالثة</v>
          </cell>
          <cell r="G301" t="str">
            <v>الثالثة</v>
          </cell>
          <cell r="I301" t="str">
            <v>الثالثة</v>
          </cell>
          <cell r="K301" t="str">
            <v>الثالثة</v>
          </cell>
          <cell r="L301" t="str">
            <v>مبرر</v>
          </cell>
          <cell r="M301" t="str">
            <v>الثالثة</v>
          </cell>
          <cell r="O301" t="str">
            <v>الثالثة</v>
          </cell>
          <cell r="Q301" t="str">
            <v>الثالثة</v>
          </cell>
          <cell r="S301" t="str">
            <v>الثالثة</v>
          </cell>
          <cell r="U301" t="str">
            <v>مستنفذ الفصل الأول 2021-2022</v>
          </cell>
        </row>
        <row r="302">
          <cell r="A302">
            <v>110382</v>
          </cell>
          <cell r="B302" t="str">
            <v>وليد المصطفى</v>
          </cell>
          <cell r="C302" t="str">
            <v>مصطفى</v>
          </cell>
          <cell r="D302" t="str">
            <v>ليلى</v>
          </cell>
          <cell r="E302" t="str">
            <v>الثانية</v>
          </cell>
          <cell r="G302" t="str">
            <v>الثانية</v>
          </cell>
          <cell r="I302" t="str">
            <v>الثانية</v>
          </cell>
          <cell r="K302" t="str">
            <v>الثانية</v>
          </cell>
          <cell r="L302" t="str">
            <v>مبرر</v>
          </cell>
          <cell r="M302" t="str">
            <v>الثانية</v>
          </cell>
          <cell r="O302" t="str">
            <v>الثانية</v>
          </cell>
          <cell r="Q302" t="str">
            <v>الثانية</v>
          </cell>
          <cell r="S302" t="str">
            <v>الثانية</v>
          </cell>
          <cell r="U302" t="str">
            <v>مستنفذ الفصل الأول 2021-2022</v>
          </cell>
        </row>
        <row r="303">
          <cell r="A303">
            <v>110467</v>
          </cell>
          <cell r="B303" t="str">
            <v>يحيى راجح</v>
          </cell>
          <cell r="C303" t="str">
            <v>فاروق</v>
          </cell>
          <cell r="D303" t="str">
            <v>فريزه</v>
          </cell>
          <cell r="E303" t="str">
            <v>الثانية</v>
          </cell>
          <cell r="G303" t="str">
            <v>الثانية</v>
          </cell>
          <cell r="I303" t="str">
            <v>الثانية</v>
          </cell>
          <cell r="K303" t="str">
            <v>الثانية</v>
          </cell>
          <cell r="L303" t="str">
            <v>مبرر</v>
          </cell>
          <cell r="M303" t="str">
            <v>الثانية</v>
          </cell>
          <cell r="O303" t="str">
            <v>الثانية</v>
          </cell>
          <cell r="Q303" t="str">
            <v>الثانية</v>
          </cell>
          <cell r="S303" t="str">
            <v>الثانية</v>
          </cell>
          <cell r="U303" t="str">
            <v>مستنفذ الفصل الأول 2021-2022</v>
          </cell>
        </row>
        <row r="304">
          <cell r="A304">
            <v>110609</v>
          </cell>
          <cell r="B304" t="str">
            <v>هيفاء رحال</v>
          </cell>
          <cell r="C304" t="str">
            <v>محمود</v>
          </cell>
          <cell r="D304" t="str">
            <v>هلاله</v>
          </cell>
          <cell r="E304" t="str">
            <v>الرابعة</v>
          </cell>
          <cell r="G304" t="str">
            <v>الرابعة</v>
          </cell>
          <cell r="I304" t="str">
            <v>الرابعة</v>
          </cell>
          <cell r="K304" t="str">
            <v>الرابعة</v>
          </cell>
          <cell r="L304">
            <v>1971</v>
          </cell>
          <cell r="M304" t="str">
            <v>الرابعة</v>
          </cell>
          <cell r="O304" t="str">
            <v>الرابعة</v>
          </cell>
          <cell r="Q304" t="str">
            <v>الرابعة</v>
          </cell>
          <cell r="S304" t="str">
            <v>الرابعة</v>
          </cell>
          <cell r="U304" t="str">
            <v>مستنفذ الفصل الأول 2021-2022</v>
          </cell>
        </row>
        <row r="305">
          <cell r="A305">
            <v>110617</v>
          </cell>
          <cell r="B305" t="str">
            <v>هاله فشخ ملاح</v>
          </cell>
          <cell r="C305" t="str">
            <v>احسان</v>
          </cell>
          <cell r="D305" t="str">
            <v>ثروة</v>
          </cell>
          <cell r="E305" t="str">
            <v>الثالثة</v>
          </cell>
          <cell r="G305" t="str">
            <v>الثالثة</v>
          </cell>
          <cell r="I305" t="str">
            <v>الثالثة</v>
          </cell>
          <cell r="K305" t="str">
            <v>الثالثة</v>
          </cell>
          <cell r="L305" t="str">
            <v>مبرر</v>
          </cell>
          <cell r="M305" t="str">
            <v>الثالثة</v>
          </cell>
          <cell r="O305" t="str">
            <v>الثالثة</v>
          </cell>
          <cell r="Q305" t="str">
            <v>الثالثة</v>
          </cell>
          <cell r="S305" t="str">
            <v>الثالثة</v>
          </cell>
          <cell r="U305" t="str">
            <v>مستنفذ الفصل الأول 2021-2022</v>
          </cell>
        </row>
        <row r="306">
          <cell r="A306">
            <v>110659</v>
          </cell>
          <cell r="B306" t="str">
            <v>احمد الحمصي</v>
          </cell>
          <cell r="C306" t="str">
            <v>محمد عدنان</v>
          </cell>
          <cell r="D306" t="str">
            <v>سوسن</v>
          </cell>
          <cell r="E306" t="str">
            <v>الثالثة</v>
          </cell>
          <cell r="G306" t="str">
            <v>الثالثة</v>
          </cell>
          <cell r="I306" t="str">
            <v>الثالثة</v>
          </cell>
          <cell r="K306" t="str">
            <v>الثالثة</v>
          </cell>
          <cell r="L306" t="str">
            <v>مبرر</v>
          </cell>
          <cell r="M306" t="str">
            <v>الثالثة</v>
          </cell>
          <cell r="O306" t="str">
            <v>الثالثة</v>
          </cell>
          <cell r="Q306" t="str">
            <v>الثالثة</v>
          </cell>
          <cell r="S306" t="str">
            <v>الثالثة</v>
          </cell>
          <cell r="U306" t="str">
            <v>مستنفذ الفصل الأول 2021-2022</v>
          </cell>
        </row>
        <row r="307">
          <cell r="A307">
            <v>110716</v>
          </cell>
          <cell r="B307" t="str">
            <v>اسماعيل الزعبي</v>
          </cell>
          <cell r="C307" t="str">
            <v>محمد</v>
          </cell>
          <cell r="D307" t="str">
            <v>حسنه</v>
          </cell>
          <cell r="E307" t="str">
            <v>الرابعة</v>
          </cell>
          <cell r="G307" t="str">
            <v>الرابعة</v>
          </cell>
          <cell r="K307" t="str">
            <v>الرابعة</v>
          </cell>
          <cell r="L307" t="str">
            <v>مبرر</v>
          </cell>
          <cell r="M307" t="str">
            <v>الرابعة</v>
          </cell>
          <cell r="O307" t="str">
            <v>الرابعة</v>
          </cell>
          <cell r="Q307" t="str">
            <v>الرابعة</v>
          </cell>
          <cell r="S307" t="str">
            <v>الرابعة</v>
          </cell>
          <cell r="U307" t="str">
            <v>مستنفذ الفصل الأول 2021-2022</v>
          </cell>
        </row>
        <row r="308">
          <cell r="A308">
            <v>110809</v>
          </cell>
          <cell r="B308" t="str">
            <v>بلال سلوم</v>
          </cell>
          <cell r="C308" t="str">
            <v>محمد</v>
          </cell>
          <cell r="D308" t="str">
            <v>هديه</v>
          </cell>
          <cell r="E308" t="str">
            <v>الرابعة</v>
          </cell>
          <cell r="G308" t="str">
            <v>الرابعة</v>
          </cell>
          <cell r="I308" t="str">
            <v>الرابعة</v>
          </cell>
          <cell r="K308" t="str">
            <v>الرابعة</v>
          </cell>
          <cell r="L308" t="str">
            <v>مبرر</v>
          </cell>
          <cell r="M308" t="str">
            <v>الرابعة</v>
          </cell>
          <cell r="O308" t="str">
            <v>الرابعة</v>
          </cell>
          <cell r="Q308" t="str">
            <v>الرابعة</v>
          </cell>
          <cell r="S308" t="str">
            <v>الرابعة</v>
          </cell>
          <cell r="U308" t="str">
            <v>مستنفذ الفصل الأول 2021-2022</v>
          </cell>
        </row>
        <row r="309">
          <cell r="A309">
            <v>110830</v>
          </cell>
          <cell r="B309" t="str">
            <v>جاسر الخلف</v>
          </cell>
          <cell r="C309" t="str">
            <v>زغير</v>
          </cell>
          <cell r="D309" t="str">
            <v>جوريه</v>
          </cell>
          <cell r="E309" t="str">
            <v>الرابعة</v>
          </cell>
          <cell r="G309" t="str">
            <v>الرابعة</v>
          </cell>
          <cell r="K309" t="str">
            <v>الرابعة</v>
          </cell>
          <cell r="L309" t="str">
            <v>مبرر</v>
          </cell>
          <cell r="M309" t="str">
            <v>الرابعة</v>
          </cell>
          <cell r="O309" t="str">
            <v>الرابعة</v>
          </cell>
          <cell r="Q309" t="str">
            <v>الرابعة</v>
          </cell>
          <cell r="S309" t="str">
            <v>الرابعة</v>
          </cell>
          <cell r="U309" t="str">
            <v>مستنفذ الفصل الأول 2021-2022</v>
          </cell>
        </row>
        <row r="310">
          <cell r="A310">
            <v>110872</v>
          </cell>
          <cell r="B310" t="str">
            <v>حنان الاشهب</v>
          </cell>
          <cell r="C310" t="str">
            <v>غازي</v>
          </cell>
          <cell r="D310" t="str">
            <v>ناديا</v>
          </cell>
          <cell r="E310" t="str">
            <v>الرابعة</v>
          </cell>
          <cell r="G310" t="str">
            <v>الرابعة</v>
          </cell>
          <cell r="K310" t="str">
            <v>الرابعة</v>
          </cell>
          <cell r="L310" t="str">
            <v>مبرر</v>
          </cell>
          <cell r="M310" t="str">
            <v>الرابعة</v>
          </cell>
          <cell r="O310" t="str">
            <v>الرابعة</v>
          </cell>
          <cell r="Q310" t="str">
            <v>الرابعة</v>
          </cell>
          <cell r="S310" t="str">
            <v>الرابعة</v>
          </cell>
          <cell r="U310" t="str">
            <v>مستنفذ الفصل الأول 2021-2022</v>
          </cell>
        </row>
        <row r="311">
          <cell r="A311">
            <v>110886</v>
          </cell>
          <cell r="B311" t="str">
            <v>خديجه السراقبي</v>
          </cell>
          <cell r="C311" t="str">
            <v>محمد خير</v>
          </cell>
          <cell r="D311" t="str">
            <v>اميره</v>
          </cell>
          <cell r="E311" t="str">
            <v>الثانية</v>
          </cell>
          <cell r="G311" t="str">
            <v>الثانية</v>
          </cell>
          <cell r="H311">
            <v>1059</v>
          </cell>
          <cell r="I311" t="str">
            <v>الثانية</v>
          </cell>
          <cell r="K311" t="str">
            <v>الثانية</v>
          </cell>
          <cell r="M311" t="str">
            <v>الثانية</v>
          </cell>
          <cell r="O311" t="str">
            <v>الثانية</v>
          </cell>
          <cell r="Q311" t="str">
            <v>الثانية</v>
          </cell>
          <cell r="S311" t="str">
            <v>الثانية</v>
          </cell>
          <cell r="U311" t="str">
            <v>مستنفذ الفصل الأول 2021-2022</v>
          </cell>
        </row>
        <row r="312">
          <cell r="A312">
            <v>110906</v>
          </cell>
          <cell r="B312" t="str">
            <v>دانيه سنجاب</v>
          </cell>
          <cell r="C312" t="str">
            <v>محمد مامون</v>
          </cell>
          <cell r="D312" t="str">
            <v>وفاء</v>
          </cell>
          <cell r="E312" t="str">
            <v>الرابعة حديث</v>
          </cell>
          <cell r="G312" t="str">
            <v>الرابعة</v>
          </cell>
          <cell r="I312" t="str">
            <v>الرابعة</v>
          </cell>
          <cell r="K312" t="str">
            <v>الرابعة</v>
          </cell>
          <cell r="L312" t="str">
            <v>مبرر</v>
          </cell>
          <cell r="M312" t="str">
            <v>الرابعة</v>
          </cell>
          <cell r="O312" t="str">
            <v>الرابعة</v>
          </cell>
          <cell r="Q312" t="str">
            <v>الرابعة</v>
          </cell>
          <cell r="S312" t="str">
            <v>الرابعة</v>
          </cell>
          <cell r="U312" t="str">
            <v>مستنفذ الفصل الأول 2021-2022</v>
          </cell>
        </row>
        <row r="313">
          <cell r="A313">
            <v>110956</v>
          </cell>
          <cell r="B313" t="str">
            <v>رانيه الخلف</v>
          </cell>
          <cell r="C313" t="str">
            <v>فواز</v>
          </cell>
          <cell r="D313" t="str">
            <v>امنه</v>
          </cell>
          <cell r="E313" t="str">
            <v>الثانية</v>
          </cell>
          <cell r="G313" t="str">
            <v>الثانية</v>
          </cell>
          <cell r="K313" t="str">
            <v>الثانية</v>
          </cell>
          <cell r="L313" t="str">
            <v>مبرر</v>
          </cell>
          <cell r="M313" t="str">
            <v>الثانية</v>
          </cell>
          <cell r="O313" t="str">
            <v>الثانية</v>
          </cell>
          <cell r="Q313" t="str">
            <v>الثانية</v>
          </cell>
          <cell r="S313" t="str">
            <v>الثانية</v>
          </cell>
          <cell r="U313" t="str">
            <v>مستنفذ الفصل الأول 2021-2022</v>
          </cell>
        </row>
        <row r="314">
          <cell r="A314">
            <v>110971</v>
          </cell>
          <cell r="B314" t="str">
            <v>رزان البوش</v>
          </cell>
          <cell r="C314" t="str">
            <v>عماد</v>
          </cell>
          <cell r="D314" t="str">
            <v>عائشه</v>
          </cell>
          <cell r="E314" t="str">
            <v>الرابعة</v>
          </cell>
          <cell r="G314" t="str">
            <v>الرابعة</v>
          </cell>
          <cell r="K314" t="str">
            <v>الرابعة</v>
          </cell>
          <cell r="L314" t="str">
            <v>مبرر</v>
          </cell>
          <cell r="M314" t="str">
            <v>الرابعة</v>
          </cell>
          <cell r="O314" t="str">
            <v>الرابعة</v>
          </cell>
          <cell r="Q314" t="str">
            <v>الرابعة</v>
          </cell>
          <cell r="S314" t="str">
            <v>الرابعة</v>
          </cell>
          <cell r="U314" t="str">
            <v>مستنفذ الفصل الأول 2021-2022</v>
          </cell>
        </row>
        <row r="315">
          <cell r="A315">
            <v>111016</v>
          </cell>
          <cell r="B315" t="str">
            <v>روان عبد الحي</v>
          </cell>
          <cell r="C315" t="str">
            <v>محمد</v>
          </cell>
          <cell r="D315" t="str">
            <v>هدى</v>
          </cell>
          <cell r="E315" t="str">
            <v>الثانية</v>
          </cell>
          <cell r="G315" t="str">
            <v>الثانية</v>
          </cell>
          <cell r="K315" t="str">
            <v>الثانية</v>
          </cell>
          <cell r="L315" t="str">
            <v>مبرر</v>
          </cell>
          <cell r="M315" t="str">
            <v>الثانية</v>
          </cell>
          <cell r="O315" t="str">
            <v>الثانية</v>
          </cell>
          <cell r="Q315" t="str">
            <v>الثانية</v>
          </cell>
          <cell r="S315" t="str">
            <v>الثانية</v>
          </cell>
          <cell r="U315" t="str">
            <v>مستنفذ الفصل الأول 2021-2022</v>
          </cell>
        </row>
        <row r="316">
          <cell r="A316">
            <v>111038</v>
          </cell>
          <cell r="B316" t="str">
            <v>ريما الخالد</v>
          </cell>
          <cell r="C316" t="str">
            <v>احمد</v>
          </cell>
          <cell r="D316" t="str">
            <v>هديه</v>
          </cell>
          <cell r="E316" t="str">
            <v>الرابعة</v>
          </cell>
          <cell r="G316" t="str">
            <v>الرابعة</v>
          </cell>
          <cell r="I316" t="str">
            <v>الرابعة</v>
          </cell>
          <cell r="K316" t="str">
            <v>الرابعة</v>
          </cell>
          <cell r="L316" t="str">
            <v>مبرر</v>
          </cell>
          <cell r="M316" t="str">
            <v>الرابعة</v>
          </cell>
          <cell r="O316" t="str">
            <v>الرابعة</v>
          </cell>
          <cell r="Q316" t="str">
            <v>الرابعة</v>
          </cell>
          <cell r="S316" t="str">
            <v>الرابعة</v>
          </cell>
          <cell r="U316" t="str">
            <v>مستنفذ الفصل الأول 2021-2022</v>
          </cell>
        </row>
        <row r="317">
          <cell r="A317">
            <v>111043</v>
          </cell>
          <cell r="B317" t="str">
            <v>ريمه حليمه</v>
          </cell>
          <cell r="C317" t="str">
            <v>صلاح الدين</v>
          </cell>
          <cell r="D317" t="str">
            <v>نهلة</v>
          </cell>
          <cell r="E317" t="str">
            <v>الرابعة</v>
          </cell>
          <cell r="G317" t="str">
            <v>الرابعة</v>
          </cell>
          <cell r="I317" t="str">
            <v>الرابعة</v>
          </cell>
          <cell r="K317" t="str">
            <v>الرابعة</v>
          </cell>
          <cell r="L317" t="str">
            <v>مبرر</v>
          </cell>
          <cell r="M317" t="str">
            <v>الرابعة</v>
          </cell>
          <cell r="O317" t="str">
            <v>الرابعة</v>
          </cell>
          <cell r="Q317" t="str">
            <v>الرابعة</v>
          </cell>
          <cell r="S317" t="str">
            <v>الرابعة</v>
          </cell>
          <cell r="U317" t="str">
            <v>مستنفذ الفصل الأول 2021-2022</v>
          </cell>
        </row>
        <row r="318">
          <cell r="A318">
            <v>111081</v>
          </cell>
          <cell r="B318" t="str">
            <v>سحر دخيل</v>
          </cell>
          <cell r="C318" t="str">
            <v>محمود</v>
          </cell>
          <cell r="D318" t="str">
            <v>شمه</v>
          </cell>
          <cell r="E318" t="str">
            <v>الثانية</v>
          </cell>
          <cell r="G318" t="str">
            <v>الثانية</v>
          </cell>
          <cell r="K318" t="str">
            <v>الثانية</v>
          </cell>
          <cell r="L318">
            <v>1950</v>
          </cell>
          <cell r="M318" t="str">
            <v>الثانية</v>
          </cell>
          <cell r="O318" t="str">
            <v>الثانية</v>
          </cell>
          <cell r="Q318" t="str">
            <v>الثانية</v>
          </cell>
          <cell r="S318" t="str">
            <v>الثانية</v>
          </cell>
          <cell r="U318" t="str">
            <v>مستنفذ الفصل الأول 2021-2022</v>
          </cell>
        </row>
        <row r="319">
          <cell r="A319">
            <v>111098</v>
          </cell>
          <cell r="B319" t="str">
            <v>سليمان الخطيب</v>
          </cell>
          <cell r="C319" t="str">
            <v>خالد</v>
          </cell>
          <cell r="D319" t="str">
            <v>مفيده ابراهيم</v>
          </cell>
          <cell r="E319" t="str">
            <v>الثالثة</v>
          </cell>
          <cell r="G319" t="str">
            <v>الثالثة</v>
          </cell>
          <cell r="K319" t="str">
            <v>الثالثة</v>
          </cell>
          <cell r="L319" t="str">
            <v>مبرر</v>
          </cell>
          <cell r="M319" t="str">
            <v>الثالثة</v>
          </cell>
          <cell r="O319" t="str">
            <v>الثالثة</v>
          </cell>
          <cell r="Q319" t="str">
            <v>الثالثة</v>
          </cell>
          <cell r="S319" t="str">
            <v>الثالثة</v>
          </cell>
          <cell r="U319" t="str">
            <v>مستنفذ الفصل الأول 2021-2022</v>
          </cell>
        </row>
        <row r="320">
          <cell r="A320">
            <v>111101</v>
          </cell>
          <cell r="B320" t="str">
            <v>سماح الفاعور</v>
          </cell>
          <cell r="C320" t="str">
            <v>صبري</v>
          </cell>
          <cell r="D320" t="str">
            <v>امل</v>
          </cell>
          <cell r="E320" t="str">
            <v>الرابعة</v>
          </cell>
          <cell r="G320" t="str">
            <v>الرابعة</v>
          </cell>
          <cell r="K320" t="str">
            <v>الرابعة</v>
          </cell>
          <cell r="L320" t="str">
            <v>مبرر</v>
          </cell>
          <cell r="M320" t="str">
            <v>الرابعة</v>
          </cell>
          <cell r="O320" t="str">
            <v>الرابعة</v>
          </cell>
          <cell r="Q320" t="str">
            <v>الرابعة</v>
          </cell>
          <cell r="S320" t="str">
            <v>الرابعة</v>
          </cell>
          <cell r="U320" t="str">
            <v>مستنفذ الفصل الأول 2021-2022</v>
          </cell>
        </row>
        <row r="321">
          <cell r="A321">
            <v>111188</v>
          </cell>
          <cell r="B321" t="str">
            <v>عبد السلام حمزه</v>
          </cell>
          <cell r="C321" t="str">
            <v>مصطفى</v>
          </cell>
          <cell r="D321" t="str">
            <v>شهرزاد</v>
          </cell>
          <cell r="E321" t="str">
            <v>الثانية</v>
          </cell>
          <cell r="G321" t="str">
            <v>الثانية</v>
          </cell>
          <cell r="I321" t="str">
            <v>الثانية</v>
          </cell>
          <cell r="K321" t="str">
            <v>الثانية</v>
          </cell>
          <cell r="L321" t="str">
            <v>مبرر</v>
          </cell>
          <cell r="M321" t="str">
            <v>الثانية</v>
          </cell>
          <cell r="O321" t="str">
            <v>الثانية</v>
          </cell>
          <cell r="Q321" t="str">
            <v>الثانية</v>
          </cell>
          <cell r="S321" t="str">
            <v>الثانية</v>
          </cell>
          <cell r="U321" t="str">
            <v>مستنفذ الفصل الأول 2021-2022</v>
          </cell>
        </row>
        <row r="322">
          <cell r="A322">
            <v>111206</v>
          </cell>
          <cell r="B322" t="str">
            <v>عزت الغجري</v>
          </cell>
          <cell r="C322" t="str">
            <v>عزت</v>
          </cell>
          <cell r="D322" t="str">
            <v>مها</v>
          </cell>
          <cell r="E322" t="str">
            <v>الرابعة</v>
          </cell>
          <cell r="G322" t="str">
            <v>الرابعة</v>
          </cell>
          <cell r="I322" t="str">
            <v>الرابعة</v>
          </cell>
          <cell r="K322" t="str">
            <v>الرابعة</v>
          </cell>
          <cell r="L322" t="str">
            <v>مبرر</v>
          </cell>
          <cell r="M322" t="str">
            <v>الرابعة</v>
          </cell>
          <cell r="O322" t="str">
            <v>الرابعة</v>
          </cell>
          <cell r="Q322" t="str">
            <v>الرابعة</v>
          </cell>
          <cell r="S322" t="str">
            <v>الرابعة</v>
          </cell>
          <cell r="U322" t="str">
            <v>مستنفذ الفصل الأول 2021-2022</v>
          </cell>
        </row>
        <row r="323">
          <cell r="A323">
            <v>111247</v>
          </cell>
          <cell r="B323" t="str">
            <v>عماد هركل</v>
          </cell>
          <cell r="C323" t="str">
            <v>فؤاد</v>
          </cell>
          <cell r="D323" t="str">
            <v>هند</v>
          </cell>
          <cell r="E323" t="str">
            <v>الثانية</v>
          </cell>
          <cell r="G323" t="str">
            <v>الثانية</v>
          </cell>
          <cell r="I323" t="str">
            <v>الثانية</v>
          </cell>
          <cell r="K323" t="str">
            <v>الثانية</v>
          </cell>
          <cell r="L323" t="str">
            <v>مبرر</v>
          </cell>
          <cell r="M323" t="str">
            <v>الثانية</v>
          </cell>
          <cell r="O323" t="str">
            <v>الثانية</v>
          </cell>
          <cell r="Q323" t="str">
            <v>الثانية</v>
          </cell>
          <cell r="S323" t="str">
            <v>الثانية</v>
          </cell>
          <cell r="U323" t="str">
            <v>مستنفذ الفصل الأول 2021-2022</v>
          </cell>
        </row>
        <row r="324">
          <cell r="A324">
            <v>111325</v>
          </cell>
          <cell r="B324" t="str">
            <v>كرم عمر</v>
          </cell>
          <cell r="C324" t="str">
            <v>غسان</v>
          </cell>
          <cell r="D324" t="str">
            <v>سهير</v>
          </cell>
          <cell r="E324" t="str">
            <v>الثالثة</v>
          </cell>
          <cell r="G324" t="str">
            <v>الثالثة</v>
          </cell>
          <cell r="I324" t="str">
            <v>الثالثة</v>
          </cell>
          <cell r="K324" t="str">
            <v>الثالثة</v>
          </cell>
          <cell r="L324" t="str">
            <v>مبرر</v>
          </cell>
          <cell r="M324" t="str">
            <v>الثالثة</v>
          </cell>
          <cell r="O324" t="str">
            <v>الثالثة</v>
          </cell>
          <cell r="Q324" t="str">
            <v>الثالثة</v>
          </cell>
          <cell r="S324" t="str">
            <v>الثالثة</v>
          </cell>
          <cell r="U324" t="str">
            <v>مستنفذ الفصل الأول 2021-2022</v>
          </cell>
        </row>
        <row r="325">
          <cell r="A325">
            <v>111333</v>
          </cell>
          <cell r="B325" t="str">
            <v>كنانه اللحام</v>
          </cell>
          <cell r="C325" t="str">
            <v>محمد نبيل</v>
          </cell>
          <cell r="D325" t="str">
            <v>مهد</v>
          </cell>
          <cell r="E325" t="str">
            <v>الرابعة</v>
          </cell>
          <cell r="G325" t="str">
            <v>الرابعة</v>
          </cell>
          <cell r="K325" t="str">
            <v>الرابعة</v>
          </cell>
          <cell r="L325">
            <v>1924</v>
          </cell>
          <cell r="M325" t="str">
            <v>الرابعة</v>
          </cell>
          <cell r="O325" t="str">
            <v>الرابعة</v>
          </cell>
          <cell r="Q325" t="str">
            <v>الرابعة</v>
          </cell>
          <cell r="S325" t="str">
            <v>الرابعة</v>
          </cell>
          <cell r="U325" t="str">
            <v>مستنفذ الفصل الأول 2021-2022</v>
          </cell>
        </row>
        <row r="326">
          <cell r="A326">
            <v>111348</v>
          </cell>
          <cell r="B326" t="str">
            <v>لما العقباني</v>
          </cell>
          <cell r="C326" t="str">
            <v>تيسير</v>
          </cell>
          <cell r="D326" t="str">
            <v>رضيه</v>
          </cell>
          <cell r="E326" t="str">
            <v>الرابعة</v>
          </cell>
          <cell r="G326" t="str">
            <v>الرابعة</v>
          </cell>
          <cell r="H326">
            <v>1318</v>
          </cell>
          <cell r="I326" t="str">
            <v>الرابعة</v>
          </cell>
          <cell r="K326" t="str">
            <v>الرابعة</v>
          </cell>
          <cell r="M326" t="str">
            <v>الرابعة</v>
          </cell>
          <cell r="O326" t="str">
            <v>الرابعة</v>
          </cell>
          <cell r="Q326" t="str">
            <v>الرابعة</v>
          </cell>
          <cell r="S326" t="str">
            <v>الرابعة</v>
          </cell>
          <cell r="U326" t="str">
            <v>مستنفذ الفصل الأول 2021-2022</v>
          </cell>
        </row>
        <row r="327">
          <cell r="A327">
            <v>111377</v>
          </cell>
          <cell r="B327" t="str">
            <v>مازن دياب</v>
          </cell>
          <cell r="C327" t="str">
            <v>زهير</v>
          </cell>
          <cell r="D327" t="str">
            <v>ناديا</v>
          </cell>
          <cell r="E327" t="str">
            <v>الرابعة</v>
          </cell>
          <cell r="G327" t="str">
            <v>الرابعة</v>
          </cell>
          <cell r="K327" t="str">
            <v>الرابعة</v>
          </cell>
          <cell r="L327" t="str">
            <v>مبرر</v>
          </cell>
          <cell r="M327" t="str">
            <v>الرابعة</v>
          </cell>
          <cell r="O327" t="str">
            <v>الرابعة</v>
          </cell>
          <cell r="Q327" t="str">
            <v>الرابعة</v>
          </cell>
          <cell r="S327" t="str">
            <v>الرابعة</v>
          </cell>
          <cell r="U327" t="str">
            <v>مستنفذ الفصل الأول 2021-2022</v>
          </cell>
        </row>
        <row r="328">
          <cell r="A328">
            <v>111420</v>
          </cell>
          <cell r="B328" t="str">
            <v>محمد القديمي</v>
          </cell>
          <cell r="C328" t="str">
            <v>حسين</v>
          </cell>
          <cell r="D328" t="str">
            <v>مريم</v>
          </cell>
          <cell r="E328" t="str">
            <v>الثانية</v>
          </cell>
          <cell r="G328" t="str">
            <v>الثانية</v>
          </cell>
          <cell r="K328" t="str">
            <v>الثانية</v>
          </cell>
          <cell r="L328" t="str">
            <v>مبرر</v>
          </cell>
          <cell r="M328" t="str">
            <v>الثانية</v>
          </cell>
          <cell r="O328" t="str">
            <v>الثانية</v>
          </cell>
          <cell r="Q328" t="str">
            <v>الثانية</v>
          </cell>
          <cell r="S328" t="str">
            <v>الثانية</v>
          </cell>
          <cell r="U328" t="str">
            <v>مستنفذ الفصل الأول 2021-2022</v>
          </cell>
        </row>
        <row r="329">
          <cell r="A329">
            <v>111439</v>
          </cell>
          <cell r="B329" t="str">
            <v>محمد حيدر</v>
          </cell>
          <cell r="C329" t="str">
            <v>احمد</v>
          </cell>
          <cell r="D329" t="str">
            <v>رجاء</v>
          </cell>
          <cell r="E329" t="str">
            <v>الثالثة</v>
          </cell>
          <cell r="G329" t="str">
            <v>الثالثة</v>
          </cell>
          <cell r="K329" t="str">
            <v>الثالثة</v>
          </cell>
          <cell r="L329" t="str">
            <v>مبرر</v>
          </cell>
          <cell r="M329" t="str">
            <v>الثالثة</v>
          </cell>
          <cell r="O329" t="str">
            <v>الثالثة</v>
          </cell>
          <cell r="Q329" t="str">
            <v>الثالثة</v>
          </cell>
          <cell r="S329" t="str">
            <v>الثالثة</v>
          </cell>
          <cell r="U329" t="str">
            <v>مستنفذ الفصل الأول 2021-2022</v>
          </cell>
        </row>
        <row r="330">
          <cell r="A330">
            <v>111483</v>
          </cell>
          <cell r="B330" t="str">
            <v>مرام الوف</v>
          </cell>
          <cell r="C330" t="str">
            <v>احمد</v>
          </cell>
          <cell r="D330" t="str">
            <v>كوكب</v>
          </cell>
          <cell r="E330" t="str">
            <v>الرابعة</v>
          </cell>
          <cell r="G330" t="str">
            <v>الرابعة</v>
          </cell>
          <cell r="I330" t="str">
            <v>الرابعة</v>
          </cell>
          <cell r="K330" t="str">
            <v>الرابعة</v>
          </cell>
          <cell r="L330" t="str">
            <v>مبرر</v>
          </cell>
          <cell r="M330" t="str">
            <v>الرابعة</v>
          </cell>
          <cell r="O330" t="str">
            <v>الرابعة</v>
          </cell>
          <cell r="Q330" t="str">
            <v>الرابعة</v>
          </cell>
          <cell r="S330" t="str">
            <v>الرابعة</v>
          </cell>
          <cell r="U330" t="str">
            <v>مستنفذ الفصل الأول 2021-2022</v>
          </cell>
        </row>
        <row r="331">
          <cell r="A331">
            <v>111532</v>
          </cell>
          <cell r="B331" t="str">
            <v>مي شلش</v>
          </cell>
          <cell r="C331" t="str">
            <v>موسى</v>
          </cell>
          <cell r="D331" t="str">
            <v>لواحظ</v>
          </cell>
          <cell r="E331" t="str">
            <v>الثانية</v>
          </cell>
          <cell r="G331" t="str">
            <v>الثانية</v>
          </cell>
          <cell r="I331" t="str">
            <v>الثانية</v>
          </cell>
          <cell r="K331" t="str">
            <v>الثانية</v>
          </cell>
          <cell r="L331" t="str">
            <v>مبرر</v>
          </cell>
          <cell r="M331" t="str">
            <v>الثانية</v>
          </cell>
          <cell r="O331" t="str">
            <v>الثانية</v>
          </cell>
          <cell r="Q331" t="str">
            <v>الثانية</v>
          </cell>
          <cell r="S331" t="str">
            <v>الثانية</v>
          </cell>
          <cell r="U331" t="str">
            <v>مستنفذ الفصل الأول 2021-2022</v>
          </cell>
        </row>
        <row r="332">
          <cell r="A332">
            <v>111568</v>
          </cell>
          <cell r="B332" t="str">
            <v>نجاة الحسين الزعبي</v>
          </cell>
          <cell r="C332" t="str">
            <v>عوض</v>
          </cell>
          <cell r="D332" t="str">
            <v>نهاد</v>
          </cell>
          <cell r="E332" t="str">
            <v>الرابعة</v>
          </cell>
          <cell r="G332" t="str">
            <v>الرابعة</v>
          </cell>
          <cell r="I332" t="str">
            <v>الرابعة</v>
          </cell>
          <cell r="K332" t="str">
            <v>الرابعة</v>
          </cell>
          <cell r="M332" t="str">
            <v>الرابعة</v>
          </cell>
          <cell r="S332" t="str">
            <v>الرابعة</v>
          </cell>
          <cell r="U332" t="str">
            <v>مستنفذ الفصل الأول 2021-2022</v>
          </cell>
        </row>
        <row r="333">
          <cell r="A333">
            <v>111595</v>
          </cell>
          <cell r="B333" t="str">
            <v>نور البديوي</v>
          </cell>
          <cell r="C333" t="str">
            <v>نبيل</v>
          </cell>
          <cell r="D333" t="str">
            <v>مريم</v>
          </cell>
          <cell r="E333" t="str">
            <v>الثالثة</v>
          </cell>
          <cell r="G333" t="str">
            <v>الثالثة</v>
          </cell>
          <cell r="I333" t="str">
            <v>الثالثة</v>
          </cell>
          <cell r="K333" t="str">
            <v>الثالثة</v>
          </cell>
          <cell r="L333" t="str">
            <v>مبرر</v>
          </cell>
          <cell r="M333" t="str">
            <v>الثالثة</v>
          </cell>
          <cell r="O333" t="str">
            <v>الثالثة</v>
          </cell>
          <cell r="Q333" t="str">
            <v>الثالثة</v>
          </cell>
          <cell r="S333" t="str">
            <v>الثالثة</v>
          </cell>
          <cell r="U333" t="str">
            <v>مستنفذ الفصل الأول 2021-2022</v>
          </cell>
        </row>
        <row r="334">
          <cell r="A334">
            <v>111617</v>
          </cell>
          <cell r="B334" t="str">
            <v>نور محفوظ</v>
          </cell>
          <cell r="C334" t="str">
            <v>محمد فاضل</v>
          </cell>
          <cell r="E334" t="str">
            <v>الثالثة</v>
          </cell>
          <cell r="G334" t="str">
            <v>الثالثة</v>
          </cell>
          <cell r="I334" t="str">
            <v>الثالثة</v>
          </cell>
          <cell r="K334" t="str">
            <v>الثالثة</v>
          </cell>
          <cell r="L334" t="str">
            <v>مبرر</v>
          </cell>
          <cell r="M334" t="str">
            <v>الثالثة</v>
          </cell>
          <cell r="O334" t="str">
            <v>الثالثة</v>
          </cell>
          <cell r="Q334" t="str">
            <v>الثالثة</v>
          </cell>
          <cell r="S334" t="str">
            <v>الثالثة</v>
          </cell>
          <cell r="U334" t="str">
            <v>مستنفذ الفصل الأول 2021-2022</v>
          </cell>
        </row>
        <row r="335">
          <cell r="A335">
            <v>111623</v>
          </cell>
          <cell r="B335" t="str">
            <v>نورا باكيرا</v>
          </cell>
          <cell r="C335" t="str">
            <v>عصام</v>
          </cell>
          <cell r="D335" t="str">
            <v>ريمه</v>
          </cell>
          <cell r="E335" t="str">
            <v>الرابعة</v>
          </cell>
          <cell r="G335" t="str">
            <v>الرابعة</v>
          </cell>
          <cell r="I335" t="str">
            <v>الرابعة</v>
          </cell>
          <cell r="K335" t="str">
            <v>الرابعة</v>
          </cell>
          <cell r="L335" t="str">
            <v>مبرر</v>
          </cell>
          <cell r="M335" t="str">
            <v>الرابعة</v>
          </cell>
          <cell r="O335" t="str">
            <v>الرابعة</v>
          </cell>
          <cell r="Q335" t="str">
            <v>الرابعة</v>
          </cell>
          <cell r="S335" t="str">
            <v>الرابعة</v>
          </cell>
          <cell r="U335" t="str">
            <v>مستنفذ الفصل الأول 2021-2022</v>
          </cell>
        </row>
        <row r="336">
          <cell r="A336">
            <v>111676</v>
          </cell>
          <cell r="B336" t="str">
            <v>هزار حاج علي</v>
          </cell>
          <cell r="C336" t="str">
            <v>لطفي</v>
          </cell>
          <cell r="D336" t="str">
            <v>زاد الخير</v>
          </cell>
          <cell r="E336" t="str">
            <v>الرابعة</v>
          </cell>
          <cell r="G336" t="str">
            <v>الرابعة</v>
          </cell>
          <cell r="I336" t="str">
            <v>الرابعة</v>
          </cell>
          <cell r="K336" t="str">
            <v>الرابعة</v>
          </cell>
          <cell r="M336" t="str">
            <v>الرابعة</v>
          </cell>
          <cell r="O336" t="str">
            <v>الرابعة</v>
          </cell>
          <cell r="P336">
            <v>678</v>
          </cell>
          <cell r="Q336" t="str">
            <v>الرابعة</v>
          </cell>
          <cell r="S336" t="str">
            <v>الرابعة</v>
          </cell>
          <cell r="U336" t="str">
            <v>مستنفذ الفصل الأول 2021-2022</v>
          </cell>
        </row>
        <row r="337">
          <cell r="A337">
            <v>111684</v>
          </cell>
          <cell r="B337" t="str">
            <v>هنادي الساميه</v>
          </cell>
          <cell r="C337" t="str">
            <v>علي</v>
          </cell>
          <cell r="D337" t="str">
            <v>فاطمه</v>
          </cell>
          <cell r="E337" t="str">
            <v>الثانية</v>
          </cell>
          <cell r="G337" t="str">
            <v>الثانية</v>
          </cell>
          <cell r="I337" t="str">
            <v>الثانية</v>
          </cell>
          <cell r="K337" t="str">
            <v>الثانية</v>
          </cell>
          <cell r="L337" t="str">
            <v>مبرر</v>
          </cell>
          <cell r="M337" t="str">
            <v>الثانية</v>
          </cell>
          <cell r="O337" t="str">
            <v>الثانية</v>
          </cell>
          <cell r="Q337" t="str">
            <v>الثانية</v>
          </cell>
          <cell r="S337" t="str">
            <v>الثانية</v>
          </cell>
          <cell r="U337" t="str">
            <v>مستنفذ الفصل الأول 2021-2022</v>
          </cell>
        </row>
        <row r="338">
          <cell r="A338">
            <v>111721</v>
          </cell>
          <cell r="B338" t="str">
            <v>يارا زاعور</v>
          </cell>
          <cell r="C338" t="str">
            <v>زياد</v>
          </cell>
          <cell r="D338" t="str">
            <v>نرجس</v>
          </cell>
          <cell r="E338" t="str">
            <v>الثالثة</v>
          </cell>
          <cell r="G338" t="str">
            <v>الثالثة</v>
          </cell>
          <cell r="I338" t="str">
            <v>الثالثة</v>
          </cell>
          <cell r="K338" t="str">
            <v>الثالثة</v>
          </cell>
          <cell r="L338" t="str">
            <v>مبرر</v>
          </cell>
          <cell r="M338" t="str">
            <v>الثالثة</v>
          </cell>
          <cell r="O338" t="str">
            <v>الثالثة</v>
          </cell>
          <cell r="Q338" t="str">
            <v>الثالثة</v>
          </cell>
          <cell r="S338" t="str">
            <v>الثالثة</v>
          </cell>
          <cell r="U338" t="str">
            <v>مستنفذ الفصل الأول 2021-2022</v>
          </cell>
        </row>
        <row r="339">
          <cell r="A339">
            <v>111841</v>
          </cell>
          <cell r="B339" t="str">
            <v>خالد الخلف</v>
          </cell>
          <cell r="C339" t="str">
            <v>جاسم</v>
          </cell>
          <cell r="D339" t="str">
            <v>فتحية</v>
          </cell>
          <cell r="E339" t="str">
            <v>الثالثة</v>
          </cell>
          <cell r="G339" t="str">
            <v>الثالثة</v>
          </cell>
          <cell r="I339" t="str">
            <v>الثالثة</v>
          </cell>
          <cell r="K339" t="str">
            <v>الثالثة</v>
          </cell>
          <cell r="L339" t="str">
            <v>مبرر</v>
          </cell>
          <cell r="M339" t="str">
            <v>الثالثة</v>
          </cell>
          <cell r="O339" t="str">
            <v>الثالثة</v>
          </cell>
          <cell r="Q339" t="str">
            <v>الثالثة</v>
          </cell>
          <cell r="S339" t="str">
            <v>الثالثة</v>
          </cell>
          <cell r="U339" t="str">
            <v>مستنفذ الفصل الأول 2021-2022</v>
          </cell>
        </row>
        <row r="340">
          <cell r="A340">
            <v>111991</v>
          </cell>
          <cell r="B340" t="str">
            <v>علا كحل</v>
          </cell>
          <cell r="C340" t="str">
            <v>سمير</v>
          </cell>
          <cell r="D340" t="str">
            <v>وداد</v>
          </cell>
          <cell r="E340" t="str">
            <v>الرابعة</v>
          </cell>
          <cell r="G340" t="str">
            <v>الرابعة</v>
          </cell>
          <cell r="K340" t="str">
            <v>الرابعة</v>
          </cell>
          <cell r="L340" t="str">
            <v>مبرر</v>
          </cell>
          <cell r="M340" t="str">
            <v>الرابعة</v>
          </cell>
          <cell r="O340" t="str">
            <v>الرابعة</v>
          </cell>
          <cell r="Q340" t="str">
            <v>الرابعة</v>
          </cell>
          <cell r="S340" t="str">
            <v>الرابعة</v>
          </cell>
          <cell r="U340" t="str">
            <v>مستنفذ الفصل الأول 2021-2022</v>
          </cell>
        </row>
        <row r="341">
          <cell r="A341">
            <v>112043</v>
          </cell>
          <cell r="B341" t="str">
            <v>ليال ابراهيم</v>
          </cell>
          <cell r="C341" t="str">
            <v>نافع</v>
          </cell>
          <cell r="D341" t="str">
            <v>حياه</v>
          </cell>
          <cell r="E341" t="str">
            <v>الرابعة</v>
          </cell>
          <cell r="G341" t="str">
            <v>الرابعة</v>
          </cell>
          <cell r="I341" t="str">
            <v>الرابعة</v>
          </cell>
          <cell r="K341" t="str">
            <v>الرابعة</v>
          </cell>
          <cell r="L341" t="str">
            <v>مبرر</v>
          </cell>
          <cell r="M341" t="str">
            <v>الرابعة</v>
          </cell>
          <cell r="O341" t="str">
            <v>الرابعة</v>
          </cell>
          <cell r="Q341" t="str">
            <v>الرابعة</v>
          </cell>
          <cell r="S341" t="str">
            <v>الرابعة</v>
          </cell>
          <cell r="U341" t="str">
            <v>مستنفذ الفصل الأول 2021-2022</v>
          </cell>
        </row>
        <row r="342">
          <cell r="A342">
            <v>112078</v>
          </cell>
          <cell r="B342" t="str">
            <v>محمد صفوان عبد الله</v>
          </cell>
          <cell r="C342" t="str">
            <v>فكرت</v>
          </cell>
          <cell r="D342" t="str">
            <v>نجاه</v>
          </cell>
          <cell r="E342" t="str">
            <v>الرابعة</v>
          </cell>
          <cell r="G342" t="str">
            <v>الرابعة</v>
          </cell>
          <cell r="I342" t="str">
            <v>الرابعة</v>
          </cell>
          <cell r="K342" t="str">
            <v>الرابعة</v>
          </cell>
          <cell r="L342" t="str">
            <v>مبرر</v>
          </cell>
          <cell r="M342" t="str">
            <v>الرابعة</v>
          </cell>
          <cell r="O342" t="str">
            <v>الرابعة</v>
          </cell>
          <cell r="Q342" t="str">
            <v>الرابعة</v>
          </cell>
          <cell r="S342" t="str">
            <v>الرابعة</v>
          </cell>
          <cell r="U342" t="str">
            <v>مستنفذ الفصل الأول 2021-2022</v>
          </cell>
        </row>
        <row r="343">
          <cell r="A343">
            <v>112139</v>
          </cell>
          <cell r="B343" t="str">
            <v>نسرين بي</v>
          </cell>
          <cell r="C343" t="str">
            <v>احمد</v>
          </cell>
          <cell r="D343" t="str">
            <v>عهد</v>
          </cell>
          <cell r="E343" t="str">
            <v>الثالثة</v>
          </cell>
          <cell r="G343" t="str">
            <v>الثالثة</v>
          </cell>
          <cell r="K343" t="str">
            <v>الثالثة</v>
          </cell>
          <cell r="L343" t="str">
            <v>مبرر</v>
          </cell>
          <cell r="M343" t="str">
            <v>الثالثة</v>
          </cell>
          <cell r="O343" t="str">
            <v>الثالثة</v>
          </cell>
          <cell r="Q343" t="str">
            <v>الثالثة</v>
          </cell>
          <cell r="S343" t="str">
            <v>الثالثة</v>
          </cell>
          <cell r="U343" t="str">
            <v>مستنفذ الفصل الأول 2021-2022</v>
          </cell>
        </row>
        <row r="344">
          <cell r="A344">
            <v>112215</v>
          </cell>
          <cell r="B344" t="str">
            <v>يحيى بوظو</v>
          </cell>
          <cell r="C344" t="str">
            <v>محمد جميل</v>
          </cell>
          <cell r="D344" t="str">
            <v>كريمه</v>
          </cell>
          <cell r="E344" t="str">
            <v>الرابعة</v>
          </cell>
          <cell r="G344" t="str">
            <v>الرابعة</v>
          </cell>
          <cell r="K344" t="str">
            <v>الرابعة</v>
          </cell>
          <cell r="L344" t="str">
            <v>مبرر</v>
          </cell>
          <cell r="M344" t="str">
            <v>الرابعة</v>
          </cell>
          <cell r="O344" t="str">
            <v>الرابعة</v>
          </cell>
          <cell r="Q344" t="str">
            <v>الرابعة</v>
          </cell>
          <cell r="S344" t="str">
            <v>الرابعة</v>
          </cell>
          <cell r="U344" t="str">
            <v>مستنفذ الفصل الأول 2021-2022</v>
          </cell>
        </row>
        <row r="345">
          <cell r="A345">
            <v>112338</v>
          </cell>
          <cell r="B345" t="str">
            <v>حمزه الطحان</v>
          </cell>
          <cell r="C345" t="str">
            <v>محجم</v>
          </cell>
          <cell r="D345" t="str">
            <v>ماجده</v>
          </cell>
          <cell r="E345" t="str">
            <v>الرابعة</v>
          </cell>
          <cell r="G345" t="str">
            <v>الرابعة</v>
          </cell>
          <cell r="K345" t="str">
            <v>الرابعة</v>
          </cell>
          <cell r="L345" t="str">
            <v>مبرر</v>
          </cell>
          <cell r="M345" t="str">
            <v>الرابعة</v>
          </cell>
          <cell r="O345" t="str">
            <v>الرابعة</v>
          </cell>
          <cell r="Q345" t="str">
            <v>الرابعة</v>
          </cell>
          <cell r="S345" t="str">
            <v>الرابعة</v>
          </cell>
          <cell r="U345" t="str">
            <v>مستنفذ الفصل الأول 2021-2022</v>
          </cell>
        </row>
        <row r="346">
          <cell r="A346">
            <v>112394</v>
          </cell>
          <cell r="B346" t="str">
            <v>سلاف فرج</v>
          </cell>
          <cell r="C346" t="str">
            <v>نصار</v>
          </cell>
          <cell r="D346" t="str">
            <v>زلفة</v>
          </cell>
          <cell r="E346" t="str">
            <v>الثالثة</v>
          </cell>
          <cell r="G346" t="str">
            <v>الثالثة</v>
          </cell>
          <cell r="I346" t="str">
            <v>الثالثة</v>
          </cell>
          <cell r="K346" t="str">
            <v>الثالثة</v>
          </cell>
          <cell r="L346" t="str">
            <v>مبرر</v>
          </cell>
          <cell r="M346" t="str">
            <v>الثالثة</v>
          </cell>
          <cell r="O346" t="str">
            <v>الثالثة</v>
          </cell>
          <cell r="Q346" t="str">
            <v>الثالثة</v>
          </cell>
          <cell r="S346" t="str">
            <v>الثالثة</v>
          </cell>
          <cell r="U346" t="str">
            <v>مستنفذ الفصل الأول 2021-2022</v>
          </cell>
        </row>
        <row r="347">
          <cell r="A347">
            <v>112418</v>
          </cell>
          <cell r="B347" t="str">
            <v>طارق جاسم</v>
          </cell>
          <cell r="C347" t="str">
            <v>أحمد شيخ</v>
          </cell>
          <cell r="E347" t="str">
            <v>الرابعة</v>
          </cell>
          <cell r="G347" t="str">
            <v>الرابعة</v>
          </cell>
          <cell r="L347" t="str">
            <v>مبرر</v>
          </cell>
          <cell r="S347" t="str">
            <v>الرابعة</v>
          </cell>
          <cell r="U347" t="str">
            <v>مستنفذ الفصل الأول 2021-2022</v>
          </cell>
        </row>
        <row r="348">
          <cell r="A348">
            <v>112465</v>
          </cell>
          <cell r="B348" t="str">
            <v>لما طهراني</v>
          </cell>
          <cell r="C348" t="str">
            <v>عصام</v>
          </cell>
          <cell r="D348" t="str">
            <v>ثناء</v>
          </cell>
          <cell r="E348" t="str">
            <v>الرابعة</v>
          </cell>
          <cell r="G348" t="str">
            <v>الرابعة</v>
          </cell>
          <cell r="K348" t="str">
            <v>الرابعة</v>
          </cell>
          <cell r="L348" t="str">
            <v>مبرر</v>
          </cell>
          <cell r="M348" t="str">
            <v>الرابعة</v>
          </cell>
          <cell r="O348" t="str">
            <v>الرابعة</v>
          </cell>
          <cell r="Q348" t="str">
            <v>الرابعة</v>
          </cell>
          <cell r="S348" t="str">
            <v>الرابعة</v>
          </cell>
          <cell r="U348" t="str">
            <v>مستنفذ الفصل الأول 2021-2022</v>
          </cell>
        </row>
        <row r="349">
          <cell r="A349">
            <v>112507</v>
          </cell>
          <cell r="B349" t="str">
            <v>ميس ادريس</v>
          </cell>
          <cell r="C349" t="str">
            <v>ماجد</v>
          </cell>
          <cell r="D349" t="str">
            <v>اسمهان</v>
          </cell>
          <cell r="E349" t="str">
            <v>الرابعة</v>
          </cell>
          <cell r="G349" t="str">
            <v>الرابعة</v>
          </cell>
          <cell r="I349" t="str">
            <v>الرابعة</v>
          </cell>
          <cell r="K349" t="str">
            <v>الرابعة</v>
          </cell>
          <cell r="L349" t="str">
            <v>مبرر</v>
          </cell>
          <cell r="M349" t="str">
            <v>الرابعة</v>
          </cell>
          <cell r="O349" t="str">
            <v>الرابعة</v>
          </cell>
          <cell r="Q349" t="str">
            <v>الرابعة</v>
          </cell>
          <cell r="S349" t="str">
            <v>الرابعة</v>
          </cell>
          <cell r="U349" t="str">
            <v>مستنفذ الفصل الأول 2021-2022</v>
          </cell>
        </row>
        <row r="350">
          <cell r="A350">
            <v>112549</v>
          </cell>
          <cell r="B350" t="str">
            <v>هنادي محسن</v>
          </cell>
          <cell r="C350" t="str">
            <v>طلال</v>
          </cell>
          <cell r="D350" t="str">
            <v>سهام</v>
          </cell>
          <cell r="E350" t="str">
            <v>الرابعة</v>
          </cell>
          <cell r="G350" t="str">
            <v>الرابعة</v>
          </cell>
          <cell r="I350" t="str">
            <v>الرابعة</v>
          </cell>
          <cell r="K350" t="str">
            <v>الرابعة</v>
          </cell>
          <cell r="L350" t="str">
            <v>مبرر</v>
          </cell>
          <cell r="M350" t="str">
            <v>الرابعة</v>
          </cell>
          <cell r="O350" t="str">
            <v>الرابعة</v>
          </cell>
          <cell r="Q350" t="str">
            <v>الرابعة</v>
          </cell>
          <cell r="S350" t="str">
            <v>الرابعة</v>
          </cell>
          <cell r="U350" t="str">
            <v>مستنفذ الفصل الأول 2021-2022</v>
          </cell>
        </row>
        <row r="351">
          <cell r="A351">
            <v>112562</v>
          </cell>
          <cell r="B351" t="str">
            <v>اباء الرفاعي</v>
          </cell>
          <cell r="C351" t="str">
            <v>علي</v>
          </cell>
          <cell r="D351" t="str">
            <v>حوريه</v>
          </cell>
          <cell r="E351" t="str">
            <v>الرابعة</v>
          </cell>
          <cell r="G351" t="str">
            <v>الرابعة</v>
          </cell>
          <cell r="I351" t="str">
            <v>الرابعة</v>
          </cell>
          <cell r="K351" t="str">
            <v>الرابعة</v>
          </cell>
          <cell r="L351" t="str">
            <v>مبرر</v>
          </cell>
          <cell r="M351" t="str">
            <v>الرابعة</v>
          </cell>
          <cell r="O351" t="str">
            <v>الرابعة</v>
          </cell>
          <cell r="Q351" t="str">
            <v>الرابعة</v>
          </cell>
          <cell r="S351" t="str">
            <v>الرابعة</v>
          </cell>
          <cell r="U351" t="str">
            <v>مستنفذ الفصل الأول 2021-2022</v>
          </cell>
        </row>
        <row r="352">
          <cell r="A352">
            <v>112596</v>
          </cell>
          <cell r="B352" t="str">
            <v>اسامه شيباني</v>
          </cell>
          <cell r="C352" t="str">
            <v>محمد</v>
          </cell>
          <cell r="D352" t="str">
            <v>سهاد</v>
          </cell>
          <cell r="E352" t="str">
            <v>الرابعة</v>
          </cell>
          <cell r="G352" t="str">
            <v>الرابعة</v>
          </cell>
          <cell r="K352" t="str">
            <v>الرابعة</v>
          </cell>
          <cell r="L352" t="str">
            <v>مبرر</v>
          </cell>
          <cell r="M352" t="str">
            <v>الرابعة</v>
          </cell>
          <cell r="O352" t="str">
            <v>الرابعة</v>
          </cell>
          <cell r="Q352" t="str">
            <v>الرابعة</v>
          </cell>
          <cell r="S352" t="str">
            <v>الرابعة</v>
          </cell>
          <cell r="U352" t="str">
            <v>مستنفذ الفصل الأول 2021-2022</v>
          </cell>
        </row>
        <row r="353">
          <cell r="A353">
            <v>112609</v>
          </cell>
          <cell r="B353" t="str">
            <v>الاء السوادي</v>
          </cell>
          <cell r="C353" t="str">
            <v>محمد كمي</v>
          </cell>
          <cell r="D353" t="str">
            <v>ثناء</v>
          </cell>
          <cell r="E353" t="str">
            <v>الرابعة</v>
          </cell>
          <cell r="G353" t="str">
            <v>الرابعة</v>
          </cell>
          <cell r="I353" t="str">
            <v>الرابعة</v>
          </cell>
          <cell r="K353" t="str">
            <v>الرابعة</v>
          </cell>
          <cell r="M353" t="str">
            <v>الرابعة</v>
          </cell>
          <cell r="O353" t="str">
            <v>الرابعة</v>
          </cell>
          <cell r="P353">
            <v>734</v>
          </cell>
          <cell r="Q353" t="str">
            <v>الرابعة</v>
          </cell>
          <cell r="S353" t="str">
            <v>الرابعة</v>
          </cell>
          <cell r="U353" t="str">
            <v>مستنفذ الفصل الأول 2021-2022</v>
          </cell>
        </row>
        <row r="354">
          <cell r="A354">
            <v>112615</v>
          </cell>
          <cell r="B354" t="str">
            <v>الاء حمد</v>
          </cell>
          <cell r="C354" t="str">
            <v>عياش</v>
          </cell>
          <cell r="D354" t="str">
            <v>كوثر</v>
          </cell>
          <cell r="E354" t="str">
            <v>الرابعة</v>
          </cell>
          <cell r="G354" t="str">
            <v>الرابعة</v>
          </cell>
          <cell r="I354" t="str">
            <v>الرابعة</v>
          </cell>
          <cell r="K354" t="str">
            <v>الرابعة</v>
          </cell>
          <cell r="L354" t="str">
            <v>مبرر</v>
          </cell>
          <cell r="M354" t="str">
            <v>الرابعة</v>
          </cell>
          <cell r="O354" t="str">
            <v>الرابعة</v>
          </cell>
          <cell r="Q354" t="str">
            <v>الرابعة</v>
          </cell>
          <cell r="S354" t="str">
            <v>الرابعة</v>
          </cell>
          <cell r="U354" t="str">
            <v>مستنفذ الفصل الأول 2021-2022</v>
          </cell>
        </row>
        <row r="355">
          <cell r="A355">
            <v>112622</v>
          </cell>
          <cell r="B355" t="str">
            <v>الاء قيس</v>
          </cell>
          <cell r="C355" t="str">
            <v>نبيل</v>
          </cell>
          <cell r="D355" t="str">
            <v>رقيه</v>
          </cell>
          <cell r="E355" t="str">
            <v>الرابعة</v>
          </cell>
          <cell r="G355" t="str">
            <v>الرابعة</v>
          </cell>
          <cell r="K355" t="str">
            <v>الرابعة</v>
          </cell>
          <cell r="L355" t="str">
            <v>مبرر</v>
          </cell>
          <cell r="M355" t="str">
            <v>الرابعة</v>
          </cell>
          <cell r="O355" t="str">
            <v>الرابعة</v>
          </cell>
          <cell r="Q355" t="str">
            <v>الرابعة</v>
          </cell>
          <cell r="S355" t="str">
            <v>الرابعة</v>
          </cell>
          <cell r="U355" t="str">
            <v>مستنفذ الفصل الأول 2021-2022</v>
          </cell>
        </row>
        <row r="356">
          <cell r="A356">
            <v>112646</v>
          </cell>
          <cell r="B356" t="str">
            <v>لمى محمود</v>
          </cell>
          <cell r="C356" t="str">
            <v>شوقي</v>
          </cell>
          <cell r="D356" t="str">
            <v>غادة</v>
          </cell>
          <cell r="E356" t="str">
            <v>الرابعة</v>
          </cell>
          <cell r="G356" t="str">
            <v>الرابعة</v>
          </cell>
          <cell r="I356" t="str">
            <v>الرابعة</v>
          </cell>
          <cell r="K356" t="str">
            <v>الرابعة</v>
          </cell>
          <cell r="L356" t="str">
            <v>مبرر</v>
          </cell>
          <cell r="M356" t="str">
            <v>الرابعة</v>
          </cell>
          <cell r="O356" t="str">
            <v>الرابعة</v>
          </cell>
          <cell r="Q356" t="str">
            <v>الرابعة</v>
          </cell>
          <cell r="S356" t="str">
            <v>الرابعة</v>
          </cell>
          <cell r="U356" t="str">
            <v>مستنفذ الفصل الأول 2021-2022</v>
          </cell>
        </row>
        <row r="357">
          <cell r="A357">
            <v>112660</v>
          </cell>
          <cell r="B357" t="str">
            <v>ايمان خضره</v>
          </cell>
          <cell r="C357" t="str">
            <v>عبد و</v>
          </cell>
          <cell r="D357" t="str">
            <v>سعاد</v>
          </cell>
          <cell r="E357" t="str">
            <v>الثالثة</v>
          </cell>
          <cell r="G357" t="str">
            <v>الثالثة</v>
          </cell>
          <cell r="I357" t="str">
            <v>الثالثة</v>
          </cell>
          <cell r="K357" t="str">
            <v>الثالثة</v>
          </cell>
          <cell r="L357" t="str">
            <v>مبرر</v>
          </cell>
          <cell r="M357" t="str">
            <v>الثالثة</v>
          </cell>
          <cell r="O357" t="str">
            <v>الثالثة</v>
          </cell>
          <cell r="Q357" t="str">
            <v>الثالثة</v>
          </cell>
          <cell r="S357" t="str">
            <v>الثالثة</v>
          </cell>
          <cell r="U357" t="str">
            <v>مستنفذ الفصل الأول 2021-2022</v>
          </cell>
        </row>
        <row r="358">
          <cell r="A358">
            <v>112680</v>
          </cell>
          <cell r="B358" t="str">
            <v>بتول الاسعد</v>
          </cell>
          <cell r="C358" t="str">
            <v>سليمان</v>
          </cell>
          <cell r="D358" t="str">
            <v>تمينه</v>
          </cell>
          <cell r="E358" t="str">
            <v>الرابعة</v>
          </cell>
          <cell r="G358" t="str">
            <v>الرابعة</v>
          </cell>
          <cell r="K358" t="str">
            <v>الرابعة</v>
          </cell>
          <cell r="L358" t="str">
            <v>مبرر</v>
          </cell>
          <cell r="M358" t="str">
            <v>الرابعة</v>
          </cell>
          <cell r="O358" t="str">
            <v>الرابعة</v>
          </cell>
          <cell r="Q358" t="str">
            <v>الرابعة</v>
          </cell>
          <cell r="S358" t="str">
            <v>الرابعة</v>
          </cell>
          <cell r="U358" t="str">
            <v>مستنفذ الفصل الأول 2021-2022</v>
          </cell>
        </row>
        <row r="359">
          <cell r="A359">
            <v>112711</v>
          </cell>
          <cell r="B359" t="str">
            <v>ثائر وسوف</v>
          </cell>
          <cell r="C359" t="str">
            <v>الياس</v>
          </cell>
          <cell r="D359" t="str">
            <v>فاديا</v>
          </cell>
          <cell r="E359" t="str">
            <v>الرابعة</v>
          </cell>
          <cell r="G359" t="str">
            <v>الرابعة</v>
          </cell>
          <cell r="I359" t="str">
            <v>الرابعة</v>
          </cell>
          <cell r="K359" t="str">
            <v>الرابعة</v>
          </cell>
          <cell r="L359" t="str">
            <v>مبرر</v>
          </cell>
          <cell r="M359" t="str">
            <v>الرابعة</v>
          </cell>
          <cell r="O359" t="str">
            <v>الرابعة</v>
          </cell>
          <cell r="Q359" t="str">
            <v>الرابعة</v>
          </cell>
          <cell r="S359" t="str">
            <v>الرابعة</v>
          </cell>
          <cell r="U359" t="str">
            <v>مستنفذ الفصل الأول 2021-2022</v>
          </cell>
        </row>
        <row r="360">
          <cell r="A360">
            <v>112746</v>
          </cell>
          <cell r="B360" t="str">
            <v>حنان توناشه</v>
          </cell>
          <cell r="C360" t="str">
            <v>مروان</v>
          </cell>
          <cell r="D360" t="str">
            <v>خيريه</v>
          </cell>
          <cell r="E360" t="str">
            <v>الرابعة</v>
          </cell>
          <cell r="G360" t="str">
            <v>الرابعة</v>
          </cell>
          <cell r="I360" t="str">
            <v>الرابعة</v>
          </cell>
          <cell r="K360" t="str">
            <v>الرابعة</v>
          </cell>
          <cell r="L360" t="str">
            <v>مبرر</v>
          </cell>
          <cell r="M360" t="str">
            <v>الرابعة</v>
          </cell>
          <cell r="O360" t="str">
            <v>الرابعة</v>
          </cell>
          <cell r="Q360" t="str">
            <v>الرابعة</v>
          </cell>
          <cell r="S360" t="str">
            <v>الرابعة</v>
          </cell>
          <cell r="U360" t="str">
            <v>مستنفذ الفصل الأول 2021-2022</v>
          </cell>
        </row>
        <row r="361">
          <cell r="A361">
            <v>112844</v>
          </cell>
          <cell r="B361" t="str">
            <v>رنيم الرقوقي</v>
          </cell>
          <cell r="C361" t="str">
            <v>حاتم</v>
          </cell>
          <cell r="D361" t="str">
            <v>منال</v>
          </cell>
          <cell r="E361" t="str">
            <v>الرابعة</v>
          </cell>
          <cell r="G361" t="str">
            <v>الرابعة</v>
          </cell>
          <cell r="I361" t="str">
            <v>الرابعة</v>
          </cell>
          <cell r="K361" t="str">
            <v>الرابعة</v>
          </cell>
          <cell r="L361" t="str">
            <v>مبرر</v>
          </cell>
          <cell r="M361" t="str">
            <v>الرابعة</v>
          </cell>
          <cell r="O361" t="str">
            <v>الرابعة</v>
          </cell>
          <cell r="Q361" t="str">
            <v>الرابعة</v>
          </cell>
          <cell r="S361" t="str">
            <v>الرابعة</v>
          </cell>
          <cell r="U361" t="str">
            <v>مستنفذ الفصل الأول 2021-2022</v>
          </cell>
        </row>
        <row r="362">
          <cell r="A362">
            <v>112853</v>
          </cell>
          <cell r="B362" t="str">
            <v>رهف الشجاع</v>
          </cell>
          <cell r="C362" t="str">
            <v>ياسر</v>
          </cell>
          <cell r="D362" t="str">
            <v>وفاء</v>
          </cell>
          <cell r="E362" t="str">
            <v>الثالثة</v>
          </cell>
          <cell r="G362" t="str">
            <v>الثالثة</v>
          </cell>
          <cell r="I362" t="str">
            <v>الثالثة</v>
          </cell>
          <cell r="K362" t="str">
            <v>الثالثة</v>
          </cell>
          <cell r="L362" t="str">
            <v>مبرر</v>
          </cell>
          <cell r="M362" t="str">
            <v>الثالثة</v>
          </cell>
          <cell r="O362" t="str">
            <v>الثالثة</v>
          </cell>
          <cell r="Q362" t="str">
            <v>الثالثة</v>
          </cell>
          <cell r="S362" t="str">
            <v>الثالثة</v>
          </cell>
          <cell r="U362" t="str">
            <v>مستنفذ الفصل الأول 2021-2022</v>
          </cell>
        </row>
        <row r="363">
          <cell r="A363">
            <v>112942</v>
          </cell>
          <cell r="B363" t="str">
            <v>سوسن احمد</v>
          </cell>
          <cell r="C363" t="str">
            <v>فايز</v>
          </cell>
          <cell r="D363" t="str">
            <v>فاطمه</v>
          </cell>
          <cell r="E363" t="str">
            <v>الرابعة</v>
          </cell>
          <cell r="G363" t="str">
            <v>الرابعة</v>
          </cell>
          <cell r="I363" t="str">
            <v>الرابعة</v>
          </cell>
          <cell r="K363" t="str">
            <v>الرابعة</v>
          </cell>
          <cell r="L363" t="str">
            <v>مبرر</v>
          </cell>
          <cell r="M363" t="str">
            <v>الرابعة</v>
          </cell>
          <cell r="O363" t="str">
            <v>الرابعة</v>
          </cell>
          <cell r="Q363" t="str">
            <v>الرابعة</v>
          </cell>
          <cell r="S363" t="str">
            <v>الرابعة</v>
          </cell>
          <cell r="U363" t="str">
            <v>مستنفذ الفصل الأول 2021-2022</v>
          </cell>
        </row>
        <row r="364">
          <cell r="A364">
            <v>112968</v>
          </cell>
          <cell r="B364" t="str">
            <v>صفاء الحاجي امرير</v>
          </cell>
          <cell r="C364" t="str">
            <v>جاسم</v>
          </cell>
          <cell r="D364" t="str">
            <v>فكريه</v>
          </cell>
          <cell r="E364" t="str">
            <v>الرابعة</v>
          </cell>
          <cell r="G364" t="str">
            <v>الرابعة</v>
          </cell>
          <cell r="I364" t="str">
            <v>الرابعة</v>
          </cell>
          <cell r="K364" t="str">
            <v>الرابعة</v>
          </cell>
          <cell r="L364" t="str">
            <v>مبرر</v>
          </cell>
          <cell r="M364" t="str">
            <v>الرابعة</v>
          </cell>
          <cell r="O364" t="str">
            <v>الرابعة</v>
          </cell>
          <cell r="Q364" t="str">
            <v>الرابعة</v>
          </cell>
          <cell r="S364" t="str">
            <v>الرابعة</v>
          </cell>
          <cell r="U364" t="str">
            <v>مستنفذ الفصل الأول 2021-2022</v>
          </cell>
        </row>
        <row r="365">
          <cell r="A365">
            <v>112989</v>
          </cell>
          <cell r="B365" t="str">
            <v>عبد الرحمن شربجي</v>
          </cell>
          <cell r="C365" t="str">
            <v>محمد خير</v>
          </cell>
          <cell r="D365" t="str">
            <v>هند</v>
          </cell>
          <cell r="E365" t="str">
            <v>الرابعة</v>
          </cell>
          <cell r="G365" t="str">
            <v>الرابعة</v>
          </cell>
          <cell r="K365" t="str">
            <v>الرابعة</v>
          </cell>
          <cell r="L365" t="str">
            <v>مبرر</v>
          </cell>
          <cell r="M365" t="str">
            <v>الرابعة</v>
          </cell>
          <cell r="O365" t="str">
            <v>الرابعة</v>
          </cell>
          <cell r="Q365" t="str">
            <v>الرابعة</v>
          </cell>
          <cell r="S365" t="str">
            <v>الرابعة</v>
          </cell>
          <cell r="U365" t="str">
            <v>مستنفذ الفصل الأول 2021-2022</v>
          </cell>
        </row>
        <row r="366">
          <cell r="A366">
            <v>113026</v>
          </cell>
          <cell r="B366" t="str">
            <v>علا سليمان</v>
          </cell>
          <cell r="C366" t="str">
            <v>عدنان</v>
          </cell>
          <cell r="D366" t="str">
            <v>هيام</v>
          </cell>
          <cell r="E366" t="str">
            <v>الرابعة حديث</v>
          </cell>
          <cell r="G366" t="str">
            <v>الرابعة</v>
          </cell>
          <cell r="I366" t="str">
            <v>الرابعة</v>
          </cell>
          <cell r="K366" t="str">
            <v>الرابعة</v>
          </cell>
          <cell r="L366" t="str">
            <v>مبرر</v>
          </cell>
          <cell r="M366" t="str">
            <v>الرابعة</v>
          </cell>
          <cell r="O366" t="str">
            <v>الرابعة</v>
          </cell>
          <cell r="Q366" t="str">
            <v>الرابعة</v>
          </cell>
          <cell r="S366" t="str">
            <v>الرابعة</v>
          </cell>
          <cell r="U366" t="str">
            <v>مستنفذ الفصل الأول 2021-2022</v>
          </cell>
        </row>
        <row r="367">
          <cell r="A367">
            <v>113059</v>
          </cell>
          <cell r="B367" t="str">
            <v>غادة محسنة</v>
          </cell>
          <cell r="E367" t="str">
            <v>الرابعة</v>
          </cell>
          <cell r="G367" t="str">
            <v>الرابعة</v>
          </cell>
          <cell r="L367" t="str">
            <v>مبرر</v>
          </cell>
          <cell r="S367" t="str">
            <v>الرابعة</v>
          </cell>
          <cell r="U367" t="str">
            <v>مستنفذ الفصل الأول 2021-2022</v>
          </cell>
        </row>
        <row r="368">
          <cell r="A368">
            <v>113077</v>
          </cell>
          <cell r="B368" t="str">
            <v>غياث الحشيش</v>
          </cell>
          <cell r="C368" t="str">
            <v>محمود</v>
          </cell>
          <cell r="D368" t="str">
            <v>مريم</v>
          </cell>
          <cell r="E368" t="str">
            <v>الثانية</v>
          </cell>
          <cell r="G368" t="str">
            <v>الثانية</v>
          </cell>
          <cell r="I368" t="str">
            <v>الثانية</v>
          </cell>
          <cell r="K368" t="str">
            <v>الثانية</v>
          </cell>
          <cell r="L368" t="str">
            <v>مبرر</v>
          </cell>
          <cell r="M368" t="str">
            <v>الثانية</v>
          </cell>
          <cell r="O368" t="str">
            <v>الثانية</v>
          </cell>
          <cell r="Q368" t="str">
            <v>الثانية</v>
          </cell>
          <cell r="S368" t="str">
            <v>الثانية</v>
          </cell>
          <cell r="U368" t="str">
            <v>مستنفذ الفصل الأول 2021-2022</v>
          </cell>
        </row>
        <row r="369">
          <cell r="A369">
            <v>113118</v>
          </cell>
          <cell r="B369" t="str">
            <v>لانا العجه</v>
          </cell>
          <cell r="C369" t="str">
            <v>شريف</v>
          </cell>
          <cell r="D369" t="str">
            <v>حنان</v>
          </cell>
          <cell r="E369" t="str">
            <v>الثالثة</v>
          </cell>
          <cell r="G369" t="str">
            <v>الثالثة</v>
          </cell>
          <cell r="I369" t="str">
            <v>الثالثة</v>
          </cell>
          <cell r="K369" t="str">
            <v>الثالثة</v>
          </cell>
          <cell r="L369" t="str">
            <v>مبرر</v>
          </cell>
          <cell r="M369" t="str">
            <v>الثالثة</v>
          </cell>
          <cell r="O369" t="str">
            <v>الثالثة</v>
          </cell>
          <cell r="Q369" t="str">
            <v>الثالثة</v>
          </cell>
          <cell r="S369" t="str">
            <v>الثالثة</v>
          </cell>
          <cell r="U369" t="str">
            <v>مستنفذ الفصل الأول 2021-2022</v>
          </cell>
        </row>
        <row r="370">
          <cell r="A370">
            <v>113150</v>
          </cell>
          <cell r="B370" t="str">
            <v>لينا كرداس</v>
          </cell>
          <cell r="C370" t="str">
            <v>سليمان</v>
          </cell>
          <cell r="D370" t="str">
            <v>هدى</v>
          </cell>
          <cell r="E370" t="str">
            <v>الرابعة</v>
          </cell>
          <cell r="G370" t="str">
            <v>الرابعة</v>
          </cell>
          <cell r="K370" t="str">
            <v>الرابعة</v>
          </cell>
          <cell r="L370" t="str">
            <v>مبرر</v>
          </cell>
          <cell r="M370" t="str">
            <v>الرابعة</v>
          </cell>
          <cell r="O370" t="str">
            <v>الرابعة</v>
          </cell>
          <cell r="Q370" t="str">
            <v>الرابعة</v>
          </cell>
          <cell r="S370" t="str">
            <v>الرابعة</v>
          </cell>
          <cell r="U370" t="str">
            <v>مستنفذ الفصل الأول 2021-2022</v>
          </cell>
        </row>
        <row r="371">
          <cell r="A371">
            <v>113209</v>
          </cell>
          <cell r="B371" t="str">
            <v>محمد علي الكرم</v>
          </cell>
          <cell r="C371" t="str">
            <v>محمد عاطف</v>
          </cell>
          <cell r="D371" t="str">
            <v>ردينه</v>
          </cell>
          <cell r="E371" t="str">
            <v>الرابعة</v>
          </cell>
          <cell r="G371" t="str">
            <v>الرابعة</v>
          </cell>
          <cell r="K371" t="str">
            <v>الرابعة</v>
          </cell>
          <cell r="L371" t="str">
            <v>مبرر</v>
          </cell>
          <cell r="M371" t="str">
            <v>الرابعة</v>
          </cell>
          <cell r="O371" t="str">
            <v>الرابعة</v>
          </cell>
          <cell r="Q371" t="str">
            <v>الرابعة</v>
          </cell>
          <cell r="S371" t="str">
            <v>الرابعة</v>
          </cell>
          <cell r="U371" t="str">
            <v>مستنفذ الفصل الأول 2021-2022</v>
          </cell>
        </row>
        <row r="372">
          <cell r="A372">
            <v>113256</v>
          </cell>
          <cell r="B372" t="str">
            <v>مشيرة ساعود</v>
          </cell>
          <cell r="C372" t="str">
            <v>عبد الرحمن</v>
          </cell>
          <cell r="E372" t="str">
            <v>الرابعة</v>
          </cell>
          <cell r="G372" t="str">
            <v>الرابعة</v>
          </cell>
          <cell r="L372" t="str">
            <v>مبرر</v>
          </cell>
          <cell r="S372" t="str">
            <v>الرابعة</v>
          </cell>
          <cell r="U372" t="str">
            <v>مستنفذ الفصل الأول 2021-2022</v>
          </cell>
        </row>
        <row r="373">
          <cell r="A373">
            <v>113285</v>
          </cell>
          <cell r="B373" t="str">
            <v>ميس ابو جيب</v>
          </cell>
          <cell r="C373" t="str">
            <v>فايز</v>
          </cell>
          <cell r="D373" t="str">
            <v>ريما</v>
          </cell>
          <cell r="E373" t="str">
            <v>الرابعة</v>
          </cell>
          <cell r="G373" t="str">
            <v>الرابعة</v>
          </cell>
          <cell r="K373" t="str">
            <v>الرابعة</v>
          </cell>
          <cell r="L373" t="str">
            <v>مبرر</v>
          </cell>
          <cell r="M373" t="str">
            <v>الرابعة</v>
          </cell>
          <cell r="O373" t="str">
            <v>الرابعة</v>
          </cell>
          <cell r="Q373" t="str">
            <v>الرابعة</v>
          </cell>
          <cell r="S373" t="str">
            <v>الرابعة</v>
          </cell>
          <cell r="U373" t="str">
            <v>مستنفذ الفصل الأول 2021-2022</v>
          </cell>
        </row>
        <row r="374">
          <cell r="A374">
            <v>113313</v>
          </cell>
          <cell r="B374" t="str">
            <v>نهله الاحمد</v>
          </cell>
          <cell r="C374" t="str">
            <v>ابراهيم</v>
          </cell>
          <cell r="D374" t="str">
            <v>احلام</v>
          </cell>
          <cell r="E374" t="str">
            <v>الثالثة</v>
          </cell>
          <cell r="G374" t="str">
            <v>الثالثة</v>
          </cell>
          <cell r="I374" t="str">
            <v>الثالثة</v>
          </cell>
          <cell r="K374" t="str">
            <v>الثالثة</v>
          </cell>
          <cell r="L374" t="str">
            <v>مبرر</v>
          </cell>
          <cell r="M374" t="str">
            <v>الثالثة</v>
          </cell>
          <cell r="O374" t="str">
            <v>الثالثة</v>
          </cell>
          <cell r="Q374" t="str">
            <v>الثالثة</v>
          </cell>
          <cell r="S374" t="str">
            <v>الثالثة</v>
          </cell>
          <cell r="U374" t="str">
            <v>مستنفذ الفصل الأول 2021-2022</v>
          </cell>
        </row>
        <row r="375">
          <cell r="A375">
            <v>113321</v>
          </cell>
          <cell r="B375" t="str">
            <v>نوال المسالمه</v>
          </cell>
          <cell r="C375" t="str">
            <v>نزار</v>
          </cell>
          <cell r="D375" t="str">
            <v>نبيله</v>
          </cell>
          <cell r="E375" t="str">
            <v>الرابعة</v>
          </cell>
          <cell r="G375" t="str">
            <v>الرابعة</v>
          </cell>
          <cell r="I375" t="str">
            <v>الرابعة</v>
          </cell>
          <cell r="K375" t="str">
            <v>الرابعة</v>
          </cell>
          <cell r="L375" t="str">
            <v>مبرر</v>
          </cell>
          <cell r="M375" t="str">
            <v>الرابعة</v>
          </cell>
          <cell r="O375" t="str">
            <v>الرابعة</v>
          </cell>
          <cell r="Q375" t="str">
            <v>الرابعة</v>
          </cell>
          <cell r="S375" t="str">
            <v>الرابعة</v>
          </cell>
          <cell r="U375" t="str">
            <v>مستنفذ الفصل الأول 2021-2022</v>
          </cell>
        </row>
        <row r="376">
          <cell r="A376">
            <v>113323</v>
          </cell>
          <cell r="B376" t="str">
            <v>نور اسماعيل</v>
          </cell>
          <cell r="C376" t="str">
            <v>جهاد</v>
          </cell>
          <cell r="D376" t="str">
            <v>ريداح</v>
          </cell>
          <cell r="E376" t="str">
            <v>الرابعة</v>
          </cell>
          <cell r="G376" t="str">
            <v>الرابعة</v>
          </cell>
          <cell r="K376" t="str">
            <v>الرابعة</v>
          </cell>
          <cell r="L376" t="str">
            <v>مبرر</v>
          </cell>
          <cell r="M376" t="str">
            <v>الرابعة</v>
          </cell>
          <cell r="O376" t="str">
            <v>الرابعة</v>
          </cell>
          <cell r="Q376" t="str">
            <v>الرابعة</v>
          </cell>
          <cell r="S376" t="str">
            <v>الرابعة</v>
          </cell>
          <cell r="U376" t="str">
            <v>مستنفذ الفصل الأول 2021-2022</v>
          </cell>
        </row>
        <row r="377">
          <cell r="A377">
            <v>113327</v>
          </cell>
          <cell r="B377" t="str">
            <v>نور السعودي</v>
          </cell>
          <cell r="C377" t="str">
            <v>احمد</v>
          </cell>
          <cell r="D377" t="str">
            <v>سحر</v>
          </cell>
          <cell r="E377" t="str">
            <v>الرابعة</v>
          </cell>
          <cell r="G377" t="str">
            <v>الرابعة</v>
          </cell>
          <cell r="I377" t="str">
            <v>الرابعة</v>
          </cell>
          <cell r="J377">
            <v>165</v>
          </cell>
          <cell r="K377" t="str">
            <v>الرابعة</v>
          </cell>
          <cell r="M377" t="str">
            <v>الرابعة</v>
          </cell>
          <cell r="O377" t="str">
            <v>الرابعة</v>
          </cell>
          <cell r="Q377" t="str">
            <v>الرابعة</v>
          </cell>
          <cell r="S377" t="str">
            <v>الرابعة</v>
          </cell>
          <cell r="U377" t="str">
            <v>مستنفذ الفصل الأول 2021-2022</v>
          </cell>
        </row>
        <row r="378">
          <cell r="A378">
            <v>113350</v>
          </cell>
          <cell r="B378" t="str">
            <v>هائل الكشه</v>
          </cell>
          <cell r="C378" t="str">
            <v>حيدر</v>
          </cell>
          <cell r="D378" t="str">
            <v>بديعه</v>
          </cell>
          <cell r="E378" t="str">
            <v>الرابعة حديث</v>
          </cell>
          <cell r="G378" t="str">
            <v>الرابعة</v>
          </cell>
          <cell r="I378" t="str">
            <v>الرابعة</v>
          </cell>
          <cell r="K378" t="str">
            <v>الرابعة</v>
          </cell>
          <cell r="M378" t="str">
            <v>الرابعة</v>
          </cell>
          <cell r="O378" t="str">
            <v>الرابعة</v>
          </cell>
          <cell r="Q378" t="str">
            <v>الرابعة</v>
          </cell>
          <cell r="S378" t="str">
            <v>الرابعة</v>
          </cell>
          <cell r="U378" t="str">
            <v>مستنفذ الفصل الأول 2021-2022</v>
          </cell>
        </row>
        <row r="379">
          <cell r="A379">
            <v>113363</v>
          </cell>
          <cell r="B379" t="str">
            <v>هبه داود</v>
          </cell>
          <cell r="C379" t="str">
            <v>محمد</v>
          </cell>
          <cell r="D379" t="str">
            <v>هناء</v>
          </cell>
          <cell r="E379" t="str">
            <v>الرابعة</v>
          </cell>
          <cell r="G379" t="str">
            <v>الرابعة</v>
          </cell>
          <cell r="I379" t="str">
            <v>الرابعة</v>
          </cell>
          <cell r="K379" t="str">
            <v>الرابعة</v>
          </cell>
          <cell r="L379" t="str">
            <v>مبرر</v>
          </cell>
          <cell r="M379" t="str">
            <v>الرابعة</v>
          </cell>
          <cell r="O379" t="str">
            <v>الرابعة</v>
          </cell>
          <cell r="Q379" t="str">
            <v>الرابعة</v>
          </cell>
          <cell r="S379" t="str">
            <v>الرابعة</v>
          </cell>
          <cell r="U379" t="str">
            <v>مستنفذ الفصل الأول 2021-2022</v>
          </cell>
        </row>
        <row r="380">
          <cell r="A380">
            <v>113384</v>
          </cell>
          <cell r="B380" t="str">
            <v>هديل يوسف</v>
          </cell>
          <cell r="C380" t="str">
            <v>صلاح</v>
          </cell>
          <cell r="D380" t="str">
            <v>كوكب</v>
          </cell>
          <cell r="E380" t="str">
            <v>الثانية</v>
          </cell>
          <cell r="G380" t="str">
            <v>الثانية</v>
          </cell>
          <cell r="H380">
            <v>1360</v>
          </cell>
          <cell r="I380" t="str">
            <v>الثانية</v>
          </cell>
          <cell r="K380" t="str">
            <v>الثانية</v>
          </cell>
          <cell r="M380" t="str">
            <v>الثانية</v>
          </cell>
          <cell r="O380" t="str">
            <v>الثانية</v>
          </cell>
          <cell r="Q380" t="str">
            <v>الثانية</v>
          </cell>
          <cell r="S380" t="str">
            <v>الثانية</v>
          </cell>
          <cell r="U380" t="str">
            <v>مستنفذ الفصل الأول 2021-2022</v>
          </cell>
        </row>
        <row r="381">
          <cell r="A381">
            <v>113394</v>
          </cell>
          <cell r="B381" t="str">
            <v>همام الكسار العليوي</v>
          </cell>
          <cell r="C381" t="str">
            <v>محمود</v>
          </cell>
          <cell r="D381" t="str">
            <v>ايمان</v>
          </cell>
          <cell r="E381" t="str">
            <v>الرابعة</v>
          </cell>
          <cell r="G381" t="str">
            <v>الرابعة</v>
          </cell>
          <cell r="I381" t="str">
            <v>الرابعة</v>
          </cell>
          <cell r="K381" t="str">
            <v>الرابعة</v>
          </cell>
          <cell r="M381" t="str">
            <v>الرابعة</v>
          </cell>
          <cell r="O381" t="str">
            <v>الرابعة</v>
          </cell>
          <cell r="P381">
            <v>707</v>
          </cell>
          <cell r="Q381" t="str">
            <v>الرابعة</v>
          </cell>
          <cell r="S381" t="str">
            <v>الرابعة</v>
          </cell>
          <cell r="U381" t="str">
            <v>مستنفذ الفصل الأول 2021-2022</v>
          </cell>
        </row>
        <row r="382">
          <cell r="A382">
            <v>113397</v>
          </cell>
          <cell r="B382" t="str">
            <v>هناء بساطه</v>
          </cell>
          <cell r="C382" t="str">
            <v>محمد</v>
          </cell>
          <cell r="D382" t="str">
            <v>عائشة</v>
          </cell>
          <cell r="E382" t="str">
            <v>الرابعة</v>
          </cell>
          <cell r="G382" t="str">
            <v>الرابعة</v>
          </cell>
          <cell r="I382" t="str">
            <v>الرابعة</v>
          </cell>
          <cell r="K382" t="str">
            <v>الرابعة</v>
          </cell>
          <cell r="M382" t="str">
            <v>الرابعة</v>
          </cell>
          <cell r="N382">
            <v>2397</v>
          </cell>
          <cell r="O382" t="str">
            <v>الرابعة</v>
          </cell>
          <cell r="Q382" t="str">
            <v>الرابعة</v>
          </cell>
          <cell r="S382" t="str">
            <v>الرابعة</v>
          </cell>
          <cell r="U382" t="str">
            <v>مستنفذ الفصل الأول 2021-2022</v>
          </cell>
        </row>
        <row r="383">
          <cell r="A383">
            <v>113398</v>
          </cell>
          <cell r="B383" t="str">
            <v>هناء حمدان</v>
          </cell>
          <cell r="C383" t="str">
            <v>زياد</v>
          </cell>
          <cell r="D383" t="str">
            <v>فاطمه</v>
          </cell>
          <cell r="E383" t="str">
            <v>الرابعة</v>
          </cell>
          <cell r="G383" t="str">
            <v>الرابعة</v>
          </cell>
          <cell r="K383" t="str">
            <v>الرابعة</v>
          </cell>
          <cell r="L383" t="str">
            <v>مبرر</v>
          </cell>
          <cell r="M383" t="str">
            <v>الرابعة</v>
          </cell>
          <cell r="O383" t="str">
            <v>الرابعة</v>
          </cell>
          <cell r="Q383" t="str">
            <v>الرابعة</v>
          </cell>
          <cell r="S383" t="str">
            <v>الرابعة</v>
          </cell>
          <cell r="U383" t="str">
            <v>مستنفذ الفصل الأول 2021-2022</v>
          </cell>
        </row>
        <row r="384">
          <cell r="A384">
            <v>113428</v>
          </cell>
          <cell r="B384" t="str">
            <v>ولاء تركمان</v>
          </cell>
          <cell r="C384" t="str">
            <v>وليد</v>
          </cell>
          <cell r="D384" t="str">
            <v>باسمه</v>
          </cell>
          <cell r="E384" t="str">
            <v>الثالثة</v>
          </cell>
          <cell r="G384" t="str">
            <v>الرابعة حديث</v>
          </cell>
          <cell r="I384" t="str">
            <v>الرابعة حديث</v>
          </cell>
          <cell r="K384" t="str">
            <v>الرابعة</v>
          </cell>
          <cell r="M384" t="str">
            <v>الرابعة</v>
          </cell>
          <cell r="O384" t="str">
            <v>الرابعة</v>
          </cell>
          <cell r="Q384" t="str">
            <v>الرابعة</v>
          </cell>
          <cell r="S384" t="str">
            <v>الرابعة</v>
          </cell>
          <cell r="U384" t="str">
            <v>مستنفذ الفصل الأول 2021-2022</v>
          </cell>
        </row>
        <row r="385">
          <cell r="A385">
            <v>113435</v>
          </cell>
          <cell r="B385" t="str">
            <v>ياسمين الرفاعي</v>
          </cell>
          <cell r="C385" t="str">
            <v>نعيم</v>
          </cell>
          <cell r="D385" t="str">
            <v>ابتسام</v>
          </cell>
          <cell r="E385" t="str">
            <v>الثالثة</v>
          </cell>
          <cell r="G385" t="str">
            <v>الثالثة</v>
          </cell>
          <cell r="I385" t="str">
            <v>الثالثة</v>
          </cell>
          <cell r="K385" t="str">
            <v>الثالثة</v>
          </cell>
          <cell r="M385" t="str">
            <v>الثالثة</v>
          </cell>
          <cell r="O385" t="str">
            <v>الثالثة</v>
          </cell>
          <cell r="P385">
            <v>771</v>
          </cell>
          <cell r="Q385" t="str">
            <v>الثالثة</v>
          </cell>
          <cell r="S385" t="str">
            <v>الثالثة</v>
          </cell>
          <cell r="U385" t="str">
            <v>مستنفذ الفصل الأول 2021-2022</v>
          </cell>
        </row>
        <row r="386">
          <cell r="A386">
            <v>113486</v>
          </cell>
          <cell r="B386" t="str">
            <v>امل ادم</v>
          </cell>
          <cell r="C386" t="str">
            <v>محمد ديب</v>
          </cell>
          <cell r="D386" t="str">
            <v>مريم</v>
          </cell>
          <cell r="E386" t="str">
            <v>الرابعة</v>
          </cell>
          <cell r="G386" t="str">
            <v>الرابعة</v>
          </cell>
          <cell r="I386" t="str">
            <v>الرابعة</v>
          </cell>
          <cell r="K386" t="str">
            <v>الرابعة</v>
          </cell>
          <cell r="L386" t="str">
            <v>مبرر</v>
          </cell>
          <cell r="M386" t="str">
            <v>الرابعة</v>
          </cell>
          <cell r="O386" t="str">
            <v>الرابعة</v>
          </cell>
          <cell r="Q386" t="str">
            <v>الرابعة</v>
          </cell>
          <cell r="S386" t="str">
            <v>الرابعة</v>
          </cell>
          <cell r="U386" t="str">
            <v>مستنفذ الفصل الأول 2021-2022</v>
          </cell>
        </row>
        <row r="387">
          <cell r="A387">
            <v>113508</v>
          </cell>
          <cell r="B387" t="str">
            <v>خليل ذيب</v>
          </cell>
          <cell r="C387" t="str">
            <v>ابراهيم</v>
          </cell>
          <cell r="D387" t="str">
            <v>ذيبه</v>
          </cell>
          <cell r="E387" t="str">
            <v>الرابعة</v>
          </cell>
          <cell r="G387" t="str">
            <v>الرابعة</v>
          </cell>
          <cell r="K387" t="str">
            <v>الرابعة</v>
          </cell>
          <cell r="L387" t="str">
            <v>مبرر</v>
          </cell>
          <cell r="M387" t="str">
            <v>الرابعة</v>
          </cell>
          <cell r="O387" t="str">
            <v>الرابعة</v>
          </cell>
          <cell r="Q387" t="str">
            <v>الرابعة</v>
          </cell>
          <cell r="S387" t="str">
            <v>الرابعة</v>
          </cell>
          <cell r="U387" t="str">
            <v>مستنفذ الفصل الأول 2021-2022</v>
          </cell>
        </row>
        <row r="388">
          <cell r="A388">
            <v>113517</v>
          </cell>
          <cell r="B388" t="str">
            <v>رشا العبدالله</v>
          </cell>
          <cell r="C388" t="str">
            <v>بشير</v>
          </cell>
          <cell r="D388">
            <v>0</v>
          </cell>
          <cell r="E388" t="str">
            <v>الرابعة</v>
          </cell>
          <cell r="G388" t="str">
            <v>الرابعة</v>
          </cell>
          <cell r="I388" t="str">
            <v>الرابعة</v>
          </cell>
          <cell r="K388" t="str">
            <v>الرابعة</v>
          </cell>
          <cell r="L388" t="str">
            <v>مبرر</v>
          </cell>
          <cell r="M388" t="str">
            <v>الرابعة</v>
          </cell>
          <cell r="O388" t="str">
            <v>الرابعة</v>
          </cell>
          <cell r="Q388" t="str">
            <v>الرابعة</v>
          </cell>
          <cell r="S388" t="str">
            <v>الرابعة</v>
          </cell>
          <cell r="U388" t="str">
            <v>مستنفذ الفصل الأول 2021-2022</v>
          </cell>
        </row>
        <row r="389">
          <cell r="A389">
            <v>113578</v>
          </cell>
          <cell r="B389" t="str">
            <v>لبنى ناصيف</v>
          </cell>
          <cell r="C389" t="str">
            <v>واصل</v>
          </cell>
          <cell r="D389" t="str">
            <v>نهاد</v>
          </cell>
          <cell r="E389" t="str">
            <v>الرابعة</v>
          </cell>
          <cell r="G389" t="str">
            <v>الرابعة</v>
          </cell>
          <cell r="K389" t="str">
            <v>الرابعة</v>
          </cell>
          <cell r="L389" t="str">
            <v>مبرر</v>
          </cell>
          <cell r="M389" t="str">
            <v>الرابعة</v>
          </cell>
          <cell r="O389" t="str">
            <v>الرابعة</v>
          </cell>
          <cell r="Q389" t="str">
            <v>الرابعة</v>
          </cell>
          <cell r="S389" t="str">
            <v>الرابعة</v>
          </cell>
          <cell r="U389" t="str">
            <v>مستنفذ الفصل الأول 2021-2022</v>
          </cell>
        </row>
        <row r="390">
          <cell r="A390">
            <v>113609</v>
          </cell>
          <cell r="B390" t="str">
            <v>ندى البهلول</v>
          </cell>
          <cell r="C390" t="str">
            <v>جميل</v>
          </cell>
          <cell r="D390">
            <v>0</v>
          </cell>
          <cell r="E390" t="str">
            <v>الثانية</v>
          </cell>
          <cell r="G390" t="str">
            <v>الثانية</v>
          </cell>
          <cell r="K390" t="str">
            <v>الأولى</v>
          </cell>
          <cell r="L390" t="str">
            <v>مبرر</v>
          </cell>
          <cell r="M390" t="str">
            <v>الأولى</v>
          </cell>
          <cell r="O390" t="str">
            <v>الأولى</v>
          </cell>
          <cell r="Q390" t="str">
            <v>الأولى</v>
          </cell>
          <cell r="S390" t="str">
            <v>الأولى</v>
          </cell>
          <cell r="U390" t="str">
            <v>مستنفذ الفصل الأول 2021-2022</v>
          </cell>
        </row>
        <row r="391">
          <cell r="A391">
            <v>113662</v>
          </cell>
          <cell r="B391" t="str">
            <v>اسراء عكاشه</v>
          </cell>
          <cell r="C391" t="str">
            <v>محمد</v>
          </cell>
          <cell r="D391" t="str">
            <v>فاطمه</v>
          </cell>
          <cell r="E391" t="str">
            <v>الثالثة</v>
          </cell>
          <cell r="G391" t="str">
            <v>الثالثة</v>
          </cell>
          <cell r="K391" t="str">
            <v>الثالثة</v>
          </cell>
          <cell r="L391" t="str">
            <v>مبرر</v>
          </cell>
          <cell r="M391" t="str">
            <v>الثالثة</v>
          </cell>
          <cell r="O391" t="str">
            <v>الثالثة</v>
          </cell>
          <cell r="Q391" t="str">
            <v>الثالثة</v>
          </cell>
          <cell r="S391" t="str">
            <v>الثالثة</v>
          </cell>
          <cell r="U391" t="str">
            <v>مستنفذ الفصل الأول 2021-2022</v>
          </cell>
        </row>
        <row r="392">
          <cell r="A392">
            <v>113711</v>
          </cell>
          <cell r="B392" t="str">
            <v>انس مشلح</v>
          </cell>
          <cell r="C392" t="str">
            <v>عبد الناصر</v>
          </cell>
          <cell r="D392" t="str">
            <v>بهيه</v>
          </cell>
          <cell r="E392" t="str">
            <v>الثانية</v>
          </cell>
          <cell r="G392" t="str">
            <v>الثانية</v>
          </cell>
          <cell r="L392" t="str">
            <v>مبرر</v>
          </cell>
          <cell r="S392" t="str">
            <v>الثانية</v>
          </cell>
          <cell r="U392" t="str">
            <v>مستنفذ الفصل الأول 2021-2022</v>
          </cell>
        </row>
        <row r="393">
          <cell r="A393">
            <v>113734</v>
          </cell>
          <cell r="B393" t="str">
            <v>بتول الرصيص</v>
          </cell>
          <cell r="C393" t="str">
            <v>نعمان</v>
          </cell>
          <cell r="D393" t="str">
            <v>حنان</v>
          </cell>
          <cell r="E393" t="str">
            <v>الثانية</v>
          </cell>
          <cell r="G393" t="str">
            <v>الثانية</v>
          </cell>
          <cell r="K393" t="str">
            <v>الثانية</v>
          </cell>
          <cell r="L393" t="str">
            <v>مبرر</v>
          </cell>
          <cell r="M393" t="str">
            <v>الثانية</v>
          </cell>
          <cell r="O393" t="str">
            <v>الثانية</v>
          </cell>
          <cell r="Q393" t="str">
            <v>الثانية</v>
          </cell>
          <cell r="S393" t="str">
            <v>الثانية</v>
          </cell>
          <cell r="U393" t="str">
            <v>مستنفذ الفصل الأول 2021-2022</v>
          </cell>
        </row>
        <row r="394">
          <cell r="A394">
            <v>113737</v>
          </cell>
          <cell r="B394" t="str">
            <v>بثينه النهار</v>
          </cell>
          <cell r="C394" t="str">
            <v>اسماعيل</v>
          </cell>
          <cell r="D394" t="str">
            <v>ريمه</v>
          </cell>
          <cell r="E394" t="str">
            <v>الثالثة</v>
          </cell>
          <cell r="G394" t="str">
            <v>الثالثة</v>
          </cell>
          <cell r="K394" t="str">
            <v>الثالثة</v>
          </cell>
          <cell r="L394" t="str">
            <v>مبرر</v>
          </cell>
          <cell r="M394" t="str">
            <v>الثالثة</v>
          </cell>
          <cell r="O394" t="str">
            <v>الثالثة</v>
          </cell>
          <cell r="Q394" t="str">
            <v>الثالثة</v>
          </cell>
          <cell r="S394" t="str">
            <v>الثالثة</v>
          </cell>
          <cell r="U394" t="str">
            <v>مستنفذ الفصل الأول 2021-2022</v>
          </cell>
        </row>
        <row r="395">
          <cell r="A395">
            <v>113741</v>
          </cell>
          <cell r="B395" t="str">
            <v>بريفان حاجي</v>
          </cell>
          <cell r="C395" t="str">
            <v>شكري</v>
          </cell>
          <cell r="D395" t="str">
            <v>هيفي</v>
          </cell>
          <cell r="E395" t="str">
            <v>الثالثة</v>
          </cell>
          <cell r="G395" t="str">
            <v>الثالثة</v>
          </cell>
          <cell r="K395" t="str">
            <v>الثالثة</v>
          </cell>
          <cell r="L395" t="str">
            <v>مبرر</v>
          </cell>
          <cell r="M395" t="str">
            <v>الثالثة</v>
          </cell>
          <cell r="O395" t="str">
            <v>الثالثة</v>
          </cell>
          <cell r="Q395" t="str">
            <v>الثالثة</v>
          </cell>
          <cell r="S395" t="str">
            <v>الثالثة</v>
          </cell>
          <cell r="U395" t="str">
            <v>مستنفذ الفصل الأول 2021-2022</v>
          </cell>
        </row>
        <row r="396">
          <cell r="A396">
            <v>113767</v>
          </cell>
          <cell r="B396" t="str">
            <v>جلاء الجباعي</v>
          </cell>
          <cell r="C396" t="str">
            <v>رياض</v>
          </cell>
          <cell r="D396" t="str">
            <v>الهام</v>
          </cell>
          <cell r="E396" t="str">
            <v>الرابعة</v>
          </cell>
          <cell r="G396" t="str">
            <v>الرابعة</v>
          </cell>
          <cell r="K396" t="str">
            <v>الرابعة</v>
          </cell>
          <cell r="L396" t="str">
            <v>مبرر</v>
          </cell>
          <cell r="M396" t="str">
            <v>الرابعة</v>
          </cell>
          <cell r="O396" t="str">
            <v>الرابعة</v>
          </cell>
          <cell r="Q396" t="str">
            <v>الرابعة</v>
          </cell>
          <cell r="S396" t="str">
            <v>الرابعة</v>
          </cell>
          <cell r="U396" t="str">
            <v>مستنفذ الفصل الأول 2021-2022</v>
          </cell>
        </row>
        <row r="397">
          <cell r="A397">
            <v>113860</v>
          </cell>
          <cell r="B397" t="str">
            <v>رابح خليل</v>
          </cell>
          <cell r="C397" t="str">
            <v>عصام</v>
          </cell>
          <cell r="D397" t="str">
            <v>بدريه</v>
          </cell>
          <cell r="E397" t="str">
            <v>الأولى</v>
          </cell>
          <cell r="G397" t="str">
            <v>الأولى</v>
          </cell>
          <cell r="I397" t="str">
            <v>الأولى</v>
          </cell>
          <cell r="K397" t="str">
            <v>الأولى</v>
          </cell>
          <cell r="L397" t="str">
            <v>مبرر</v>
          </cell>
          <cell r="M397" t="str">
            <v>الأولى</v>
          </cell>
          <cell r="O397" t="str">
            <v>الأولى</v>
          </cell>
          <cell r="Q397" t="str">
            <v>الأولى</v>
          </cell>
          <cell r="S397" t="str">
            <v>الأولى</v>
          </cell>
          <cell r="U397" t="str">
            <v>مستنفذ الفصل الأول 2021-2022</v>
          </cell>
        </row>
        <row r="398">
          <cell r="A398">
            <v>113861</v>
          </cell>
          <cell r="B398" t="str">
            <v>راتب المنصوري</v>
          </cell>
          <cell r="C398" t="str">
            <v>احمد</v>
          </cell>
          <cell r="D398" t="str">
            <v>نوال</v>
          </cell>
          <cell r="E398" t="str">
            <v>الرابعة</v>
          </cell>
          <cell r="G398" t="str">
            <v>الرابعة</v>
          </cell>
          <cell r="I398" t="str">
            <v>الرابعة</v>
          </cell>
          <cell r="K398" t="str">
            <v>الرابعة</v>
          </cell>
          <cell r="L398" t="str">
            <v>مبرر</v>
          </cell>
          <cell r="M398" t="str">
            <v>الرابعة</v>
          </cell>
          <cell r="O398" t="str">
            <v>الرابعة</v>
          </cell>
          <cell r="Q398" t="str">
            <v>الرابعة</v>
          </cell>
          <cell r="S398" t="str">
            <v>الرابعة</v>
          </cell>
          <cell r="U398" t="str">
            <v>مستنفذ الفصل الأول 2021-2022</v>
          </cell>
        </row>
        <row r="399">
          <cell r="A399">
            <v>113866</v>
          </cell>
          <cell r="B399" t="str">
            <v>رامي محفوض</v>
          </cell>
          <cell r="C399" t="str">
            <v>حسن</v>
          </cell>
          <cell r="D399" t="str">
            <v>مفيدة</v>
          </cell>
          <cell r="E399" t="str">
            <v>الثالثة</v>
          </cell>
          <cell r="G399" t="str">
            <v>الثالثة</v>
          </cell>
          <cell r="O399" t="str">
            <v>الثالثة</v>
          </cell>
          <cell r="Q399" t="str">
            <v>الثالثة</v>
          </cell>
          <cell r="S399" t="str">
            <v>الثالثة</v>
          </cell>
          <cell r="U399" t="str">
            <v>مستنفذ الفصل الأول 2021-2022</v>
          </cell>
        </row>
        <row r="400">
          <cell r="A400">
            <v>113868</v>
          </cell>
          <cell r="B400" t="str">
            <v>رانيا عصيده</v>
          </cell>
          <cell r="C400" t="str">
            <v>بهجاه</v>
          </cell>
          <cell r="D400" t="str">
            <v>نجوى</v>
          </cell>
          <cell r="E400" t="str">
            <v>الثالثة</v>
          </cell>
          <cell r="G400" t="str">
            <v>الثالثة</v>
          </cell>
          <cell r="K400" t="str">
            <v>الثالثة</v>
          </cell>
          <cell r="L400" t="str">
            <v>مبرر</v>
          </cell>
          <cell r="M400" t="str">
            <v>الثالثة</v>
          </cell>
          <cell r="O400" t="str">
            <v>الثالثة</v>
          </cell>
          <cell r="Q400" t="str">
            <v>الثالثة</v>
          </cell>
          <cell r="S400" t="str">
            <v>الثالثة</v>
          </cell>
          <cell r="U400" t="str">
            <v>مستنفذ الفصل الأول 2021-2022</v>
          </cell>
        </row>
        <row r="401">
          <cell r="A401">
            <v>113930</v>
          </cell>
          <cell r="B401" t="str">
            <v>روان كلاوية</v>
          </cell>
          <cell r="C401" t="str">
            <v>محمد</v>
          </cell>
          <cell r="D401" t="str">
            <v>فريال</v>
          </cell>
          <cell r="E401" t="str">
            <v>الرابعة</v>
          </cell>
          <cell r="G401" t="str">
            <v>الرابعة</v>
          </cell>
          <cell r="I401" t="str">
            <v>الرابعة</v>
          </cell>
          <cell r="K401" t="str">
            <v>الرابعة</v>
          </cell>
          <cell r="L401" t="str">
            <v>مبرر</v>
          </cell>
          <cell r="M401" t="str">
            <v>الرابعة</v>
          </cell>
          <cell r="O401" t="str">
            <v>الرابعة</v>
          </cell>
          <cell r="Q401" t="str">
            <v>الرابعة</v>
          </cell>
          <cell r="S401" t="str">
            <v>الرابعة</v>
          </cell>
          <cell r="U401" t="str">
            <v>مستنفذ الفصل الأول 2021-2022</v>
          </cell>
        </row>
        <row r="402">
          <cell r="A402">
            <v>113971</v>
          </cell>
          <cell r="B402" t="str">
            <v>سامر الزعبي</v>
          </cell>
          <cell r="C402" t="str">
            <v>سعيد</v>
          </cell>
          <cell r="D402" t="str">
            <v>سوسن</v>
          </cell>
          <cell r="E402" t="str">
            <v>الرابعة</v>
          </cell>
          <cell r="G402" t="str">
            <v>الرابعة</v>
          </cell>
          <cell r="I402" t="str">
            <v>الرابعة</v>
          </cell>
          <cell r="K402" t="str">
            <v>الرابعة</v>
          </cell>
          <cell r="L402">
            <v>1143</v>
          </cell>
          <cell r="M402" t="str">
            <v>الرابعة</v>
          </cell>
          <cell r="O402" t="str">
            <v>الرابعة</v>
          </cell>
          <cell r="Q402" t="str">
            <v>الرابعة</v>
          </cell>
          <cell r="S402" t="str">
            <v>الرابعة</v>
          </cell>
          <cell r="U402" t="str">
            <v>مستنفذ الفصل الأول 2021-2022</v>
          </cell>
        </row>
        <row r="403">
          <cell r="A403">
            <v>113989</v>
          </cell>
          <cell r="B403" t="str">
            <v>سماح حمامي</v>
          </cell>
          <cell r="C403" t="str">
            <v>محمد خليل</v>
          </cell>
          <cell r="D403" t="str">
            <v>مكرم</v>
          </cell>
          <cell r="E403" t="str">
            <v>الرابعة</v>
          </cell>
          <cell r="G403" t="str">
            <v>الرابعة</v>
          </cell>
          <cell r="K403" t="str">
            <v>الرابعة</v>
          </cell>
          <cell r="L403" t="str">
            <v>مبرر</v>
          </cell>
          <cell r="M403" t="str">
            <v>الرابعة</v>
          </cell>
          <cell r="O403" t="str">
            <v>الرابعة</v>
          </cell>
          <cell r="Q403" t="str">
            <v>الرابعة</v>
          </cell>
          <cell r="S403" t="str">
            <v>الرابعة</v>
          </cell>
          <cell r="U403" t="str">
            <v>مستنفذ الفصل الأول 2021-2022</v>
          </cell>
        </row>
        <row r="404">
          <cell r="A404">
            <v>113997</v>
          </cell>
          <cell r="B404" t="str">
            <v>سميره ديب</v>
          </cell>
          <cell r="C404" t="str">
            <v>سمير</v>
          </cell>
          <cell r="D404" t="str">
            <v>عاليه</v>
          </cell>
          <cell r="E404" t="str">
            <v>الرابعة</v>
          </cell>
          <cell r="G404" t="str">
            <v>الرابعة</v>
          </cell>
          <cell r="I404" t="str">
            <v>الرابعة</v>
          </cell>
          <cell r="K404" t="str">
            <v>الرابعة</v>
          </cell>
          <cell r="L404" t="str">
            <v>مبرر</v>
          </cell>
          <cell r="M404" t="str">
            <v>الرابعة</v>
          </cell>
          <cell r="O404" t="str">
            <v>الرابعة</v>
          </cell>
          <cell r="Q404" t="str">
            <v>الرابعة</v>
          </cell>
          <cell r="S404" t="str">
            <v>الرابعة</v>
          </cell>
          <cell r="U404" t="str">
            <v>مستنفذ الفصل الأول 2021-2022</v>
          </cell>
        </row>
        <row r="405">
          <cell r="A405">
            <v>114043</v>
          </cell>
          <cell r="B405" t="str">
            <v>ضحى صالح</v>
          </cell>
          <cell r="C405" t="str">
            <v>عبد الكريم</v>
          </cell>
          <cell r="D405" t="str">
            <v>فهده</v>
          </cell>
          <cell r="E405" t="str">
            <v>الرابعة</v>
          </cell>
          <cell r="G405" t="str">
            <v>الرابعة</v>
          </cell>
          <cell r="I405" t="str">
            <v>الرابعة</v>
          </cell>
          <cell r="K405" t="str">
            <v>الرابعة</v>
          </cell>
          <cell r="M405" t="str">
            <v>الرابعة</v>
          </cell>
          <cell r="O405" t="str">
            <v>الرابعة</v>
          </cell>
          <cell r="P405">
            <v>668</v>
          </cell>
          <cell r="Q405" t="str">
            <v>الرابعة</v>
          </cell>
          <cell r="S405" t="str">
            <v>الرابعة</v>
          </cell>
          <cell r="U405" t="str">
            <v>مستنفذ الفصل الأول 2021-2022</v>
          </cell>
        </row>
        <row r="406">
          <cell r="A406">
            <v>114113</v>
          </cell>
          <cell r="B406" t="str">
            <v>علي علي</v>
          </cell>
          <cell r="C406" t="str">
            <v>سليمان</v>
          </cell>
          <cell r="D406" t="str">
            <v>احلام</v>
          </cell>
          <cell r="E406" t="str">
            <v>الثالثة</v>
          </cell>
          <cell r="G406" t="str">
            <v>الثالثة</v>
          </cell>
          <cell r="I406" t="str">
            <v>الثالثة</v>
          </cell>
          <cell r="K406" t="str">
            <v>الثالثة</v>
          </cell>
          <cell r="L406" t="str">
            <v>مبرر</v>
          </cell>
          <cell r="M406" t="str">
            <v>الثالثة</v>
          </cell>
          <cell r="O406" t="str">
            <v>الثالثة</v>
          </cell>
          <cell r="Q406" t="str">
            <v>الثالثة</v>
          </cell>
          <cell r="S406" t="str">
            <v>الثالثة</v>
          </cell>
          <cell r="U406" t="str">
            <v>مستنفذ الفصل الأول 2021-2022</v>
          </cell>
        </row>
        <row r="407">
          <cell r="A407">
            <v>114126</v>
          </cell>
          <cell r="B407" t="str">
            <v>غصون زغلول</v>
          </cell>
          <cell r="C407" t="str">
            <v>طارق</v>
          </cell>
          <cell r="D407" t="str">
            <v>اميره</v>
          </cell>
          <cell r="E407" t="str">
            <v>الرابعة</v>
          </cell>
          <cell r="G407" t="str">
            <v>الرابعة</v>
          </cell>
          <cell r="I407" t="str">
            <v>الرابعة</v>
          </cell>
          <cell r="K407" t="str">
            <v>الرابعة</v>
          </cell>
          <cell r="L407" t="str">
            <v>مبرر</v>
          </cell>
          <cell r="M407" t="str">
            <v>الرابعة</v>
          </cell>
          <cell r="O407" t="str">
            <v>الرابعة</v>
          </cell>
          <cell r="Q407" t="str">
            <v>الرابعة</v>
          </cell>
          <cell r="S407" t="str">
            <v>الرابعة</v>
          </cell>
          <cell r="U407" t="str">
            <v>مستنفذ الفصل الأول 2021-2022</v>
          </cell>
        </row>
        <row r="408">
          <cell r="A408">
            <v>114144</v>
          </cell>
          <cell r="B408" t="str">
            <v>فادية الصعيدي</v>
          </cell>
          <cell r="C408" t="str">
            <v>عمر</v>
          </cell>
          <cell r="E408" t="str">
            <v>الرابعة</v>
          </cell>
          <cell r="G408" t="str">
            <v>الرابعة</v>
          </cell>
          <cell r="L408" t="str">
            <v>مبرر</v>
          </cell>
          <cell r="S408" t="str">
            <v>الرابعة</v>
          </cell>
          <cell r="U408" t="str">
            <v>مستنفذ الفصل الأول 2021-2022</v>
          </cell>
        </row>
        <row r="409">
          <cell r="A409">
            <v>114256</v>
          </cell>
          <cell r="B409" t="str">
            <v>محمد الدخل الله</v>
          </cell>
          <cell r="C409" t="str">
            <v>صافي</v>
          </cell>
          <cell r="D409" t="str">
            <v>احلام</v>
          </cell>
          <cell r="E409" t="str">
            <v>الثانية</v>
          </cell>
          <cell r="G409" t="str">
            <v>الثانية</v>
          </cell>
          <cell r="K409" t="str">
            <v>الثانية</v>
          </cell>
          <cell r="L409" t="str">
            <v>مبرر</v>
          </cell>
          <cell r="M409" t="str">
            <v>الثانية</v>
          </cell>
          <cell r="O409" t="str">
            <v>الثانية</v>
          </cell>
          <cell r="Q409" t="str">
            <v>الثانية</v>
          </cell>
          <cell r="S409" t="str">
            <v>الثانية</v>
          </cell>
          <cell r="U409" t="str">
            <v>مستنفذ الفصل الأول 2021-2022</v>
          </cell>
        </row>
        <row r="410">
          <cell r="A410">
            <v>114288</v>
          </cell>
          <cell r="B410" t="str">
            <v>محمد علي المرستاني</v>
          </cell>
          <cell r="C410" t="str">
            <v>عماد</v>
          </cell>
          <cell r="D410" t="str">
            <v>مها</v>
          </cell>
          <cell r="E410" t="str">
            <v>الثانية</v>
          </cell>
          <cell r="G410" t="str">
            <v>الثانية</v>
          </cell>
          <cell r="K410" t="str">
            <v>الثانية</v>
          </cell>
          <cell r="L410" t="str">
            <v>مبرر</v>
          </cell>
          <cell r="M410" t="str">
            <v>الثانية</v>
          </cell>
          <cell r="O410" t="str">
            <v>الثانية</v>
          </cell>
          <cell r="Q410" t="str">
            <v>الثانية</v>
          </cell>
          <cell r="S410" t="str">
            <v>الثانية</v>
          </cell>
          <cell r="U410" t="str">
            <v>مستنفذ الفصل الأول 2021-2022</v>
          </cell>
        </row>
        <row r="411">
          <cell r="A411">
            <v>114293</v>
          </cell>
          <cell r="B411" t="str">
            <v>محمود المنفي</v>
          </cell>
          <cell r="C411" t="str">
            <v>عبد المطلب</v>
          </cell>
          <cell r="D411" t="str">
            <v>هدى</v>
          </cell>
          <cell r="E411" t="str">
            <v>الرابعة</v>
          </cell>
          <cell r="G411" t="str">
            <v>الرابعة</v>
          </cell>
          <cell r="K411" t="str">
            <v>الرابعة</v>
          </cell>
          <cell r="L411" t="str">
            <v>مبرر</v>
          </cell>
          <cell r="M411" t="str">
            <v>الرابعة</v>
          </cell>
          <cell r="O411" t="str">
            <v>الرابعة</v>
          </cell>
          <cell r="Q411" t="str">
            <v>الرابعة</v>
          </cell>
          <cell r="S411" t="str">
            <v>الرابعة</v>
          </cell>
          <cell r="U411" t="str">
            <v>مستنفذ الفصل الأول 2021-2022</v>
          </cell>
        </row>
        <row r="412">
          <cell r="A412">
            <v>114336</v>
          </cell>
          <cell r="B412" t="str">
            <v>منال المجركش</v>
          </cell>
          <cell r="C412" t="str">
            <v>هشام</v>
          </cell>
          <cell r="D412" t="str">
            <v>ناهد</v>
          </cell>
          <cell r="E412" t="str">
            <v>الرابعة</v>
          </cell>
          <cell r="G412" t="str">
            <v>الرابعة</v>
          </cell>
          <cell r="I412" t="str">
            <v>الرابعة</v>
          </cell>
          <cell r="J412">
            <v>456</v>
          </cell>
          <cell r="K412" t="str">
            <v>الرابعة</v>
          </cell>
          <cell r="M412" t="str">
            <v>الرابعة</v>
          </cell>
          <cell r="O412" t="str">
            <v>الرابعة</v>
          </cell>
          <cell r="Q412" t="str">
            <v>الرابعة</v>
          </cell>
          <cell r="S412" t="str">
            <v>الرابعة</v>
          </cell>
          <cell r="U412" t="str">
            <v>مستنفذ الفصل الأول 2021-2022</v>
          </cell>
        </row>
        <row r="413">
          <cell r="A413">
            <v>114343</v>
          </cell>
          <cell r="B413" t="str">
            <v>مها ظاظا</v>
          </cell>
          <cell r="C413" t="str">
            <v>اسامه</v>
          </cell>
          <cell r="D413" t="str">
            <v>فالنتينا</v>
          </cell>
          <cell r="E413" t="str">
            <v>الثالثة</v>
          </cell>
          <cell r="G413" t="str">
            <v>الثالثة</v>
          </cell>
          <cell r="K413" t="str">
            <v>الثالثة</v>
          </cell>
          <cell r="L413" t="str">
            <v>مبرر</v>
          </cell>
          <cell r="M413" t="str">
            <v>الثالثة</v>
          </cell>
          <cell r="O413" t="str">
            <v>الثالثة</v>
          </cell>
          <cell r="Q413" t="str">
            <v>الثالثة</v>
          </cell>
          <cell r="S413" t="str">
            <v>الثالثة</v>
          </cell>
          <cell r="U413" t="str">
            <v>مستنفذ الفصل الأول 2021-2022</v>
          </cell>
        </row>
        <row r="414">
          <cell r="A414">
            <v>114422</v>
          </cell>
          <cell r="B414" t="str">
            <v>نوزت دغوط</v>
          </cell>
          <cell r="C414" t="str">
            <v>مروان</v>
          </cell>
          <cell r="D414" t="str">
            <v>ديانا</v>
          </cell>
          <cell r="E414" t="str">
            <v>الرابعة</v>
          </cell>
          <cell r="G414" t="str">
            <v>الرابعة</v>
          </cell>
          <cell r="I414" t="str">
            <v>الرابعة</v>
          </cell>
          <cell r="K414" t="str">
            <v>الرابعة</v>
          </cell>
          <cell r="L414" t="str">
            <v>مبرر</v>
          </cell>
          <cell r="M414" t="str">
            <v>الرابعة</v>
          </cell>
          <cell r="O414" t="str">
            <v>الرابعة</v>
          </cell>
          <cell r="Q414" t="str">
            <v>الرابعة</v>
          </cell>
          <cell r="S414" t="str">
            <v>الرابعة</v>
          </cell>
          <cell r="U414" t="str">
            <v>مستنفذ الفصل الأول 2021-2022</v>
          </cell>
        </row>
        <row r="415">
          <cell r="A415">
            <v>114430</v>
          </cell>
          <cell r="B415" t="str">
            <v>هبه الله الحنبلي</v>
          </cell>
          <cell r="C415" t="str">
            <v>محمد هيثم</v>
          </cell>
          <cell r="D415" t="str">
            <v>سحر</v>
          </cell>
          <cell r="E415" t="str">
            <v>الثالثة</v>
          </cell>
          <cell r="G415" t="str">
            <v>الثالثة</v>
          </cell>
          <cell r="I415" t="str">
            <v>الثالثة</v>
          </cell>
          <cell r="K415" t="str">
            <v>الثالثة</v>
          </cell>
          <cell r="L415" t="str">
            <v>مبرر</v>
          </cell>
          <cell r="M415" t="str">
            <v>الثالثة</v>
          </cell>
          <cell r="O415" t="str">
            <v>الثالثة</v>
          </cell>
          <cell r="Q415" t="str">
            <v>الثالثة</v>
          </cell>
          <cell r="S415" t="str">
            <v>الثالثة</v>
          </cell>
          <cell r="U415" t="str">
            <v>مستنفذ الفصل الأول 2021-2022</v>
          </cell>
        </row>
        <row r="416">
          <cell r="A416">
            <v>114438</v>
          </cell>
          <cell r="B416" t="str">
            <v>هبه نسب</v>
          </cell>
          <cell r="C416" t="str">
            <v>محمد</v>
          </cell>
          <cell r="D416" t="str">
            <v>منى</v>
          </cell>
          <cell r="E416" t="str">
            <v>الرابعة</v>
          </cell>
          <cell r="G416" t="str">
            <v>الرابعة</v>
          </cell>
          <cell r="I416" t="str">
            <v>الرابعة</v>
          </cell>
          <cell r="K416" t="str">
            <v>الرابعة</v>
          </cell>
          <cell r="L416" t="str">
            <v>مبرر</v>
          </cell>
          <cell r="M416" t="str">
            <v>الرابعة</v>
          </cell>
          <cell r="O416" t="str">
            <v>الرابعة</v>
          </cell>
          <cell r="Q416" t="str">
            <v>الرابعة</v>
          </cell>
          <cell r="S416" t="str">
            <v>الرابعة</v>
          </cell>
          <cell r="U416" t="str">
            <v>مستنفذ الفصل الأول 2021-2022</v>
          </cell>
        </row>
        <row r="417">
          <cell r="A417">
            <v>114445</v>
          </cell>
          <cell r="B417" t="str">
            <v>هديل ابو صعب</v>
          </cell>
          <cell r="C417" t="str">
            <v>معين</v>
          </cell>
          <cell r="D417" t="str">
            <v>وجدان</v>
          </cell>
          <cell r="E417" t="str">
            <v>الثالثة</v>
          </cell>
          <cell r="G417" t="str">
            <v>الثالثة</v>
          </cell>
          <cell r="K417" t="str">
            <v>الثالثة</v>
          </cell>
          <cell r="L417" t="str">
            <v>مبرر</v>
          </cell>
          <cell r="M417" t="str">
            <v>الثالثة</v>
          </cell>
          <cell r="O417" t="str">
            <v>الثالثة</v>
          </cell>
          <cell r="Q417" t="str">
            <v>الثالثة</v>
          </cell>
          <cell r="S417" t="str">
            <v>الثالثة</v>
          </cell>
          <cell r="U417" t="str">
            <v>مستنفذ الفصل الأول 2021-2022</v>
          </cell>
        </row>
        <row r="418">
          <cell r="A418">
            <v>114480</v>
          </cell>
          <cell r="B418" t="str">
            <v>وعد الجرماني</v>
          </cell>
          <cell r="C418" t="str">
            <v>جمال</v>
          </cell>
          <cell r="D418" t="str">
            <v>عبير</v>
          </cell>
          <cell r="E418" t="str">
            <v>الرابعة</v>
          </cell>
          <cell r="G418" t="str">
            <v>الرابعة</v>
          </cell>
          <cell r="K418" t="str">
            <v>الرابعة</v>
          </cell>
          <cell r="L418" t="str">
            <v>مبرر</v>
          </cell>
          <cell r="M418" t="str">
            <v>الرابعة</v>
          </cell>
          <cell r="O418" t="str">
            <v>الرابعة</v>
          </cell>
          <cell r="Q418" t="str">
            <v>الرابعة</v>
          </cell>
          <cell r="S418" t="str">
            <v>الرابعة</v>
          </cell>
          <cell r="U418" t="str">
            <v>مستنفذ الفصل الأول 2021-2022</v>
          </cell>
        </row>
        <row r="419">
          <cell r="A419">
            <v>114485</v>
          </cell>
          <cell r="B419" t="str">
            <v>ولاء العجمي</v>
          </cell>
          <cell r="C419" t="str">
            <v>نور الدين</v>
          </cell>
          <cell r="D419" t="str">
            <v>محاسن</v>
          </cell>
          <cell r="E419" t="str">
            <v>الرابعة</v>
          </cell>
          <cell r="G419" t="str">
            <v>الرابعة</v>
          </cell>
          <cell r="I419" t="str">
            <v>الرابعة</v>
          </cell>
          <cell r="K419" t="str">
            <v>الرابعة</v>
          </cell>
          <cell r="M419" t="str">
            <v>الرابعة</v>
          </cell>
          <cell r="O419" t="str">
            <v>الرابعة</v>
          </cell>
          <cell r="P419">
            <v>611</v>
          </cell>
          <cell r="Q419" t="str">
            <v>الرابعة</v>
          </cell>
          <cell r="S419" t="str">
            <v>الرابعة</v>
          </cell>
          <cell r="U419" t="str">
            <v>مستنفذ الفصل الأول 2021-2022</v>
          </cell>
        </row>
        <row r="420">
          <cell r="A420">
            <v>114525</v>
          </cell>
          <cell r="B420" t="str">
            <v>مروه الشطه</v>
          </cell>
          <cell r="C420" t="str">
            <v>محمد غياث</v>
          </cell>
          <cell r="D420" t="str">
            <v>نهى</v>
          </cell>
          <cell r="E420" t="str">
            <v>الثانية</v>
          </cell>
          <cell r="G420" t="str">
            <v>الثانية</v>
          </cell>
          <cell r="I420" t="str">
            <v>الثانية</v>
          </cell>
          <cell r="K420" t="str">
            <v>الثانية</v>
          </cell>
          <cell r="M420" t="str">
            <v>الثانية</v>
          </cell>
          <cell r="O420" t="str">
            <v>الثانية</v>
          </cell>
          <cell r="P420">
            <v>684</v>
          </cell>
          <cell r="Q420" t="str">
            <v>الثانية</v>
          </cell>
          <cell r="S420" t="str">
            <v>الثانية</v>
          </cell>
          <cell r="U420" t="str">
            <v>مستنفذ الفصل الأول 2021-2022</v>
          </cell>
        </row>
        <row r="421">
          <cell r="A421">
            <v>114531</v>
          </cell>
          <cell r="B421" t="str">
            <v>حسام سليم</v>
          </cell>
          <cell r="C421" t="str">
            <v>غرجف</v>
          </cell>
          <cell r="E421" t="str">
            <v>الثالثة</v>
          </cell>
          <cell r="G421" t="str">
            <v>الثالثة</v>
          </cell>
          <cell r="I421" t="str">
            <v>الثالثة</v>
          </cell>
          <cell r="K421" t="str">
            <v>الثالثة</v>
          </cell>
          <cell r="L421" t="str">
            <v>مبرر</v>
          </cell>
          <cell r="M421" t="str">
            <v>الثالثة</v>
          </cell>
          <cell r="O421" t="str">
            <v>الثالثة</v>
          </cell>
          <cell r="Q421" t="str">
            <v>الثالثة</v>
          </cell>
          <cell r="S421" t="str">
            <v>الثالثة</v>
          </cell>
          <cell r="U421" t="str">
            <v>مستنفذ الفصل الأول 2021-2022</v>
          </cell>
        </row>
        <row r="422">
          <cell r="A422">
            <v>114580</v>
          </cell>
          <cell r="B422" t="str">
            <v>رشا محضر</v>
          </cell>
          <cell r="C422" t="str">
            <v>محمد</v>
          </cell>
          <cell r="D422" t="str">
            <v>عواطف</v>
          </cell>
          <cell r="E422" t="str">
            <v>الرابعة</v>
          </cell>
          <cell r="G422" t="str">
            <v>الرابعة</v>
          </cell>
          <cell r="K422" t="str">
            <v>الرابعة</v>
          </cell>
          <cell r="L422" t="str">
            <v>مبرر</v>
          </cell>
          <cell r="M422" t="str">
            <v>الرابعة</v>
          </cell>
          <cell r="O422" t="str">
            <v>الرابعة</v>
          </cell>
          <cell r="Q422" t="str">
            <v>الرابعة</v>
          </cell>
          <cell r="S422" t="str">
            <v>الرابعة</v>
          </cell>
          <cell r="U422" t="str">
            <v>مستنفذ الفصل الأول 2021-2022</v>
          </cell>
        </row>
        <row r="423">
          <cell r="A423">
            <v>114640</v>
          </cell>
          <cell r="B423" t="str">
            <v>مروه الطرابيشي</v>
          </cell>
          <cell r="C423" t="str">
            <v>زهير</v>
          </cell>
          <cell r="D423" t="str">
            <v>مها</v>
          </cell>
          <cell r="E423" t="str">
            <v>الرابعة</v>
          </cell>
          <cell r="G423" t="str">
            <v>الرابعة</v>
          </cell>
          <cell r="I423" t="str">
            <v>الرابعة</v>
          </cell>
          <cell r="K423" t="str">
            <v>الرابعة</v>
          </cell>
          <cell r="L423">
            <v>1818</v>
          </cell>
          <cell r="M423" t="str">
            <v>الرابعة</v>
          </cell>
          <cell r="O423" t="str">
            <v>الرابعة</v>
          </cell>
          <cell r="Q423" t="str">
            <v>الرابعة</v>
          </cell>
          <cell r="S423" t="str">
            <v>الرابعة</v>
          </cell>
          <cell r="U423" t="str">
            <v>مستنفذ الفصل الأول 2021-2022</v>
          </cell>
        </row>
        <row r="424">
          <cell r="A424">
            <v>114662</v>
          </cell>
          <cell r="B424" t="str">
            <v>نسرين حسين</v>
          </cell>
          <cell r="C424" t="str">
            <v>فيروز</v>
          </cell>
          <cell r="D424" t="str">
            <v>سعاد</v>
          </cell>
          <cell r="E424" t="str">
            <v>الثالثة</v>
          </cell>
          <cell r="G424" t="str">
            <v>الثالثة</v>
          </cell>
          <cell r="I424" t="str">
            <v>الثالثة</v>
          </cell>
          <cell r="K424" t="str">
            <v>الثالثة</v>
          </cell>
          <cell r="L424">
            <v>1148</v>
          </cell>
          <cell r="M424" t="str">
            <v>الثالثة</v>
          </cell>
          <cell r="O424" t="str">
            <v>الثالثة</v>
          </cell>
          <cell r="Q424" t="str">
            <v>الثالثة</v>
          </cell>
          <cell r="S424" t="str">
            <v>الثالثة</v>
          </cell>
          <cell r="U424" t="str">
            <v>مستنفذ الفصل الأول 2021-2022</v>
          </cell>
        </row>
        <row r="425">
          <cell r="A425">
            <v>114666</v>
          </cell>
          <cell r="B425" t="str">
            <v>نوار منصور</v>
          </cell>
          <cell r="C425" t="str">
            <v>محمد</v>
          </cell>
          <cell r="D425" t="str">
            <v>هند</v>
          </cell>
          <cell r="E425" t="str">
            <v>الثانية</v>
          </cell>
          <cell r="G425" t="str">
            <v>الثانية</v>
          </cell>
          <cell r="K425" t="str">
            <v>الثانية</v>
          </cell>
          <cell r="L425" t="str">
            <v>مبرر</v>
          </cell>
          <cell r="M425" t="str">
            <v>الثانية</v>
          </cell>
          <cell r="O425" t="str">
            <v>الثانية</v>
          </cell>
          <cell r="Q425" t="str">
            <v>الثانية</v>
          </cell>
          <cell r="S425" t="str">
            <v>الثانية</v>
          </cell>
          <cell r="U425" t="str">
            <v>مستنفذ الفصل الأول 2021-2022</v>
          </cell>
        </row>
        <row r="426">
          <cell r="A426">
            <v>114680</v>
          </cell>
          <cell r="B426" t="str">
            <v>وائل ابراهيم</v>
          </cell>
          <cell r="C426" t="str">
            <v>احمد</v>
          </cell>
          <cell r="D426" t="str">
            <v>حسناء</v>
          </cell>
          <cell r="E426" t="str">
            <v>الثالثة</v>
          </cell>
          <cell r="G426" t="str">
            <v>الثالثة</v>
          </cell>
          <cell r="K426" t="str">
            <v>الثالثة</v>
          </cell>
          <cell r="L426" t="str">
            <v>مبرر</v>
          </cell>
          <cell r="M426" t="str">
            <v>الثالثة</v>
          </cell>
          <cell r="O426" t="str">
            <v>الثالثة</v>
          </cell>
          <cell r="Q426" t="str">
            <v>الثالثة</v>
          </cell>
          <cell r="S426" t="str">
            <v>الثالثة</v>
          </cell>
          <cell r="U426" t="str">
            <v>مستنفذ الفصل الأول 2021-2022</v>
          </cell>
        </row>
        <row r="427">
          <cell r="A427">
            <v>114750</v>
          </cell>
          <cell r="B427" t="str">
            <v>باسكال ثابت</v>
          </cell>
          <cell r="C427" t="str">
            <v>عصام</v>
          </cell>
          <cell r="D427" t="str">
            <v>سيده</v>
          </cell>
          <cell r="E427" t="str">
            <v>الثالثة</v>
          </cell>
          <cell r="G427" t="str">
            <v>الثالثة</v>
          </cell>
          <cell r="I427" t="str">
            <v>الثالثة</v>
          </cell>
          <cell r="K427" t="str">
            <v>الثالثة</v>
          </cell>
          <cell r="L427" t="str">
            <v>مبرر</v>
          </cell>
          <cell r="M427" t="str">
            <v>الثالثة</v>
          </cell>
          <cell r="O427" t="str">
            <v>الثالثة</v>
          </cell>
          <cell r="Q427" t="str">
            <v>الثالثة</v>
          </cell>
          <cell r="S427" t="str">
            <v>الثالثة</v>
          </cell>
          <cell r="U427" t="str">
            <v>مستنفذ الفصل الأول 2021-2022</v>
          </cell>
        </row>
        <row r="428">
          <cell r="A428">
            <v>114813</v>
          </cell>
          <cell r="B428" t="str">
            <v>ردينه بركات</v>
          </cell>
          <cell r="C428" t="str">
            <v>منذر</v>
          </cell>
          <cell r="D428" t="str">
            <v>ناهده</v>
          </cell>
          <cell r="E428" t="str">
            <v>الثانية</v>
          </cell>
          <cell r="G428" t="str">
            <v>الثانية</v>
          </cell>
          <cell r="I428" t="str">
            <v>الثانية</v>
          </cell>
          <cell r="K428" t="str">
            <v>الثانية</v>
          </cell>
          <cell r="L428" t="str">
            <v>مبرر</v>
          </cell>
          <cell r="M428" t="str">
            <v>الثانية</v>
          </cell>
          <cell r="O428" t="str">
            <v>الثانية</v>
          </cell>
          <cell r="Q428" t="str">
            <v>الثانية</v>
          </cell>
          <cell r="S428" t="str">
            <v>الثانية</v>
          </cell>
          <cell r="U428" t="str">
            <v>مستنفذ الفصل الأول 2021-2022</v>
          </cell>
        </row>
        <row r="429">
          <cell r="A429">
            <v>114844</v>
          </cell>
          <cell r="B429" t="str">
            <v>رود حورانيه</v>
          </cell>
          <cell r="C429" t="str">
            <v>ياسر</v>
          </cell>
          <cell r="D429" t="str">
            <v>روضه</v>
          </cell>
          <cell r="E429" t="str">
            <v>الرابعة</v>
          </cell>
          <cell r="G429" t="str">
            <v>الرابعة</v>
          </cell>
          <cell r="I429" t="str">
            <v>الرابعة</v>
          </cell>
          <cell r="K429" t="str">
            <v>الرابعة</v>
          </cell>
          <cell r="L429" t="str">
            <v>مبرر</v>
          </cell>
          <cell r="M429" t="str">
            <v>الرابعة</v>
          </cell>
          <cell r="O429" t="str">
            <v>الرابعة</v>
          </cell>
          <cell r="Q429" t="str">
            <v>الرابعة</v>
          </cell>
          <cell r="S429" t="str">
            <v>الرابعة</v>
          </cell>
          <cell r="U429" t="str">
            <v>مستنفذ الفصل الأول 2021-2022</v>
          </cell>
        </row>
        <row r="430">
          <cell r="A430">
            <v>114886</v>
          </cell>
          <cell r="B430" t="str">
            <v>سمار سكريه</v>
          </cell>
          <cell r="C430" t="str">
            <v>محمد بشير</v>
          </cell>
          <cell r="D430" t="str">
            <v>زينب</v>
          </cell>
          <cell r="E430" t="str">
            <v>الرابعة</v>
          </cell>
          <cell r="G430" t="str">
            <v>الرابعة</v>
          </cell>
          <cell r="K430" t="str">
            <v>الرابعة</v>
          </cell>
          <cell r="L430" t="str">
            <v>مبرر</v>
          </cell>
          <cell r="M430" t="str">
            <v>الرابعة</v>
          </cell>
          <cell r="O430" t="str">
            <v>الرابعة</v>
          </cell>
          <cell r="Q430" t="str">
            <v>الرابعة</v>
          </cell>
          <cell r="S430" t="str">
            <v>الرابعة</v>
          </cell>
          <cell r="U430" t="str">
            <v>مستنفذ الفصل الأول 2021-2022</v>
          </cell>
        </row>
        <row r="431">
          <cell r="A431">
            <v>114905</v>
          </cell>
          <cell r="B431" t="str">
            <v>شكران المصري</v>
          </cell>
          <cell r="C431" t="str">
            <v>احمد</v>
          </cell>
          <cell r="D431" t="str">
            <v>وصفيه</v>
          </cell>
          <cell r="E431" t="str">
            <v>الرابعة</v>
          </cell>
          <cell r="G431" t="str">
            <v>الرابعة</v>
          </cell>
          <cell r="K431" t="str">
            <v>الرابعة</v>
          </cell>
          <cell r="L431" t="str">
            <v>مبرر</v>
          </cell>
          <cell r="M431" t="str">
            <v>الرابعة</v>
          </cell>
          <cell r="O431" t="str">
            <v>الرابعة</v>
          </cell>
          <cell r="Q431" t="str">
            <v>الرابعة</v>
          </cell>
          <cell r="S431" t="str">
            <v>الرابعة</v>
          </cell>
          <cell r="U431" t="str">
            <v>مستنفذ الفصل الأول 2021-2022</v>
          </cell>
        </row>
        <row r="432">
          <cell r="A432">
            <v>114930</v>
          </cell>
          <cell r="B432" t="str">
            <v>عبد الغني عنفوص</v>
          </cell>
          <cell r="C432" t="str">
            <v>حمود</v>
          </cell>
          <cell r="D432" t="str">
            <v>فرحه</v>
          </cell>
          <cell r="E432" t="str">
            <v>الثالثة</v>
          </cell>
          <cell r="G432" t="str">
            <v>الثالثة</v>
          </cell>
          <cell r="K432" t="str">
            <v>الثالثة</v>
          </cell>
          <cell r="L432" t="str">
            <v>مبرر</v>
          </cell>
          <cell r="M432" t="str">
            <v>الثالثة</v>
          </cell>
          <cell r="O432" t="str">
            <v>الثالثة</v>
          </cell>
          <cell r="Q432" t="str">
            <v>الثالثة</v>
          </cell>
          <cell r="S432" t="str">
            <v>الثالثة</v>
          </cell>
          <cell r="U432" t="str">
            <v>مستنفذ الفصل الأول 2021-2022</v>
          </cell>
        </row>
        <row r="433">
          <cell r="A433">
            <v>114951</v>
          </cell>
          <cell r="B433" t="str">
            <v>غالب الجوابرة</v>
          </cell>
          <cell r="C433" t="str">
            <v>عماد</v>
          </cell>
          <cell r="E433" t="str">
            <v>الرابعة</v>
          </cell>
          <cell r="G433" t="str">
            <v>الرابعة</v>
          </cell>
          <cell r="L433" t="str">
            <v>مبرر</v>
          </cell>
          <cell r="S433" t="str">
            <v>الرابعة</v>
          </cell>
          <cell r="U433" t="str">
            <v>مستنفذ الفصل الأول 2021-2022</v>
          </cell>
        </row>
        <row r="434">
          <cell r="A434">
            <v>114959</v>
          </cell>
          <cell r="B434" t="str">
            <v>فاطمه روميه</v>
          </cell>
          <cell r="C434" t="str">
            <v>سلام</v>
          </cell>
          <cell r="D434" t="str">
            <v>هدى</v>
          </cell>
          <cell r="E434" t="str">
            <v>الرابعة حديث</v>
          </cell>
          <cell r="G434" t="str">
            <v>الرابعة</v>
          </cell>
          <cell r="I434" t="str">
            <v>الرابعة</v>
          </cell>
          <cell r="K434" t="str">
            <v>الرابعة</v>
          </cell>
          <cell r="M434" t="str">
            <v>الرابعة</v>
          </cell>
          <cell r="O434" t="str">
            <v>الرابعة</v>
          </cell>
          <cell r="Q434" t="str">
            <v>الرابعة</v>
          </cell>
          <cell r="S434" t="str">
            <v>الرابعة</v>
          </cell>
          <cell r="U434" t="str">
            <v>مستنفذ الفصل الأول 2021-2022</v>
          </cell>
        </row>
        <row r="435">
          <cell r="A435">
            <v>114970</v>
          </cell>
          <cell r="B435" t="str">
            <v>كلاله سجفان</v>
          </cell>
          <cell r="C435" t="str">
            <v>عبد الرحمن</v>
          </cell>
          <cell r="D435" t="str">
            <v>دنيا</v>
          </cell>
          <cell r="E435" t="str">
            <v>الثالثة</v>
          </cell>
          <cell r="G435" t="str">
            <v>الثالثة</v>
          </cell>
          <cell r="I435" t="str">
            <v>الثالثة</v>
          </cell>
          <cell r="K435" t="str">
            <v>الثالثة</v>
          </cell>
          <cell r="L435" t="str">
            <v>مبرر</v>
          </cell>
          <cell r="M435" t="str">
            <v>الثالثة</v>
          </cell>
          <cell r="O435" t="str">
            <v>الثالثة</v>
          </cell>
          <cell r="Q435" t="str">
            <v>الثالثة</v>
          </cell>
          <cell r="S435" t="str">
            <v>الثالثة</v>
          </cell>
          <cell r="U435" t="str">
            <v>مستنفذ الفصل الأول 2021-2022</v>
          </cell>
        </row>
        <row r="436">
          <cell r="A436">
            <v>114987</v>
          </cell>
          <cell r="B436" t="str">
            <v>ليندا سويدان</v>
          </cell>
          <cell r="C436" t="str">
            <v>محمد حازم</v>
          </cell>
          <cell r="D436" t="str">
            <v>امال</v>
          </cell>
          <cell r="E436" t="str">
            <v>الثالثة</v>
          </cell>
          <cell r="G436" t="str">
            <v>الثالثة</v>
          </cell>
          <cell r="I436" t="str">
            <v>الثالثة</v>
          </cell>
          <cell r="K436" t="str">
            <v>الثالثة</v>
          </cell>
          <cell r="L436" t="str">
            <v>مبرر</v>
          </cell>
          <cell r="M436" t="str">
            <v>الثالثة</v>
          </cell>
          <cell r="O436" t="str">
            <v>الثالثة</v>
          </cell>
          <cell r="Q436" t="str">
            <v>الثالثة</v>
          </cell>
          <cell r="S436" t="str">
            <v>الثالثة</v>
          </cell>
          <cell r="U436" t="str">
            <v>مستنفذ الفصل الأول 2021-2022</v>
          </cell>
        </row>
        <row r="437">
          <cell r="A437">
            <v>114998</v>
          </cell>
          <cell r="B437" t="str">
            <v>مايه النبهان</v>
          </cell>
          <cell r="C437" t="str">
            <v>محمد بشار</v>
          </cell>
          <cell r="D437" t="str">
            <v>لينه</v>
          </cell>
          <cell r="E437" t="str">
            <v>الثالثة</v>
          </cell>
          <cell r="G437" t="str">
            <v>الثالثة</v>
          </cell>
          <cell r="I437" t="str">
            <v>الثالثة</v>
          </cell>
          <cell r="K437" t="str">
            <v>الثالثة</v>
          </cell>
          <cell r="L437" t="str">
            <v>مبرر</v>
          </cell>
          <cell r="M437" t="str">
            <v>الثالثة</v>
          </cell>
          <cell r="O437" t="str">
            <v>الثالثة</v>
          </cell>
          <cell r="Q437" t="str">
            <v>الثالثة</v>
          </cell>
          <cell r="S437" t="str">
            <v>الثالثة</v>
          </cell>
          <cell r="U437" t="str">
            <v>مستنفذ الفصل الأول 2021-2022</v>
          </cell>
        </row>
        <row r="438">
          <cell r="A438">
            <v>115070</v>
          </cell>
          <cell r="B438" t="str">
            <v>نور جبري</v>
          </cell>
          <cell r="C438" t="str">
            <v>فؤاد</v>
          </cell>
          <cell r="D438" t="str">
            <v>سهام</v>
          </cell>
          <cell r="E438" t="str">
            <v>الرابعة</v>
          </cell>
          <cell r="G438" t="str">
            <v>الرابعة</v>
          </cell>
          <cell r="I438" t="str">
            <v>الرابعة</v>
          </cell>
          <cell r="K438" t="str">
            <v>الرابعة</v>
          </cell>
          <cell r="L438" t="str">
            <v>مبرر</v>
          </cell>
          <cell r="M438" t="str">
            <v>الرابعة</v>
          </cell>
          <cell r="O438" t="str">
            <v>الرابعة</v>
          </cell>
          <cell r="Q438" t="str">
            <v>الرابعة</v>
          </cell>
          <cell r="S438" t="str">
            <v>الرابعة</v>
          </cell>
          <cell r="U438" t="str">
            <v>مستنفذ الفصل الأول 2021-2022</v>
          </cell>
        </row>
        <row r="439">
          <cell r="A439">
            <v>115086</v>
          </cell>
          <cell r="B439" t="str">
            <v>هبة الله صالح</v>
          </cell>
          <cell r="E439" t="str">
            <v>الرابعة</v>
          </cell>
          <cell r="L439" t="str">
            <v>مبرر</v>
          </cell>
          <cell r="M439" t="str">
            <v>الرابعة</v>
          </cell>
          <cell r="O439" t="str">
            <v>الرابعة</v>
          </cell>
          <cell r="Q439" t="str">
            <v>الرابعة</v>
          </cell>
          <cell r="S439" t="str">
            <v>الرابعة</v>
          </cell>
          <cell r="U439" t="str">
            <v>مستنفذ الفصل الأول 2021-2022</v>
          </cell>
        </row>
        <row r="440">
          <cell r="A440">
            <v>115101</v>
          </cell>
          <cell r="B440" t="str">
            <v>هيام عبود</v>
          </cell>
          <cell r="C440" t="str">
            <v>احمد</v>
          </cell>
          <cell r="D440" t="str">
            <v>امنه</v>
          </cell>
          <cell r="E440" t="str">
            <v>الثالثة</v>
          </cell>
          <cell r="G440" t="str">
            <v>الثالثة</v>
          </cell>
          <cell r="K440" t="str">
            <v>الثالثة</v>
          </cell>
          <cell r="L440" t="str">
            <v>مبرر</v>
          </cell>
          <cell r="M440" t="str">
            <v>الثالثة</v>
          </cell>
          <cell r="O440" t="str">
            <v>الثالثة</v>
          </cell>
          <cell r="Q440" t="str">
            <v>الثالثة</v>
          </cell>
          <cell r="S440" t="str">
            <v>الثالثة</v>
          </cell>
          <cell r="U440" t="str">
            <v>مستنفذ الفصل الأول 2021-2022</v>
          </cell>
        </row>
        <row r="441">
          <cell r="A441">
            <v>115108</v>
          </cell>
          <cell r="B441" t="str">
            <v>ولاء الحاج</v>
          </cell>
          <cell r="C441" t="str">
            <v>موسى</v>
          </cell>
          <cell r="D441">
            <v>0</v>
          </cell>
          <cell r="E441" t="str">
            <v>الرابعة</v>
          </cell>
          <cell r="G441" t="str">
            <v>الرابعة</v>
          </cell>
          <cell r="I441" t="str">
            <v>الرابعة</v>
          </cell>
          <cell r="K441" t="str">
            <v>الرابعة</v>
          </cell>
          <cell r="L441" t="str">
            <v>مبرر</v>
          </cell>
          <cell r="M441" t="str">
            <v>الرابعة</v>
          </cell>
          <cell r="O441" t="str">
            <v>الرابعة</v>
          </cell>
          <cell r="Q441" t="str">
            <v>الرابعة</v>
          </cell>
          <cell r="S441" t="str">
            <v>الرابعة</v>
          </cell>
          <cell r="U441" t="str">
            <v>مستنفذ الفصل الأول 2021-2022</v>
          </cell>
        </row>
        <row r="442">
          <cell r="A442">
            <v>115129</v>
          </cell>
          <cell r="B442" t="str">
            <v>رسلان الشعار</v>
          </cell>
          <cell r="C442" t="str">
            <v>سليمان</v>
          </cell>
          <cell r="D442" t="str">
            <v>حزنه</v>
          </cell>
          <cell r="E442" t="str">
            <v>الرابعة</v>
          </cell>
          <cell r="G442" t="str">
            <v>الرابعة</v>
          </cell>
          <cell r="I442" t="str">
            <v>الرابعة</v>
          </cell>
          <cell r="K442" t="str">
            <v>الرابعة</v>
          </cell>
          <cell r="L442" t="str">
            <v>مبرر</v>
          </cell>
          <cell r="M442" t="str">
            <v>الرابعة</v>
          </cell>
          <cell r="O442" t="str">
            <v>الرابعة</v>
          </cell>
          <cell r="Q442" t="str">
            <v>الرابعة</v>
          </cell>
          <cell r="S442" t="str">
            <v>الرابعة</v>
          </cell>
          <cell r="U442" t="str">
            <v>مستنفذ الفصل الأول 2021-2022</v>
          </cell>
        </row>
        <row r="443">
          <cell r="A443">
            <v>115162</v>
          </cell>
          <cell r="B443" t="str">
            <v>هنادي الحاج حمود</v>
          </cell>
          <cell r="C443" t="str">
            <v>محمد</v>
          </cell>
          <cell r="D443" t="str">
            <v>خيريه</v>
          </cell>
          <cell r="E443" t="str">
            <v>الرابعة</v>
          </cell>
          <cell r="G443" t="str">
            <v>الرابعة</v>
          </cell>
          <cell r="K443" t="str">
            <v>الرابعة</v>
          </cell>
          <cell r="L443" t="str">
            <v>مبرر</v>
          </cell>
          <cell r="M443" t="str">
            <v>الرابعة</v>
          </cell>
          <cell r="O443" t="str">
            <v>الرابعة</v>
          </cell>
          <cell r="Q443" t="str">
            <v>الرابعة</v>
          </cell>
          <cell r="S443" t="str">
            <v>الرابعة</v>
          </cell>
          <cell r="U443" t="str">
            <v>مستنفذ الفصل الأول 2021-2022</v>
          </cell>
        </row>
        <row r="444">
          <cell r="A444">
            <v>115163</v>
          </cell>
          <cell r="B444" t="str">
            <v>ورده بدور</v>
          </cell>
          <cell r="C444" t="str">
            <v>خليل</v>
          </cell>
          <cell r="D444" t="str">
            <v>اديبه</v>
          </cell>
          <cell r="E444" t="str">
            <v>الثانية</v>
          </cell>
          <cell r="G444" t="str">
            <v>الثانية</v>
          </cell>
          <cell r="I444" t="str">
            <v>الثانية</v>
          </cell>
          <cell r="K444" t="str">
            <v>الثانية</v>
          </cell>
          <cell r="L444" t="str">
            <v>مبرر</v>
          </cell>
          <cell r="M444" t="str">
            <v>الثانية</v>
          </cell>
          <cell r="O444" t="str">
            <v>الثانية</v>
          </cell>
          <cell r="Q444" t="str">
            <v>الثانية</v>
          </cell>
          <cell r="S444" t="str">
            <v>الثانية</v>
          </cell>
          <cell r="U444" t="str">
            <v>مستنفذ الفصل الأول 2021-2022</v>
          </cell>
        </row>
        <row r="445">
          <cell r="A445">
            <v>115185</v>
          </cell>
          <cell r="B445" t="str">
            <v>ايهم محاسن</v>
          </cell>
          <cell r="C445" t="str">
            <v>اكرم</v>
          </cell>
          <cell r="D445" t="str">
            <v>رابعه</v>
          </cell>
          <cell r="E445" t="str">
            <v>الرابعة</v>
          </cell>
          <cell r="G445" t="str">
            <v>الرابعة</v>
          </cell>
          <cell r="I445" t="str">
            <v>الرابعة</v>
          </cell>
          <cell r="K445" t="str">
            <v>الرابعة</v>
          </cell>
          <cell r="L445" t="str">
            <v>مبرر</v>
          </cell>
          <cell r="M445" t="str">
            <v>الرابعة</v>
          </cell>
          <cell r="O445" t="str">
            <v>الرابعة</v>
          </cell>
          <cell r="Q445" t="str">
            <v>الرابعة</v>
          </cell>
          <cell r="S445" t="str">
            <v>الرابعة</v>
          </cell>
          <cell r="U445" t="str">
            <v>مستنفذ الفصل الأول 2021-2022</v>
          </cell>
        </row>
        <row r="446">
          <cell r="A446">
            <v>115204</v>
          </cell>
          <cell r="B446" t="str">
            <v>راويه الشعار</v>
          </cell>
          <cell r="C446" t="str">
            <v>ياسر</v>
          </cell>
          <cell r="D446" t="str">
            <v>دنيا</v>
          </cell>
          <cell r="E446" t="str">
            <v>الثانية</v>
          </cell>
          <cell r="G446" t="str">
            <v>الثانية</v>
          </cell>
          <cell r="K446" t="str">
            <v>الثانية</v>
          </cell>
          <cell r="L446" t="str">
            <v>مبرر</v>
          </cell>
          <cell r="M446" t="str">
            <v>الثانية</v>
          </cell>
          <cell r="O446" t="str">
            <v>الثانية</v>
          </cell>
          <cell r="Q446" t="str">
            <v>الثانية</v>
          </cell>
          <cell r="S446" t="str">
            <v>الثانية</v>
          </cell>
          <cell r="U446" t="str">
            <v>مستنفذ الفصل الأول 2021-2022</v>
          </cell>
        </row>
        <row r="447">
          <cell r="A447">
            <v>115210</v>
          </cell>
          <cell r="B447" t="str">
            <v>روان عبد الدائم</v>
          </cell>
          <cell r="C447" t="str">
            <v>نادر</v>
          </cell>
          <cell r="D447" t="str">
            <v>ميسون</v>
          </cell>
          <cell r="E447" t="str">
            <v>الثالثة</v>
          </cell>
          <cell r="G447" t="str">
            <v>الثالثة</v>
          </cell>
          <cell r="I447" t="str">
            <v>الثالثة</v>
          </cell>
          <cell r="K447" t="str">
            <v>الثالثة</v>
          </cell>
          <cell r="L447" t="str">
            <v>مبرر</v>
          </cell>
          <cell r="M447" t="str">
            <v>الثالثة</v>
          </cell>
          <cell r="O447" t="str">
            <v>الثالثة</v>
          </cell>
          <cell r="Q447" t="str">
            <v>الثالثة</v>
          </cell>
          <cell r="S447" t="str">
            <v>الثالثة</v>
          </cell>
          <cell r="U447" t="str">
            <v>مستنفذ الفصل الأول 2021-2022</v>
          </cell>
        </row>
        <row r="448">
          <cell r="A448">
            <v>115224</v>
          </cell>
          <cell r="B448" t="str">
            <v>عبد القادر شرقاوي</v>
          </cell>
          <cell r="C448" t="str">
            <v>محمد</v>
          </cell>
          <cell r="D448" t="str">
            <v>هيفاء</v>
          </cell>
          <cell r="E448" t="str">
            <v>الرابعة</v>
          </cell>
          <cell r="G448" t="str">
            <v>الرابعة</v>
          </cell>
          <cell r="I448" t="str">
            <v>الرابعة</v>
          </cell>
          <cell r="K448" t="str">
            <v>الرابعة</v>
          </cell>
          <cell r="L448" t="str">
            <v>مبرر</v>
          </cell>
          <cell r="M448" t="str">
            <v>الرابعة</v>
          </cell>
          <cell r="O448" t="str">
            <v>الرابعة</v>
          </cell>
          <cell r="Q448" t="str">
            <v>الرابعة</v>
          </cell>
          <cell r="S448" t="str">
            <v>الرابعة</v>
          </cell>
          <cell r="U448" t="str">
            <v>مستنفذ الفصل الأول 2021-2022</v>
          </cell>
        </row>
        <row r="449">
          <cell r="A449">
            <v>115235</v>
          </cell>
          <cell r="B449" t="str">
            <v>فواز الجاحد</v>
          </cell>
          <cell r="C449" t="str">
            <v>فايز</v>
          </cell>
          <cell r="D449" t="str">
            <v>انتصار</v>
          </cell>
          <cell r="E449" t="str">
            <v>الثانية</v>
          </cell>
          <cell r="G449" t="str">
            <v>الثانية</v>
          </cell>
          <cell r="K449" t="str">
            <v>الثانية</v>
          </cell>
          <cell r="L449" t="str">
            <v>مبرر</v>
          </cell>
          <cell r="M449" t="str">
            <v>الثانية</v>
          </cell>
          <cell r="O449" t="str">
            <v>الثانية</v>
          </cell>
          <cell r="Q449" t="str">
            <v>الثانية</v>
          </cell>
          <cell r="S449" t="str">
            <v>الثانية</v>
          </cell>
          <cell r="U449" t="str">
            <v>مستنفذ الفصل الأول 2021-2022</v>
          </cell>
        </row>
        <row r="450">
          <cell r="A450">
            <v>115246</v>
          </cell>
          <cell r="B450" t="str">
            <v>مراد الجاحد</v>
          </cell>
          <cell r="C450" t="str">
            <v>محمد</v>
          </cell>
          <cell r="D450" t="str">
            <v>منال</v>
          </cell>
          <cell r="E450" t="str">
            <v>الثالثة</v>
          </cell>
          <cell r="G450" t="str">
            <v>الثالثة</v>
          </cell>
          <cell r="K450" t="str">
            <v>الثالثة</v>
          </cell>
          <cell r="L450" t="str">
            <v>مبرر</v>
          </cell>
          <cell r="M450" t="str">
            <v>الثالثة</v>
          </cell>
          <cell r="O450" t="str">
            <v>الثالثة</v>
          </cell>
          <cell r="Q450" t="str">
            <v>الثالثة</v>
          </cell>
          <cell r="S450" t="str">
            <v>الثالثة</v>
          </cell>
          <cell r="U450" t="str">
            <v>مستنفذ الفصل الأول 2021-2022</v>
          </cell>
        </row>
        <row r="451">
          <cell r="A451">
            <v>115254</v>
          </cell>
          <cell r="B451" t="str">
            <v>ميس عبد الوهاب</v>
          </cell>
          <cell r="C451" t="str">
            <v>عبد و</v>
          </cell>
          <cell r="D451" t="str">
            <v>منى</v>
          </cell>
          <cell r="E451" t="str">
            <v>الثالثة</v>
          </cell>
          <cell r="G451" t="str">
            <v>الثالثة</v>
          </cell>
          <cell r="K451" t="str">
            <v>الثالثة</v>
          </cell>
          <cell r="L451" t="str">
            <v>مبرر</v>
          </cell>
          <cell r="M451" t="str">
            <v>الثالثة</v>
          </cell>
          <cell r="O451" t="str">
            <v>الثالثة</v>
          </cell>
          <cell r="Q451" t="str">
            <v>الثالثة</v>
          </cell>
          <cell r="S451" t="str">
            <v>الثالثة</v>
          </cell>
          <cell r="U451" t="str">
            <v>مستنفذ الفصل الأول 2021-2022</v>
          </cell>
        </row>
        <row r="452">
          <cell r="A452">
            <v>115261</v>
          </cell>
          <cell r="B452" t="str">
            <v>نور الهدى الخطيب</v>
          </cell>
          <cell r="C452" t="str">
            <v>محمد ناصر</v>
          </cell>
          <cell r="D452" t="str">
            <v>صفاء دغمش</v>
          </cell>
          <cell r="E452" t="str">
            <v>الرابعة</v>
          </cell>
          <cell r="G452" t="str">
            <v>الرابعة</v>
          </cell>
          <cell r="K452" t="str">
            <v>الرابعة</v>
          </cell>
          <cell r="L452">
            <v>1122</v>
          </cell>
          <cell r="M452" t="str">
            <v>الرابعة</v>
          </cell>
          <cell r="O452" t="str">
            <v>الرابعة</v>
          </cell>
          <cell r="Q452" t="str">
            <v>الرابعة</v>
          </cell>
          <cell r="S452" t="str">
            <v>الرابعة</v>
          </cell>
          <cell r="U452" t="str">
            <v>مستنفذ الفصل الأول 2021-2022</v>
          </cell>
        </row>
        <row r="453">
          <cell r="A453">
            <v>115262</v>
          </cell>
          <cell r="B453" t="str">
            <v>نورا أبو أرشيد</v>
          </cell>
          <cell r="C453" t="str">
            <v>محمد بشار</v>
          </cell>
          <cell r="D453" t="str">
            <v>ملك</v>
          </cell>
          <cell r="E453" t="str">
            <v>الثالثة</v>
          </cell>
          <cell r="G453" t="str">
            <v>الثالثة</v>
          </cell>
          <cell r="L453" t="str">
            <v>مبرر</v>
          </cell>
          <cell r="O453" t="str">
            <v>الثالثة</v>
          </cell>
          <cell r="Q453" t="str">
            <v>الثالثة</v>
          </cell>
          <cell r="S453" t="str">
            <v>الثالثة</v>
          </cell>
          <cell r="U453" t="str">
            <v>مستنفذ الفصل الأول 2021-2022</v>
          </cell>
        </row>
        <row r="454">
          <cell r="A454">
            <v>115266</v>
          </cell>
          <cell r="B454" t="str">
            <v>هبه عبود</v>
          </cell>
          <cell r="C454" t="str">
            <v>جابر</v>
          </cell>
          <cell r="D454" t="str">
            <v>فاطمه</v>
          </cell>
          <cell r="E454" t="str">
            <v>الرابعة</v>
          </cell>
          <cell r="G454" t="str">
            <v>الرابعة</v>
          </cell>
          <cell r="I454" t="str">
            <v>الرابعة</v>
          </cell>
          <cell r="K454" t="str">
            <v>الرابعة</v>
          </cell>
          <cell r="L454" t="str">
            <v>مبرر</v>
          </cell>
          <cell r="M454" t="str">
            <v>الرابعة</v>
          </cell>
          <cell r="O454" t="str">
            <v>الرابعة</v>
          </cell>
          <cell r="Q454" t="str">
            <v>الرابعة</v>
          </cell>
          <cell r="S454" t="str">
            <v>الرابعة</v>
          </cell>
          <cell r="U454" t="str">
            <v>مستنفذ الفصل الأول 2021-2022</v>
          </cell>
        </row>
        <row r="455">
          <cell r="A455">
            <v>115296</v>
          </cell>
          <cell r="B455" t="str">
            <v>اسراء مرعي</v>
          </cell>
          <cell r="C455" t="str">
            <v>احمد</v>
          </cell>
          <cell r="D455" t="str">
            <v>زبيده</v>
          </cell>
          <cell r="E455" t="str">
            <v>الأولى</v>
          </cell>
          <cell r="G455" t="str">
            <v>الأولى</v>
          </cell>
          <cell r="K455" t="str">
            <v>الأولى</v>
          </cell>
          <cell r="L455" t="str">
            <v>مبرر</v>
          </cell>
          <cell r="M455" t="str">
            <v>الأولى</v>
          </cell>
          <cell r="O455" t="str">
            <v>الأولى</v>
          </cell>
          <cell r="Q455" t="str">
            <v>الأولى</v>
          </cell>
          <cell r="S455" t="str">
            <v>الأولى</v>
          </cell>
          <cell r="U455" t="str">
            <v>مستنفذ الفصل الأول 2021-2022</v>
          </cell>
        </row>
        <row r="456">
          <cell r="A456">
            <v>115310</v>
          </cell>
          <cell r="B456" t="str">
            <v>الاء تلاوي</v>
          </cell>
          <cell r="C456" t="str">
            <v>احمد</v>
          </cell>
          <cell r="D456" t="str">
            <v>سعاد</v>
          </cell>
          <cell r="E456" t="str">
            <v>الثالثة</v>
          </cell>
          <cell r="G456" t="str">
            <v>الثالثة</v>
          </cell>
          <cell r="I456" t="str">
            <v>الثالثة</v>
          </cell>
          <cell r="K456" t="str">
            <v>الثالثة</v>
          </cell>
          <cell r="L456">
            <v>2027</v>
          </cell>
          <cell r="M456" t="str">
            <v>الثالثة</v>
          </cell>
          <cell r="O456" t="str">
            <v>الثالثة</v>
          </cell>
          <cell r="Q456" t="str">
            <v>الثالثة</v>
          </cell>
          <cell r="S456" t="str">
            <v>الثالثة</v>
          </cell>
          <cell r="U456" t="str">
            <v>مستنفذ الفصل الأول 2021-2022</v>
          </cell>
        </row>
        <row r="457">
          <cell r="A457">
            <v>115316</v>
          </cell>
          <cell r="B457" t="str">
            <v>الاء غازي</v>
          </cell>
          <cell r="C457" t="str">
            <v>هيثم</v>
          </cell>
          <cell r="D457" t="str">
            <v>اديبه</v>
          </cell>
          <cell r="E457" t="str">
            <v>الرابعة</v>
          </cell>
          <cell r="G457" t="str">
            <v>الرابعة</v>
          </cell>
          <cell r="I457" t="str">
            <v>الرابعة</v>
          </cell>
          <cell r="K457" t="str">
            <v>الرابعة</v>
          </cell>
          <cell r="L457" t="str">
            <v>مبرر</v>
          </cell>
          <cell r="M457" t="str">
            <v>الرابعة</v>
          </cell>
          <cell r="O457" t="str">
            <v>الرابعة</v>
          </cell>
          <cell r="Q457" t="str">
            <v>الرابعة</v>
          </cell>
          <cell r="S457" t="str">
            <v>الرابعة</v>
          </cell>
          <cell r="U457" t="str">
            <v>مستنفذ الفصل الأول 2021-2022</v>
          </cell>
        </row>
        <row r="458">
          <cell r="A458">
            <v>115330</v>
          </cell>
          <cell r="B458" t="str">
            <v>امل شام</v>
          </cell>
          <cell r="C458" t="str">
            <v>محمد</v>
          </cell>
          <cell r="D458" t="str">
            <v>اسيمه</v>
          </cell>
          <cell r="E458" t="str">
            <v>الرابعة</v>
          </cell>
          <cell r="G458" t="str">
            <v>الرابعة</v>
          </cell>
          <cell r="K458" t="str">
            <v>الرابعة</v>
          </cell>
          <cell r="L458" t="str">
            <v>مبرر</v>
          </cell>
          <cell r="M458" t="str">
            <v>الرابعة</v>
          </cell>
          <cell r="O458" t="str">
            <v>الرابعة</v>
          </cell>
          <cell r="Q458" t="str">
            <v>الرابعة</v>
          </cell>
          <cell r="S458" t="str">
            <v>الرابعة</v>
          </cell>
          <cell r="U458" t="str">
            <v>مستنفذ الفصل الأول 2021-2022</v>
          </cell>
        </row>
        <row r="459">
          <cell r="A459">
            <v>115351</v>
          </cell>
          <cell r="B459" t="str">
            <v>ايه سره</v>
          </cell>
          <cell r="C459" t="str">
            <v>غسان</v>
          </cell>
          <cell r="D459" t="str">
            <v>مها</v>
          </cell>
          <cell r="E459" t="str">
            <v>الثانية</v>
          </cell>
          <cell r="G459" t="str">
            <v>الثانية</v>
          </cell>
          <cell r="K459" t="str">
            <v>الثانية</v>
          </cell>
          <cell r="L459" t="str">
            <v>مبرر</v>
          </cell>
          <cell r="M459" t="str">
            <v>الثانية</v>
          </cell>
          <cell r="O459" t="str">
            <v>الثانية</v>
          </cell>
          <cell r="Q459" t="str">
            <v>الثانية</v>
          </cell>
          <cell r="S459" t="str">
            <v>الثانية</v>
          </cell>
          <cell r="U459" t="str">
            <v>مستنفذ الفصل الأول 2021-2022</v>
          </cell>
        </row>
        <row r="460">
          <cell r="A460">
            <v>115390</v>
          </cell>
          <cell r="B460" t="str">
            <v>جمال الدين جاموس</v>
          </cell>
          <cell r="C460" t="str">
            <v>حسن</v>
          </cell>
          <cell r="D460" t="str">
            <v>خديجه</v>
          </cell>
          <cell r="E460" t="str">
            <v>الثانية</v>
          </cell>
          <cell r="G460" t="str">
            <v>الثانية</v>
          </cell>
          <cell r="I460" t="str">
            <v>الثانية</v>
          </cell>
          <cell r="K460" t="str">
            <v>الثانية</v>
          </cell>
          <cell r="L460" t="str">
            <v>مبرر</v>
          </cell>
          <cell r="M460" t="str">
            <v>الثانية</v>
          </cell>
          <cell r="O460" t="str">
            <v>الثانية</v>
          </cell>
          <cell r="Q460" t="str">
            <v>الثانية</v>
          </cell>
          <cell r="S460" t="str">
            <v>الثانية</v>
          </cell>
          <cell r="U460" t="str">
            <v>مستنفذ الفصل الأول 2021-2022</v>
          </cell>
        </row>
        <row r="461">
          <cell r="A461">
            <v>115426</v>
          </cell>
          <cell r="B461" t="str">
            <v>دعاء خزامه</v>
          </cell>
          <cell r="C461" t="str">
            <v>منصور</v>
          </cell>
          <cell r="D461" t="str">
            <v>عائده</v>
          </cell>
          <cell r="E461" t="str">
            <v>الثالثة</v>
          </cell>
          <cell r="G461" t="str">
            <v>الثالثة</v>
          </cell>
          <cell r="K461" t="str">
            <v>الثالثة</v>
          </cell>
          <cell r="L461" t="str">
            <v>مبرر</v>
          </cell>
          <cell r="M461" t="str">
            <v>الثالثة</v>
          </cell>
          <cell r="O461" t="str">
            <v>الثالثة</v>
          </cell>
          <cell r="Q461" t="str">
            <v>الثالثة</v>
          </cell>
          <cell r="S461" t="str">
            <v>الثالثة</v>
          </cell>
          <cell r="U461" t="str">
            <v>مستنفذ الفصل الأول 2021-2022</v>
          </cell>
        </row>
        <row r="462">
          <cell r="A462">
            <v>115429</v>
          </cell>
          <cell r="B462" t="str">
            <v>ديالا ابو لبن</v>
          </cell>
          <cell r="C462" t="str">
            <v>ايمن</v>
          </cell>
          <cell r="D462" t="str">
            <v>هاله</v>
          </cell>
          <cell r="E462" t="str">
            <v>الرابعة حديث</v>
          </cell>
          <cell r="G462" t="str">
            <v>الرابعة</v>
          </cell>
          <cell r="I462" t="str">
            <v>الرابعة</v>
          </cell>
          <cell r="K462" t="str">
            <v>الرابعة</v>
          </cell>
          <cell r="M462" t="str">
            <v>الرابعة</v>
          </cell>
          <cell r="O462" t="str">
            <v>الرابعة</v>
          </cell>
          <cell r="Q462" t="str">
            <v>الرابعة</v>
          </cell>
          <cell r="S462" t="str">
            <v>الرابعة</v>
          </cell>
          <cell r="U462" t="str">
            <v>مستنفذ الفصل الأول 2021-2022</v>
          </cell>
        </row>
        <row r="463">
          <cell r="A463">
            <v>115431</v>
          </cell>
          <cell r="B463" t="str">
            <v>ديالا فلاحه</v>
          </cell>
          <cell r="C463" t="str">
            <v>محمد ناصر</v>
          </cell>
          <cell r="D463" t="str">
            <v>غاده</v>
          </cell>
          <cell r="E463" t="str">
            <v>الثالثة</v>
          </cell>
          <cell r="G463" t="str">
            <v>الثالثة</v>
          </cell>
          <cell r="I463" t="str">
            <v>الثالثة</v>
          </cell>
          <cell r="K463" t="str">
            <v>الثالثة</v>
          </cell>
          <cell r="L463" t="str">
            <v>مبرر</v>
          </cell>
          <cell r="M463" t="str">
            <v>الثالثة</v>
          </cell>
          <cell r="O463" t="str">
            <v>الثالثة</v>
          </cell>
          <cell r="Q463" t="str">
            <v>الثالثة</v>
          </cell>
          <cell r="S463" t="str">
            <v>الثالثة</v>
          </cell>
          <cell r="U463" t="str">
            <v>مستنفذ الفصل الأول 2021-2022</v>
          </cell>
        </row>
        <row r="464">
          <cell r="A464">
            <v>115483</v>
          </cell>
          <cell r="B464" t="str">
            <v>رهف المعتصم</v>
          </cell>
          <cell r="C464" t="str">
            <v>زياد</v>
          </cell>
          <cell r="D464" t="str">
            <v>هنادي</v>
          </cell>
          <cell r="E464" t="str">
            <v>الثانية</v>
          </cell>
          <cell r="G464" t="str">
            <v>الثانية</v>
          </cell>
          <cell r="K464" t="str">
            <v>الثانية</v>
          </cell>
          <cell r="L464" t="str">
            <v>مبرر</v>
          </cell>
          <cell r="M464" t="str">
            <v>الثانية</v>
          </cell>
          <cell r="O464" t="str">
            <v>الثانية</v>
          </cell>
          <cell r="Q464" t="str">
            <v>الثانية</v>
          </cell>
          <cell r="S464" t="str">
            <v>الثانية</v>
          </cell>
          <cell r="U464" t="str">
            <v>مستنفذ الفصل الأول 2021-2022</v>
          </cell>
        </row>
        <row r="465">
          <cell r="A465">
            <v>115512</v>
          </cell>
          <cell r="B465" t="str">
            <v>ساره الكسم</v>
          </cell>
          <cell r="C465" t="str">
            <v>عمار</v>
          </cell>
          <cell r="D465" t="str">
            <v>ايمان</v>
          </cell>
          <cell r="E465" t="str">
            <v>الرابعة</v>
          </cell>
          <cell r="G465" t="str">
            <v>الرابعة</v>
          </cell>
          <cell r="I465" t="str">
            <v>الرابعة</v>
          </cell>
          <cell r="K465" t="str">
            <v>الرابعة</v>
          </cell>
          <cell r="L465" t="str">
            <v>مبرر</v>
          </cell>
          <cell r="M465" t="str">
            <v>الرابعة</v>
          </cell>
          <cell r="O465" t="str">
            <v>الرابعة</v>
          </cell>
          <cell r="Q465" t="str">
            <v>الرابعة</v>
          </cell>
          <cell r="S465" t="str">
            <v>الرابعة</v>
          </cell>
          <cell r="U465" t="str">
            <v>مستنفذ الفصل الأول 2021-2022</v>
          </cell>
        </row>
        <row r="466">
          <cell r="A466">
            <v>115540</v>
          </cell>
          <cell r="B466" t="str">
            <v>سميه حرب</v>
          </cell>
          <cell r="C466" t="str">
            <v>محمد حسان</v>
          </cell>
          <cell r="D466" t="str">
            <v>ريما</v>
          </cell>
          <cell r="E466" t="str">
            <v>الثالثة</v>
          </cell>
          <cell r="G466" t="str">
            <v>الثالثة</v>
          </cell>
          <cell r="K466" t="str">
            <v>الثالثة</v>
          </cell>
          <cell r="L466" t="str">
            <v>مبرر</v>
          </cell>
          <cell r="M466" t="str">
            <v>الثالثة</v>
          </cell>
          <cell r="O466" t="str">
            <v>الثالثة</v>
          </cell>
          <cell r="Q466" t="str">
            <v>الثالثة</v>
          </cell>
          <cell r="S466" t="str">
            <v>الثالثة</v>
          </cell>
          <cell r="U466" t="str">
            <v>مستنفذ الفصل الأول 2021-2022</v>
          </cell>
        </row>
        <row r="467">
          <cell r="A467">
            <v>115545</v>
          </cell>
          <cell r="B467" t="str">
            <v>سهيل حلاوه</v>
          </cell>
          <cell r="C467" t="str">
            <v>محمد</v>
          </cell>
          <cell r="D467" t="str">
            <v>هيله داوود</v>
          </cell>
          <cell r="E467" t="str">
            <v>الرابعة حديث</v>
          </cell>
          <cell r="G467" t="str">
            <v>الرابعة</v>
          </cell>
          <cell r="I467" t="str">
            <v>الرابعة</v>
          </cell>
          <cell r="K467" t="str">
            <v>الرابعة</v>
          </cell>
          <cell r="M467" t="str">
            <v>الرابعة</v>
          </cell>
          <cell r="O467" t="str">
            <v>الرابعة</v>
          </cell>
          <cell r="Q467" t="str">
            <v>الرابعة</v>
          </cell>
          <cell r="S467" t="str">
            <v>الرابعة</v>
          </cell>
          <cell r="U467" t="str">
            <v>مستنفذ الفصل الأول 2021-2022</v>
          </cell>
        </row>
        <row r="468">
          <cell r="A468">
            <v>115549</v>
          </cell>
          <cell r="B468" t="str">
            <v>سيمونا بالوفا</v>
          </cell>
          <cell r="C468" t="str">
            <v>ميكولاش</v>
          </cell>
          <cell r="D468" t="str">
            <v>مارسيلا</v>
          </cell>
          <cell r="E468" t="str">
            <v>الرابعة</v>
          </cell>
          <cell r="G468" t="str">
            <v>الرابعة</v>
          </cell>
          <cell r="K468" t="str">
            <v>الرابعة</v>
          </cell>
          <cell r="L468" t="str">
            <v>مبرر</v>
          </cell>
          <cell r="M468" t="str">
            <v>الرابعة</v>
          </cell>
          <cell r="O468" t="str">
            <v>الرابعة</v>
          </cell>
          <cell r="Q468" t="str">
            <v>الرابعة</v>
          </cell>
          <cell r="S468" t="str">
            <v>الرابعة</v>
          </cell>
          <cell r="U468" t="str">
            <v>مستنفذ الفصل الأول 2021-2022</v>
          </cell>
        </row>
        <row r="469">
          <cell r="A469">
            <v>115552</v>
          </cell>
          <cell r="B469" t="str">
            <v>شادي مخول</v>
          </cell>
          <cell r="C469" t="str">
            <v>نبيل</v>
          </cell>
          <cell r="D469" t="str">
            <v>لوده</v>
          </cell>
          <cell r="E469" t="str">
            <v>الثالثة</v>
          </cell>
          <cell r="G469" t="str">
            <v>الثالثة</v>
          </cell>
          <cell r="K469" t="str">
            <v>الثالثة</v>
          </cell>
          <cell r="L469" t="str">
            <v>مبرر</v>
          </cell>
          <cell r="M469" t="str">
            <v>الثالثة</v>
          </cell>
          <cell r="O469" t="str">
            <v>الثالثة</v>
          </cell>
          <cell r="Q469" t="str">
            <v>الثالثة</v>
          </cell>
          <cell r="S469" t="str">
            <v>الثالثة</v>
          </cell>
          <cell r="U469" t="str">
            <v>مستنفذ الفصل الأول 2021-2022</v>
          </cell>
        </row>
        <row r="470">
          <cell r="A470">
            <v>115568</v>
          </cell>
          <cell r="B470" t="str">
            <v>طارق المرزوقي</v>
          </cell>
          <cell r="C470" t="str">
            <v>برهان</v>
          </cell>
          <cell r="D470" t="str">
            <v>منوه</v>
          </cell>
          <cell r="E470" t="str">
            <v>الأولى</v>
          </cell>
          <cell r="G470" t="str">
            <v>الأولى</v>
          </cell>
          <cell r="I470" t="str">
            <v>الأولى</v>
          </cell>
          <cell r="K470" t="str">
            <v>الأولى</v>
          </cell>
          <cell r="L470" t="str">
            <v>مبرر</v>
          </cell>
          <cell r="M470" t="str">
            <v>الأولى</v>
          </cell>
          <cell r="O470" t="str">
            <v>الأولى</v>
          </cell>
          <cell r="Q470" t="str">
            <v>الأولى</v>
          </cell>
          <cell r="S470" t="str">
            <v>الأولى</v>
          </cell>
          <cell r="U470" t="str">
            <v>مستنفذ الفصل الأول 2021-2022</v>
          </cell>
        </row>
        <row r="471">
          <cell r="A471">
            <v>115579</v>
          </cell>
          <cell r="B471" t="str">
            <v>عبد المجيد أبو البرغل</v>
          </cell>
          <cell r="C471" t="str">
            <v>محمد مازن</v>
          </cell>
          <cell r="D471" t="str">
            <v>دعاء</v>
          </cell>
          <cell r="E471" t="str">
            <v>الثالثة</v>
          </cell>
          <cell r="G471" t="str">
            <v>الثالثة</v>
          </cell>
          <cell r="L471" t="str">
            <v>مبرر</v>
          </cell>
          <cell r="S471" t="str">
            <v>الثالثة</v>
          </cell>
          <cell r="U471" t="str">
            <v>مستنفذ الفصل الأول 2021-2022</v>
          </cell>
        </row>
        <row r="472">
          <cell r="A472">
            <v>115587</v>
          </cell>
          <cell r="B472" t="str">
            <v>علا البيبي</v>
          </cell>
          <cell r="C472" t="str">
            <v>بسام</v>
          </cell>
          <cell r="D472" t="str">
            <v>هدى</v>
          </cell>
          <cell r="E472" t="str">
            <v>الرابعة</v>
          </cell>
          <cell r="G472" t="str">
            <v>الرابعة</v>
          </cell>
          <cell r="H472">
            <v>965</v>
          </cell>
          <cell r="K472" t="str">
            <v>الرابعة</v>
          </cell>
          <cell r="M472" t="str">
            <v>الرابعة</v>
          </cell>
          <cell r="O472" t="str">
            <v>الرابعة</v>
          </cell>
          <cell r="Q472" t="str">
            <v>الرابعة</v>
          </cell>
          <cell r="S472" t="str">
            <v>الرابعة</v>
          </cell>
          <cell r="U472" t="str">
            <v>مستنفذ الفصل الأول 2021-2022</v>
          </cell>
        </row>
        <row r="473">
          <cell r="A473">
            <v>115630</v>
          </cell>
          <cell r="B473" t="str">
            <v>فرح الفحام</v>
          </cell>
          <cell r="C473" t="str">
            <v>محمد بسام</v>
          </cell>
          <cell r="D473" t="str">
            <v>هيام</v>
          </cell>
          <cell r="E473" t="str">
            <v>الرابعة</v>
          </cell>
          <cell r="G473" t="str">
            <v>الرابعة</v>
          </cell>
          <cell r="I473" t="str">
            <v>الرابعة</v>
          </cell>
          <cell r="K473" t="str">
            <v>الرابعة</v>
          </cell>
          <cell r="L473" t="str">
            <v>مبرر</v>
          </cell>
          <cell r="M473" t="str">
            <v>الرابعة</v>
          </cell>
          <cell r="O473" t="str">
            <v>الرابعة</v>
          </cell>
          <cell r="Q473" t="str">
            <v>الرابعة</v>
          </cell>
          <cell r="S473" t="str">
            <v>الرابعة</v>
          </cell>
          <cell r="U473" t="str">
            <v>مستنفذ الفصل الأول 2021-2022</v>
          </cell>
        </row>
        <row r="474">
          <cell r="A474">
            <v>115656</v>
          </cell>
          <cell r="B474" t="str">
            <v>لمى توتنجي</v>
          </cell>
          <cell r="C474" t="str">
            <v>سمير</v>
          </cell>
          <cell r="D474" t="str">
            <v>رندا</v>
          </cell>
          <cell r="E474" t="str">
            <v>الرابعة</v>
          </cell>
          <cell r="G474" t="str">
            <v>الرابعة</v>
          </cell>
          <cell r="L474" t="str">
            <v>مبرر</v>
          </cell>
          <cell r="S474" t="str">
            <v>الرابعة</v>
          </cell>
          <cell r="U474" t="str">
            <v>مستنفذ الفصل الأول 2021-2022</v>
          </cell>
        </row>
        <row r="475">
          <cell r="A475">
            <v>115739</v>
          </cell>
          <cell r="B475" t="str">
            <v>منال بركات</v>
          </cell>
          <cell r="C475" t="str">
            <v>سمير</v>
          </cell>
          <cell r="D475" t="str">
            <v>جومانه</v>
          </cell>
          <cell r="E475" t="str">
            <v>الأولى</v>
          </cell>
          <cell r="G475" t="str">
            <v>الأولى</v>
          </cell>
          <cell r="K475" t="str">
            <v>الأولى</v>
          </cell>
          <cell r="L475" t="str">
            <v>مبرر</v>
          </cell>
          <cell r="M475" t="str">
            <v>الأولى</v>
          </cell>
          <cell r="O475" t="str">
            <v>الأولى</v>
          </cell>
          <cell r="Q475" t="str">
            <v>الأولى</v>
          </cell>
          <cell r="S475" t="str">
            <v>الأولى</v>
          </cell>
          <cell r="U475" t="str">
            <v>مستنفذ الفصل الأول 2021-2022</v>
          </cell>
        </row>
        <row r="476">
          <cell r="A476">
            <v>115787</v>
          </cell>
          <cell r="B476" t="str">
            <v>نهال اشيتي</v>
          </cell>
          <cell r="C476" t="str">
            <v>محمد امين</v>
          </cell>
          <cell r="D476" t="str">
            <v>هناء</v>
          </cell>
          <cell r="E476" t="str">
            <v>الثانية</v>
          </cell>
          <cell r="G476" t="str">
            <v>الثالثة حديث</v>
          </cell>
          <cell r="I476" t="str">
            <v>الثالثة حديث</v>
          </cell>
          <cell r="K476" t="str">
            <v>الثالثة</v>
          </cell>
          <cell r="M476" t="str">
            <v>الثالثة</v>
          </cell>
          <cell r="O476" t="str">
            <v>الثالثة</v>
          </cell>
          <cell r="Q476" t="str">
            <v>الثالثة</v>
          </cell>
          <cell r="S476" t="str">
            <v>الثالثة</v>
          </cell>
          <cell r="U476" t="str">
            <v>مستنفذ الفصل الأول 2021-2022</v>
          </cell>
        </row>
        <row r="477">
          <cell r="A477">
            <v>115803</v>
          </cell>
          <cell r="B477" t="str">
            <v>نورا الطير</v>
          </cell>
          <cell r="C477" t="str">
            <v>محمد رياض</v>
          </cell>
          <cell r="D477" t="str">
            <v>سميره</v>
          </cell>
          <cell r="E477" t="str">
            <v>الرابعة</v>
          </cell>
          <cell r="G477" t="str">
            <v>الرابعة</v>
          </cell>
          <cell r="I477" t="str">
            <v>الرابعة</v>
          </cell>
          <cell r="K477" t="str">
            <v>الرابعة</v>
          </cell>
          <cell r="L477" t="str">
            <v>مبرر</v>
          </cell>
          <cell r="M477" t="str">
            <v>الرابعة</v>
          </cell>
          <cell r="O477" t="str">
            <v>الرابعة</v>
          </cell>
          <cell r="Q477" t="str">
            <v>الرابعة</v>
          </cell>
          <cell r="S477" t="str">
            <v>الرابعة</v>
          </cell>
          <cell r="U477" t="str">
            <v>مستنفذ الفصل الأول 2021-2022</v>
          </cell>
        </row>
        <row r="478">
          <cell r="A478">
            <v>115827</v>
          </cell>
          <cell r="B478" t="str">
            <v>هلا الجوابره</v>
          </cell>
          <cell r="C478" t="str">
            <v>نعيم</v>
          </cell>
          <cell r="D478" t="str">
            <v>منى</v>
          </cell>
          <cell r="E478" t="str">
            <v>الثالثة</v>
          </cell>
          <cell r="G478" t="str">
            <v>الثالثة</v>
          </cell>
          <cell r="I478" t="str">
            <v>الثالثة</v>
          </cell>
          <cell r="K478" t="str">
            <v>الثالثة</v>
          </cell>
          <cell r="L478" t="str">
            <v>مبرر</v>
          </cell>
          <cell r="M478" t="str">
            <v>الثالثة</v>
          </cell>
          <cell r="O478" t="str">
            <v>الثالثة</v>
          </cell>
          <cell r="Q478" t="str">
            <v>الثالثة</v>
          </cell>
          <cell r="S478" t="str">
            <v>الثالثة</v>
          </cell>
          <cell r="U478" t="str">
            <v>مستنفذ الفصل الأول 2021-2022</v>
          </cell>
        </row>
        <row r="479">
          <cell r="A479">
            <v>115870</v>
          </cell>
          <cell r="B479" t="str">
            <v>علي الحسين</v>
          </cell>
          <cell r="C479" t="str">
            <v>هشام</v>
          </cell>
          <cell r="D479" t="str">
            <v>نوال</v>
          </cell>
          <cell r="E479" t="str">
            <v>الثالثة</v>
          </cell>
          <cell r="G479" t="str">
            <v>الثالثة</v>
          </cell>
          <cell r="L479" t="str">
            <v>مبرر</v>
          </cell>
          <cell r="S479" t="str">
            <v>الثالثةق</v>
          </cell>
          <cell r="U479" t="str">
            <v>مستنفذ الفصل الأول 2021-2022</v>
          </cell>
        </row>
        <row r="480">
          <cell r="A480">
            <v>115884</v>
          </cell>
          <cell r="B480" t="str">
            <v>رانيا الملحم</v>
          </cell>
          <cell r="C480" t="str">
            <v>يحيى</v>
          </cell>
          <cell r="D480" t="str">
            <v>امال</v>
          </cell>
          <cell r="E480" t="str">
            <v>الأولى</v>
          </cell>
          <cell r="G480" t="str">
            <v>الأولى</v>
          </cell>
          <cell r="I480" t="str">
            <v>الأولى</v>
          </cell>
          <cell r="K480" t="str">
            <v>الأولى</v>
          </cell>
          <cell r="L480" t="str">
            <v>مبرر</v>
          </cell>
          <cell r="M480" t="str">
            <v>الأولى</v>
          </cell>
          <cell r="O480" t="str">
            <v>الأولى</v>
          </cell>
          <cell r="Q480" t="str">
            <v>الأولى</v>
          </cell>
          <cell r="S480" t="str">
            <v>الأولى</v>
          </cell>
          <cell r="U480" t="str">
            <v>مستنفذ الفصل الأول 2021-2022</v>
          </cell>
        </row>
        <row r="481">
          <cell r="A481">
            <v>115903</v>
          </cell>
          <cell r="B481" t="str">
            <v>عبير كحلة</v>
          </cell>
          <cell r="C481" t="str">
            <v>عزات</v>
          </cell>
          <cell r="E481" t="str">
            <v>الرابعة</v>
          </cell>
          <cell r="G481" t="str">
            <v>الرابعة</v>
          </cell>
          <cell r="L481" t="str">
            <v>مبرر</v>
          </cell>
          <cell r="S481" t="str">
            <v>الرابعة</v>
          </cell>
          <cell r="U481" t="str">
            <v>مستنفذ الفصل الأول 2021-2022</v>
          </cell>
        </row>
        <row r="482">
          <cell r="A482">
            <v>115908</v>
          </cell>
          <cell r="B482" t="str">
            <v>معتز معرباتي</v>
          </cell>
          <cell r="C482" t="str">
            <v>حسن</v>
          </cell>
          <cell r="D482" t="str">
            <v>عدويه</v>
          </cell>
          <cell r="E482" t="str">
            <v>الرابعة</v>
          </cell>
          <cell r="G482" t="str">
            <v>الرابعة</v>
          </cell>
          <cell r="I482" t="str">
            <v>الرابعة</v>
          </cell>
          <cell r="K482" t="str">
            <v>الرابعة</v>
          </cell>
          <cell r="M482" t="str">
            <v>الرابعة</v>
          </cell>
          <cell r="N482">
            <v>115</v>
          </cell>
          <cell r="O482" t="str">
            <v>الرابعة</v>
          </cell>
          <cell r="Q482" t="str">
            <v>الرابعة</v>
          </cell>
          <cell r="S482" t="str">
            <v>الرابعة</v>
          </cell>
          <cell r="U482" t="str">
            <v>مستنفذ الفصل الأول 2021-2022</v>
          </cell>
        </row>
        <row r="483">
          <cell r="A483">
            <v>115922</v>
          </cell>
          <cell r="B483" t="str">
            <v>اسعد عامر</v>
          </cell>
          <cell r="C483" t="str">
            <v>ثليج</v>
          </cell>
          <cell r="D483" t="str">
            <v>سلوى</v>
          </cell>
          <cell r="E483" t="str">
            <v>الثالثة</v>
          </cell>
          <cell r="G483" t="str">
            <v>الثالثة</v>
          </cell>
          <cell r="I483" t="str">
            <v>الثالثة</v>
          </cell>
          <cell r="K483" t="str">
            <v>الثالثة</v>
          </cell>
          <cell r="M483" t="str">
            <v>الثالثة</v>
          </cell>
          <cell r="S483" t="str">
            <v>الثالثة</v>
          </cell>
          <cell r="U483" t="str">
            <v>مستنفذ الفصل الأول 2021-2022</v>
          </cell>
        </row>
        <row r="484">
          <cell r="A484">
            <v>115935</v>
          </cell>
          <cell r="B484" t="str">
            <v>ريم شربا</v>
          </cell>
          <cell r="C484" t="str">
            <v>حيدر</v>
          </cell>
          <cell r="D484" t="str">
            <v>دلال</v>
          </cell>
          <cell r="E484" t="str">
            <v>الثالثة</v>
          </cell>
          <cell r="G484" t="str">
            <v>الثالثة</v>
          </cell>
          <cell r="I484" t="str">
            <v>الثالثة</v>
          </cell>
          <cell r="K484" t="str">
            <v>الثالثة</v>
          </cell>
          <cell r="L484" t="str">
            <v>مبرر</v>
          </cell>
          <cell r="M484" t="str">
            <v>الثالثة</v>
          </cell>
          <cell r="O484" t="str">
            <v>الثالثة</v>
          </cell>
          <cell r="Q484" t="str">
            <v>الثالثة</v>
          </cell>
          <cell r="S484" t="str">
            <v>الثالثة</v>
          </cell>
          <cell r="U484" t="str">
            <v>مستنفذ الفصل الأول 2021-2022</v>
          </cell>
        </row>
        <row r="485">
          <cell r="A485">
            <v>115942</v>
          </cell>
          <cell r="B485" t="str">
            <v>شيرين شمه</v>
          </cell>
          <cell r="C485" t="str">
            <v>منذر</v>
          </cell>
          <cell r="D485" t="str">
            <v>شريفه</v>
          </cell>
          <cell r="E485" t="str">
            <v>الرابعة</v>
          </cell>
          <cell r="G485" t="str">
            <v>الرابعة</v>
          </cell>
          <cell r="I485" t="str">
            <v>الرابعة</v>
          </cell>
          <cell r="K485" t="str">
            <v>الرابعة</v>
          </cell>
          <cell r="L485" t="str">
            <v>مبرر</v>
          </cell>
          <cell r="M485" t="str">
            <v>الرابعة</v>
          </cell>
          <cell r="O485" t="str">
            <v>الرابعة</v>
          </cell>
          <cell r="Q485" t="str">
            <v>الرابعة</v>
          </cell>
          <cell r="S485" t="str">
            <v>الرابعة</v>
          </cell>
          <cell r="U485" t="str">
            <v>مستنفذ الفصل الأول 2021-2022</v>
          </cell>
        </row>
        <row r="486">
          <cell r="A486">
            <v>115949</v>
          </cell>
          <cell r="B486" t="str">
            <v>علي محفوض</v>
          </cell>
          <cell r="C486" t="str">
            <v>كمال الدين</v>
          </cell>
          <cell r="D486" t="str">
            <v>غاده</v>
          </cell>
          <cell r="E486" t="str">
            <v>الرابعة</v>
          </cell>
          <cell r="G486" t="str">
            <v>الرابعة</v>
          </cell>
          <cell r="I486" t="str">
            <v>الرابعة</v>
          </cell>
          <cell r="K486" t="str">
            <v>الرابعة</v>
          </cell>
          <cell r="L486" t="str">
            <v>مبرر</v>
          </cell>
          <cell r="M486" t="str">
            <v>الرابعة</v>
          </cell>
          <cell r="O486" t="str">
            <v>الرابعة</v>
          </cell>
          <cell r="Q486" t="str">
            <v>الرابعة</v>
          </cell>
          <cell r="S486" t="str">
            <v>الرابعة</v>
          </cell>
          <cell r="U486" t="str">
            <v>مستنفذ الفصل الأول 2021-2022</v>
          </cell>
        </row>
        <row r="487">
          <cell r="A487">
            <v>115985</v>
          </cell>
          <cell r="B487" t="str">
            <v>هبة الشعار</v>
          </cell>
          <cell r="C487" t="str">
            <v>ياسر</v>
          </cell>
          <cell r="D487" t="str">
            <v>محاكم</v>
          </cell>
          <cell r="E487" t="str">
            <v>الثالثة</v>
          </cell>
          <cell r="G487" t="str">
            <v>الثالثة</v>
          </cell>
          <cell r="L487" t="str">
            <v>مبرر</v>
          </cell>
          <cell r="O487" t="str">
            <v>الثالثة</v>
          </cell>
          <cell r="Q487" t="str">
            <v>الثالثة</v>
          </cell>
          <cell r="S487" t="str">
            <v>الثالثة</v>
          </cell>
          <cell r="U487" t="str">
            <v>مستنفذ الفصل الأول 2021-2022</v>
          </cell>
        </row>
        <row r="488">
          <cell r="A488">
            <v>116005</v>
          </cell>
          <cell r="B488" t="str">
            <v>احسان لحلوح</v>
          </cell>
          <cell r="C488" t="str">
            <v>عبد الله</v>
          </cell>
          <cell r="D488" t="str">
            <v>ايمان</v>
          </cell>
          <cell r="E488" t="str">
            <v>الثانية</v>
          </cell>
          <cell r="G488" t="str">
            <v>الثانية</v>
          </cell>
          <cell r="K488" t="str">
            <v>الثانية</v>
          </cell>
          <cell r="L488" t="str">
            <v>مبرر</v>
          </cell>
          <cell r="M488" t="str">
            <v>الثانية</v>
          </cell>
          <cell r="O488" t="str">
            <v>الثانية</v>
          </cell>
          <cell r="Q488" t="str">
            <v>الثانية</v>
          </cell>
          <cell r="S488" t="str">
            <v>الثانية</v>
          </cell>
          <cell r="U488" t="str">
            <v>مستنفذ الفصل الأول 2021-2022</v>
          </cell>
        </row>
        <row r="489">
          <cell r="A489">
            <v>116024</v>
          </cell>
          <cell r="B489" t="str">
            <v>اسماء الزغلول</v>
          </cell>
          <cell r="C489" t="str">
            <v>محمد راتب</v>
          </cell>
          <cell r="D489" t="str">
            <v>عنايه</v>
          </cell>
          <cell r="E489" t="str">
            <v>الثالثة</v>
          </cell>
          <cell r="G489" t="str">
            <v>الرابعة حديث</v>
          </cell>
          <cell r="I489" t="str">
            <v>الرابعة حديث</v>
          </cell>
          <cell r="K489" t="str">
            <v>الرابعة</v>
          </cell>
          <cell r="M489" t="str">
            <v>الرابعة</v>
          </cell>
          <cell r="O489" t="str">
            <v>الرابعة</v>
          </cell>
          <cell r="Q489" t="str">
            <v>الرابعة</v>
          </cell>
          <cell r="S489" t="str">
            <v>الرابعة</v>
          </cell>
        </row>
        <row r="490">
          <cell r="A490">
            <v>116061</v>
          </cell>
          <cell r="B490" t="str">
            <v>ايه عبد</v>
          </cell>
          <cell r="C490" t="str">
            <v>طاهر</v>
          </cell>
          <cell r="D490" t="str">
            <v>زينب</v>
          </cell>
          <cell r="E490" t="str">
            <v>الأولى</v>
          </cell>
          <cell r="G490" t="str">
            <v>الأولى</v>
          </cell>
          <cell r="K490" t="str">
            <v>الأولى</v>
          </cell>
          <cell r="L490" t="str">
            <v>مبرر</v>
          </cell>
          <cell r="M490" t="str">
            <v>الأولى</v>
          </cell>
          <cell r="O490" t="str">
            <v>الأولى</v>
          </cell>
          <cell r="Q490" t="str">
            <v>الأولى</v>
          </cell>
          <cell r="S490" t="str">
            <v>الأولى</v>
          </cell>
          <cell r="U490" t="str">
            <v>مستنفذ الفصل الأول 2021-2022</v>
          </cell>
        </row>
        <row r="491">
          <cell r="A491">
            <v>116068</v>
          </cell>
          <cell r="B491" t="str">
            <v>بتول هلال</v>
          </cell>
          <cell r="C491" t="str">
            <v>سامي</v>
          </cell>
          <cell r="D491" t="str">
            <v>وفاء</v>
          </cell>
          <cell r="E491" t="str">
            <v>الثالثة حديث</v>
          </cell>
          <cell r="G491" t="str">
            <v>الثالثة</v>
          </cell>
          <cell r="K491" t="str">
            <v>الثالثة</v>
          </cell>
          <cell r="L491" t="str">
            <v>مبرر</v>
          </cell>
          <cell r="M491" t="str">
            <v>الثالثة</v>
          </cell>
          <cell r="O491" t="str">
            <v>الثالثة</v>
          </cell>
          <cell r="Q491" t="str">
            <v>الثالثة</v>
          </cell>
          <cell r="S491" t="str">
            <v>الثالثة</v>
          </cell>
          <cell r="U491" t="str">
            <v>مستنفذ الفصل الأول 2021-2022</v>
          </cell>
        </row>
        <row r="492">
          <cell r="A492">
            <v>116114</v>
          </cell>
          <cell r="B492" t="str">
            <v>دانيا الابيض</v>
          </cell>
          <cell r="C492" t="str">
            <v>احمد</v>
          </cell>
          <cell r="D492" t="str">
            <v>مي</v>
          </cell>
          <cell r="E492" t="str">
            <v>الثانية</v>
          </cell>
          <cell r="G492" t="str">
            <v>الثانية</v>
          </cell>
          <cell r="K492" t="str">
            <v>الثانية</v>
          </cell>
          <cell r="L492" t="str">
            <v>مبرر</v>
          </cell>
          <cell r="M492" t="str">
            <v>الثانية</v>
          </cell>
          <cell r="O492" t="str">
            <v>الثانية</v>
          </cell>
          <cell r="Q492" t="str">
            <v>الثانية</v>
          </cell>
          <cell r="S492" t="str">
            <v>الثانية</v>
          </cell>
          <cell r="U492" t="str">
            <v>مستنفذ الفصل الأول 2021-2022</v>
          </cell>
        </row>
        <row r="493">
          <cell r="A493">
            <v>116133</v>
          </cell>
          <cell r="B493" t="str">
            <v>رانيا السمان</v>
          </cell>
          <cell r="C493" t="str">
            <v>احمد نبيل</v>
          </cell>
          <cell r="D493" t="str">
            <v>ملك</v>
          </cell>
          <cell r="E493" t="str">
            <v>الثانية</v>
          </cell>
          <cell r="G493" t="str">
            <v>الثانية</v>
          </cell>
          <cell r="I493" t="str">
            <v>الثانية</v>
          </cell>
          <cell r="K493" t="str">
            <v>الثانية</v>
          </cell>
          <cell r="L493" t="str">
            <v>مبرر</v>
          </cell>
          <cell r="M493" t="str">
            <v>الثانية</v>
          </cell>
          <cell r="O493" t="str">
            <v>الثانية</v>
          </cell>
          <cell r="Q493" t="str">
            <v>الثانية</v>
          </cell>
          <cell r="S493" t="str">
            <v>الثانية</v>
          </cell>
          <cell r="U493" t="str">
            <v>مستنفذ الفصل الأول 2021-2022</v>
          </cell>
        </row>
        <row r="494">
          <cell r="A494">
            <v>116214</v>
          </cell>
          <cell r="B494" t="str">
            <v>سوسن زهره</v>
          </cell>
          <cell r="C494" t="str">
            <v>محمد</v>
          </cell>
          <cell r="D494" t="str">
            <v>سعاد</v>
          </cell>
          <cell r="E494" t="str">
            <v>الثالثة</v>
          </cell>
          <cell r="G494" t="str">
            <v>الثالثة</v>
          </cell>
          <cell r="H494">
            <v>951</v>
          </cell>
          <cell r="I494" t="str">
            <v>الثالثة</v>
          </cell>
          <cell r="K494" t="str">
            <v>الثالثة</v>
          </cell>
          <cell r="M494" t="str">
            <v>الثالثة</v>
          </cell>
          <cell r="O494" t="str">
            <v>الثالثة</v>
          </cell>
          <cell r="Q494" t="str">
            <v>الثالثة</v>
          </cell>
          <cell r="S494" t="str">
            <v>الثالثة</v>
          </cell>
          <cell r="U494" t="str">
            <v>مستنفذ الفصل الأول 2021-2022</v>
          </cell>
        </row>
        <row r="495">
          <cell r="A495">
            <v>116218</v>
          </cell>
          <cell r="B495" t="str">
            <v>شذا جمعه شحاده</v>
          </cell>
          <cell r="C495" t="str">
            <v>احمد انور</v>
          </cell>
          <cell r="D495" t="str">
            <v>لميا</v>
          </cell>
          <cell r="E495" t="str">
            <v>الرابعة</v>
          </cell>
          <cell r="G495" t="str">
            <v>الرابعة</v>
          </cell>
          <cell r="I495" t="str">
            <v>الرابعة</v>
          </cell>
          <cell r="K495" t="str">
            <v>الرابعة</v>
          </cell>
          <cell r="L495" t="str">
            <v>مبرر</v>
          </cell>
          <cell r="M495" t="str">
            <v>الرابعة</v>
          </cell>
          <cell r="O495" t="str">
            <v>الرابعة</v>
          </cell>
          <cell r="Q495" t="str">
            <v>الرابعة</v>
          </cell>
          <cell r="S495" t="str">
            <v>الرابعة</v>
          </cell>
          <cell r="U495" t="str">
            <v>مستنفذ الفصل الأول 2021-2022</v>
          </cell>
        </row>
        <row r="496">
          <cell r="A496">
            <v>116232</v>
          </cell>
          <cell r="B496" t="str">
            <v>عبد الكريم النوفل</v>
          </cell>
          <cell r="C496" t="str">
            <v>احمد</v>
          </cell>
          <cell r="D496" t="str">
            <v>شمه</v>
          </cell>
          <cell r="E496" t="str">
            <v>الأولى</v>
          </cell>
          <cell r="G496" t="str">
            <v>الأولى</v>
          </cell>
          <cell r="K496" t="str">
            <v>الأولى</v>
          </cell>
          <cell r="L496" t="str">
            <v>مبرر</v>
          </cell>
          <cell r="M496" t="str">
            <v>الأولى</v>
          </cell>
          <cell r="O496" t="str">
            <v>الأولى</v>
          </cell>
          <cell r="Q496" t="str">
            <v>الأولى</v>
          </cell>
          <cell r="S496" t="str">
            <v>الأولى</v>
          </cell>
          <cell r="U496" t="str">
            <v>مستنفذ الفصل الأول 2021-2022</v>
          </cell>
        </row>
        <row r="497">
          <cell r="A497">
            <v>116248</v>
          </cell>
          <cell r="B497" t="str">
            <v>علا حسن</v>
          </cell>
          <cell r="C497" t="str">
            <v>جابر</v>
          </cell>
          <cell r="D497" t="str">
            <v>سيرين</v>
          </cell>
          <cell r="E497" t="str">
            <v>الرابعة</v>
          </cell>
          <cell r="G497" t="str">
            <v>الرابعة</v>
          </cell>
          <cell r="I497" t="str">
            <v>الرابعة</v>
          </cell>
          <cell r="K497" t="str">
            <v>الرابعة</v>
          </cell>
          <cell r="L497" t="str">
            <v>مبرر</v>
          </cell>
          <cell r="M497" t="str">
            <v>الرابعة</v>
          </cell>
          <cell r="O497" t="str">
            <v>الرابعة</v>
          </cell>
          <cell r="Q497" t="str">
            <v>الرابعة</v>
          </cell>
          <cell r="S497" t="str">
            <v>الرابعة</v>
          </cell>
          <cell r="U497" t="str">
            <v>مستنفذ الفصل الأول 2021-2022</v>
          </cell>
        </row>
        <row r="498">
          <cell r="A498">
            <v>116268</v>
          </cell>
          <cell r="B498" t="str">
            <v>عمر طبوش</v>
          </cell>
          <cell r="C498" t="str">
            <v>عبد الرؤف</v>
          </cell>
          <cell r="D498" t="str">
            <v>زينب</v>
          </cell>
          <cell r="E498" t="str">
            <v>الأولى</v>
          </cell>
          <cell r="G498" t="str">
            <v>الأولى</v>
          </cell>
          <cell r="K498" t="str">
            <v>الأولى</v>
          </cell>
          <cell r="L498" t="str">
            <v>مبرر</v>
          </cell>
          <cell r="M498" t="str">
            <v>الأولى</v>
          </cell>
          <cell r="O498" t="str">
            <v>الأولى</v>
          </cell>
          <cell r="Q498" t="str">
            <v>الأولى</v>
          </cell>
          <cell r="S498" t="str">
            <v>الأولى</v>
          </cell>
          <cell r="U498" t="str">
            <v>مستنفذ الفصل الأول 2021-2022</v>
          </cell>
        </row>
        <row r="499">
          <cell r="A499">
            <v>116281</v>
          </cell>
          <cell r="B499" t="str">
            <v>فاطمه بلعوص</v>
          </cell>
          <cell r="C499" t="str">
            <v>محمد</v>
          </cell>
          <cell r="D499" t="str">
            <v>انتصار</v>
          </cell>
          <cell r="E499" t="str">
            <v>الثالثة</v>
          </cell>
          <cell r="G499" t="str">
            <v>الثالثة</v>
          </cell>
          <cell r="I499" t="str">
            <v>الثالثة</v>
          </cell>
          <cell r="K499" t="str">
            <v>الثالثة</v>
          </cell>
          <cell r="M499" t="str">
            <v>الثالثة</v>
          </cell>
          <cell r="O499" t="str">
            <v>الثالثة</v>
          </cell>
          <cell r="Q499" t="str">
            <v>الثالثة</v>
          </cell>
          <cell r="S499" t="str">
            <v>الثالثة</v>
          </cell>
          <cell r="U499" t="str">
            <v>مستنفذ الفصل الأول 2021-2022</v>
          </cell>
        </row>
        <row r="500">
          <cell r="A500">
            <v>116318</v>
          </cell>
          <cell r="B500" t="str">
            <v>لينا الحلو</v>
          </cell>
          <cell r="C500" t="str">
            <v>جبرائيل</v>
          </cell>
          <cell r="D500" t="str">
            <v>سعاد</v>
          </cell>
          <cell r="E500" t="str">
            <v>الثانية</v>
          </cell>
          <cell r="G500" t="str">
            <v>الثانية</v>
          </cell>
          <cell r="I500" t="str">
            <v>الثانية</v>
          </cell>
          <cell r="K500" t="str">
            <v>الثانية</v>
          </cell>
          <cell r="L500" t="str">
            <v>مبرر</v>
          </cell>
          <cell r="M500" t="str">
            <v>الثانية</v>
          </cell>
          <cell r="O500" t="str">
            <v>الثانية</v>
          </cell>
          <cell r="Q500" t="str">
            <v>الثانية</v>
          </cell>
          <cell r="S500" t="str">
            <v>الثانية</v>
          </cell>
          <cell r="U500" t="str">
            <v>مستنفذ الفصل الأول 2021-2022</v>
          </cell>
        </row>
        <row r="501">
          <cell r="A501">
            <v>116320</v>
          </cell>
          <cell r="B501" t="str">
            <v>لينه الازهري</v>
          </cell>
          <cell r="C501" t="str">
            <v>محمد</v>
          </cell>
          <cell r="D501" t="str">
            <v>ايمان</v>
          </cell>
          <cell r="E501" t="str">
            <v>الثالثة</v>
          </cell>
          <cell r="G501" t="str">
            <v>الرابعة حديث</v>
          </cell>
          <cell r="I501" t="str">
            <v>الرابعة حديث</v>
          </cell>
          <cell r="K501" t="str">
            <v>الرابعة</v>
          </cell>
          <cell r="M501" t="str">
            <v>الرابعة</v>
          </cell>
          <cell r="O501" t="str">
            <v>الرابعة</v>
          </cell>
          <cell r="Q501" t="str">
            <v>الرابعة</v>
          </cell>
          <cell r="S501" t="str">
            <v>الرابعة</v>
          </cell>
          <cell r="U501" t="str">
            <v>مستنفذ الفصل الأول 2021-2022</v>
          </cell>
        </row>
        <row r="502">
          <cell r="A502">
            <v>116346</v>
          </cell>
          <cell r="B502" t="str">
            <v>محمد خير الحواصلي</v>
          </cell>
          <cell r="C502" t="str">
            <v>محمد</v>
          </cell>
          <cell r="D502" t="str">
            <v>رغداء</v>
          </cell>
          <cell r="E502" t="str">
            <v>الثانية</v>
          </cell>
          <cell r="G502" t="str">
            <v>الثانية</v>
          </cell>
          <cell r="I502" t="str">
            <v>الثانية</v>
          </cell>
          <cell r="K502" t="str">
            <v>الثانية</v>
          </cell>
          <cell r="L502" t="str">
            <v>مبرر</v>
          </cell>
          <cell r="M502" t="str">
            <v>الثانية</v>
          </cell>
          <cell r="O502" t="str">
            <v>الثانية</v>
          </cell>
          <cell r="Q502" t="str">
            <v>الثانية</v>
          </cell>
          <cell r="S502" t="str">
            <v>الثانية</v>
          </cell>
          <cell r="U502" t="str">
            <v>مستنفذ الفصل الأول 2021-2022</v>
          </cell>
        </row>
        <row r="503">
          <cell r="A503">
            <v>116390</v>
          </cell>
          <cell r="B503" t="str">
            <v>منار عبد الرحمن</v>
          </cell>
          <cell r="C503" t="str">
            <v>وليد</v>
          </cell>
          <cell r="D503" t="str">
            <v>مريم</v>
          </cell>
          <cell r="E503" t="str">
            <v>الرابعة</v>
          </cell>
          <cell r="G503" t="str">
            <v>الرابعة</v>
          </cell>
          <cell r="K503" t="str">
            <v>الرابعة</v>
          </cell>
          <cell r="L503" t="str">
            <v>مبرر</v>
          </cell>
          <cell r="M503" t="str">
            <v>الرابعة</v>
          </cell>
          <cell r="O503" t="str">
            <v>الرابعة</v>
          </cell>
          <cell r="Q503" t="str">
            <v>الرابعة</v>
          </cell>
          <cell r="S503" t="str">
            <v>الرابعة</v>
          </cell>
          <cell r="U503" t="str">
            <v>مستنفذ الفصل الأول 2021-2022</v>
          </cell>
        </row>
        <row r="504">
          <cell r="A504">
            <v>116406</v>
          </cell>
          <cell r="B504" t="str">
            <v>مهند شام</v>
          </cell>
          <cell r="C504" t="str">
            <v>عبد الله</v>
          </cell>
          <cell r="D504" t="str">
            <v>فاطمه</v>
          </cell>
          <cell r="E504" t="str">
            <v>الثالثة</v>
          </cell>
          <cell r="G504" t="str">
            <v>الثالثة</v>
          </cell>
          <cell r="K504" t="str">
            <v>الثالثة</v>
          </cell>
          <cell r="L504" t="str">
            <v>مبرر</v>
          </cell>
          <cell r="M504" t="str">
            <v>الثالثة</v>
          </cell>
          <cell r="O504" t="str">
            <v>الثالثة</v>
          </cell>
          <cell r="Q504" t="str">
            <v>الثالثة</v>
          </cell>
          <cell r="S504" t="str">
            <v>الثالثة</v>
          </cell>
          <cell r="U504" t="str">
            <v>مستنفذ الفصل الأول 2021-2022</v>
          </cell>
        </row>
        <row r="505">
          <cell r="A505">
            <v>116414</v>
          </cell>
          <cell r="B505" t="str">
            <v>ميرنا السرحان</v>
          </cell>
          <cell r="C505" t="str">
            <v>موريس</v>
          </cell>
          <cell r="D505" t="str">
            <v>سميحه</v>
          </cell>
          <cell r="E505" t="str">
            <v>الثالثة</v>
          </cell>
          <cell r="G505" t="str">
            <v>الثالثة</v>
          </cell>
          <cell r="I505" t="str">
            <v>الثالثة</v>
          </cell>
          <cell r="K505" t="str">
            <v>الثالثة</v>
          </cell>
          <cell r="L505" t="str">
            <v>مبرر</v>
          </cell>
          <cell r="M505" t="str">
            <v>الثالثة</v>
          </cell>
          <cell r="O505" t="str">
            <v>الثالثة</v>
          </cell>
          <cell r="Q505" t="str">
            <v>الثالثة</v>
          </cell>
          <cell r="S505" t="str">
            <v>الثالثة</v>
          </cell>
          <cell r="U505" t="str">
            <v>مستنفذ الفصل الأول 2021-2022</v>
          </cell>
        </row>
        <row r="506">
          <cell r="A506">
            <v>116423</v>
          </cell>
          <cell r="B506" t="str">
            <v>نبيله المصري</v>
          </cell>
          <cell r="C506" t="str">
            <v>محمد غازي</v>
          </cell>
          <cell r="D506" t="str">
            <v>وفاء</v>
          </cell>
          <cell r="E506" t="str">
            <v>الرابعة</v>
          </cell>
          <cell r="G506" t="str">
            <v>الرابعة</v>
          </cell>
          <cell r="I506" t="str">
            <v>الرابعة</v>
          </cell>
          <cell r="K506" t="str">
            <v>الرابعة</v>
          </cell>
          <cell r="L506" t="str">
            <v>مبرر</v>
          </cell>
          <cell r="M506" t="str">
            <v>الرابعة</v>
          </cell>
          <cell r="O506" t="str">
            <v>الرابعة</v>
          </cell>
          <cell r="Q506" t="str">
            <v>الرابعة</v>
          </cell>
          <cell r="S506" t="str">
            <v>الرابعة</v>
          </cell>
          <cell r="U506" t="str">
            <v>مستنفذ الفصل الأول 2021-2022</v>
          </cell>
        </row>
        <row r="507">
          <cell r="A507">
            <v>116427</v>
          </cell>
          <cell r="B507" t="str">
            <v>ندى ادلبي</v>
          </cell>
          <cell r="C507" t="str">
            <v>فيصل</v>
          </cell>
          <cell r="D507" t="str">
            <v>امل</v>
          </cell>
          <cell r="E507" t="str">
            <v>الثالثة</v>
          </cell>
          <cell r="G507" t="str">
            <v>الثالثة</v>
          </cell>
          <cell r="I507" t="str">
            <v>الثالثة</v>
          </cell>
          <cell r="K507" t="str">
            <v>الثالثة</v>
          </cell>
          <cell r="L507" t="str">
            <v>مبرر</v>
          </cell>
          <cell r="M507" t="str">
            <v>الثالثة</v>
          </cell>
          <cell r="O507" t="str">
            <v>الثالثة</v>
          </cell>
          <cell r="Q507" t="str">
            <v>الثالثة</v>
          </cell>
          <cell r="S507" t="str">
            <v>الثالثة</v>
          </cell>
          <cell r="U507" t="str">
            <v>مستنفذ الفصل الأول 2021-2022</v>
          </cell>
        </row>
        <row r="508">
          <cell r="A508">
            <v>116431</v>
          </cell>
          <cell r="B508" t="str">
            <v>نضال الخطيب</v>
          </cell>
          <cell r="C508" t="str">
            <v>محمود</v>
          </cell>
          <cell r="D508" t="str">
            <v>هدى</v>
          </cell>
          <cell r="E508" t="str">
            <v>الثالثة</v>
          </cell>
          <cell r="G508" t="str">
            <v>الرابعة حديث</v>
          </cell>
          <cell r="I508" t="str">
            <v>الرابعة حديث</v>
          </cell>
          <cell r="K508" t="str">
            <v>الرابعة</v>
          </cell>
          <cell r="M508" t="str">
            <v>الرابعة</v>
          </cell>
          <cell r="O508" t="str">
            <v>الرابعة</v>
          </cell>
          <cell r="Q508" t="str">
            <v>الرابعة</v>
          </cell>
          <cell r="S508" t="str">
            <v>الرابعة</v>
          </cell>
          <cell r="U508" t="str">
            <v>مستنفذ الفصل الأول 2021-2022</v>
          </cell>
        </row>
        <row r="509">
          <cell r="A509">
            <v>116443</v>
          </cell>
          <cell r="B509" t="str">
            <v>نور الهدى كوكش</v>
          </cell>
          <cell r="C509" t="str">
            <v>محمد صهيب</v>
          </cell>
          <cell r="D509" t="str">
            <v>مسره</v>
          </cell>
          <cell r="E509" t="str">
            <v>الرابعة حديث</v>
          </cell>
          <cell r="G509" t="str">
            <v>الرابعة</v>
          </cell>
          <cell r="I509" t="str">
            <v>الرابعة</v>
          </cell>
          <cell r="K509" t="str">
            <v>الرابعة</v>
          </cell>
          <cell r="M509" t="str">
            <v>الرابعة</v>
          </cell>
          <cell r="O509" t="str">
            <v>الرابعة</v>
          </cell>
          <cell r="Q509" t="str">
            <v>الرابعة</v>
          </cell>
          <cell r="S509" t="str">
            <v>الرابعة</v>
          </cell>
          <cell r="U509" t="str">
            <v>مستنفذ الفصل الأول 2021-2022</v>
          </cell>
        </row>
        <row r="510">
          <cell r="A510">
            <v>116466</v>
          </cell>
          <cell r="B510" t="str">
            <v>هديل الفياض</v>
          </cell>
          <cell r="C510" t="str">
            <v>موفق</v>
          </cell>
          <cell r="D510" t="str">
            <v>دعد</v>
          </cell>
          <cell r="E510" t="str">
            <v>الأولى</v>
          </cell>
          <cell r="G510" t="str">
            <v>الأولى</v>
          </cell>
          <cell r="I510" t="str">
            <v>الأولى</v>
          </cell>
          <cell r="K510" t="str">
            <v>الأولى</v>
          </cell>
          <cell r="M510" t="str">
            <v>الأولى</v>
          </cell>
          <cell r="N510">
            <v>2371</v>
          </cell>
          <cell r="O510" t="str">
            <v>الأولى</v>
          </cell>
          <cell r="Q510" t="str">
            <v>الأولى</v>
          </cell>
          <cell r="S510" t="str">
            <v>الأولى</v>
          </cell>
          <cell r="U510" t="str">
            <v>مستنفذ الفصل الأول 2021-2022</v>
          </cell>
        </row>
        <row r="511">
          <cell r="A511">
            <v>116476</v>
          </cell>
          <cell r="B511" t="str">
            <v>هند قوقس</v>
          </cell>
          <cell r="C511" t="str">
            <v>عمر</v>
          </cell>
          <cell r="D511" t="str">
            <v>بشيرة</v>
          </cell>
          <cell r="E511" t="str">
            <v>الثالثة</v>
          </cell>
          <cell r="G511" t="str">
            <v>الثالثة</v>
          </cell>
          <cell r="K511" t="str">
            <v>الثالثة</v>
          </cell>
          <cell r="L511" t="str">
            <v>مبرر</v>
          </cell>
          <cell r="M511" t="str">
            <v>الثالثة</v>
          </cell>
          <cell r="O511" t="str">
            <v>الثالثة</v>
          </cell>
          <cell r="Q511" t="str">
            <v>الثالثة</v>
          </cell>
          <cell r="S511" t="str">
            <v>الثالثة</v>
          </cell>
          <cell r="U511" t="str">
            <v>مستنفذ الفصل الأول 2021-2022</v>
          </cell>
        </row>
        <row r="512">
          <cell r="A512">
            <v>116504</v>
          </cell>
          <cell r="B512" t="str">
            <v>يوسف القادري</v>
          </cell>
          <cell r="C512" t="str">
            <v>محمد</v>
          </cell>
          <cell r="D512" t="str">
            <v>امنه</v>
          </cell>
          <cell r="E512" t="str">
            <v>الثانية</v>
          </cell>
          <cell r="G512" t="str">
            <v>الثانية</v>
          </cell>
          <cell r="I512" t="str">
            <v>الثانية</v>
          </cell>
          <cell r="K512" t="str">
            <v>الثانية</v>
          </cell>
          <cell r="L512" t="str">
            <v>مبرر</v>
          </cell>
          <cell r="M512" t="str">
            <v>الثانية</v>
          </cell>
          <cell r="O512" t="str">
            <v>الثانية</v>
          </cell>
          <cell r="Q512" t="str">
            <v>الثانية</v>
          </cell>
          <cell r="S512" t="str">
            <v>الثانية</v>
          </cell>
          <cell r="U512" t="str">
            <v>مستنفذ الفصل الأول 2021-2022</v>
          </cell>
        </row>
        <row r="513">
          <cell r="A513">
            <v>116521</v>
          </cell>
          <cell r="B513" t="str">
            <v>ميس ورده</v>
          </cell>
          <cell r="C513" t="str">
            <v>عبد المعز</v>
          </cell>
          <cell r="D513" t="str">
            <v>شهناز</v>
          </cell>
          <cell r="E513" t="str">
            <v>الثالثة</v>
          </cell>
          <cell r="G513" t="str">
            <v>الثالثة</v>
          </cell>
          <cell r="I513" t="str">
            <v>الثالثة</v>
          </cell>
          <cell r="K513" t="str">
            <v>الثالثة</v>
          </cell>
          <cell r="L513" t="str">
            <v>مبرر</v>
          </cell>
          <cell r="M513" t="str">
            <v>الثالثة</v>
          </cell>
          <cell r="O513" t="str">
            <v>الثالثة</v>
          </cell>
          <cell r="Q513" t="str">
            <v>الثالثة</v>
          </cell>
          <cell r="S513" t="str">
            <v>الثالثة</v>
          </cell>
          <cell r="U513" t="str">
            <v>مستنفذ الفصل الأول 2021-2022</v>
          </cell>
        </row>
        <row r="514">
          <cell r="A514">
            <v>116523</v>
          </cell>
          <cell r="B514" t="str">
            <v>نيروز صاطور</v>
          </cell>
          <cell r="C514" t="str">
            <v>طاهر</v>
          </cell>
          <cell r="D514" t="str">
            <v>نصره</v>
          </cell>
          <cell r="E514" t="str">
            <v>الرابعة</v>
          </cell>
          <cell r="G514" t="str">
            <v>الرابعة</v>
          </cell>
          <cell r="I514" t="str">
            <v>الرابعة</v>
          </cell>
          <cell r="K514" t="str">
            <v>الرابعة</v>
          </cell>
          <cell r="L514" t="str">
            <v>مبرر</v>
          </cell>
          <cell r="M514" t="str">
            <v>الرابعة</v>
          </cell>
          <cell r="O514" t="str">
            <v>الرابعة</v>
          </cell>
          <cell r="Q514" t="str">
            <v>الرابعة</v>
          </cell>
          <cell r="S514" t="str">
            <v>الرابعة</v>
          </cell>
          <cell r="U514" t="str">
            <v>مستنفذ الفصل الأول 2021-2022</v>
          </cell>
        </row>
        <row r="515">
          <cell r="A515">
            <v>116534</v>
          </cell>
          <cell r="B515" t="str">
            <v>ايه سواس</v>
          </cell>
          <cell r="C515" t="str">
            <v>سعيد</v>
          </cell>
          <cell r="D515" t="str">
            <v>سحر</v>
          </cell>
          <cell r="E515" t="str">
            <v>الرابعة</v>
          </cell>
          <cell r="G515" t="str">
            <v>الرابعة</v>
          </cell>
          <cell r="K515" t="str">
            <v>الرابعة</v>
          </cell>
          <cell r="L515" t="str">
            <v>مبرر</v>
          </cell>
          <cell r="M515" t="str">
            <v>الرابعة</v>
          </cell>
          <cell r="O515" t="str">
            <v>الرابعة</v>
          </cell>
          <cell r="Q515" t="str">
            <v>الرابعة</v>
          </cell>
          <cell r="S515" t="str">
            <v>الرابعة</v>
          </cell>
          <cell r="U515" t="str">
            <v>مستنفذ الفصل الأول 2021-2022</v>
          </cell>
        </row>
        <row r="516">
          <cell r="A516">
            <v>116546</v>
          </cell>
          <cell r="B516" t="str">
            <v>سلوى الحصوه</v>
          </cell>
          <cell r="C516" t="str">
            <v>يحيى</v>
          </cell>
          <cell r="D516" t="str">
            <v>وفيقه</v>
          </cell>
          <cell r="E516" t="str">
            <v>الرابعة</v>
          </cell>
          <cell r="G516" t="str">
            <v>الرابعة</v>
          </cell>
          <cell r="I516" t="str">
            <v>الرابعة</v>
          </cell>
          <cell r="K516" t="str">
            <v>الرابعة</v>
          </cell>
          <cell r="L516" t="str">
            <v>مبرر</v>
          </cell>
          <cell r="M516" t="str">
            <v>الرابعة</v>
          </cell>
          <cell r="O516" t="str">
            <v>الرابعة</v>
          </cell>
          <cell r="Q516" t="str">
            <v>الرابعة</v>
          </cell>
          <cell r="S516" t="str">
            <v>الرابعة</v>
          </cell>
          <cell r="U516" t="str">
            <v>مستنفذ الفصل الأول 2021-2022</v>
          </cell>
        </row>
        <row r="517">
          <cell r="A517">
            <v>116548</v>
          </cell>
          <cell r="B517" t="str">
            <v>فادي العوا</v>
          </cell>
          <cell r="C517" t="str">
            <v>محمد</v>
          </cell>
          <cell r="D517" t="str">
            <v>نسرين</v>
          </cell>
          <cell r="E517" t="str">
            <v>الثانية</v>
          </cell>
          <cell r="G517" t="str">
            <v>الثانية</v>
          </cell>
          <cell r="I517" t="str">
            <v>الثانية</v>
          </cell>
          <cell r="K517" t="str">
            <v>الثانية</v>
          </cell>
          <cell r="L517" t="str">
            <v>مبرر</v>
          </cell>
          <cell r="M517" t="str">
            <v>الثانية</v>
          </cell>
          <cell r="O517" t="str">
            <v>الثانية</v>
          </cell>
          <cell r="Q517" t="str">
            <v>الثانية</v>
          </cell>
          <cell r="S517" t="str">
            <v>الثانية</v>
          </cell>
          <cell r="U517" t="str">
            <v>مستنفذ الفصل الأول 2021-2022</v>
          </cell>
        </row>
        <row r="518">
          <cell r="A518">
            <v>116556</v>
          </cell>
          <cell r="B518" t="str">
            <v>هبه الله كمال الدين</v>
          </cell>
          <cell r="C518" t="str">
            <v>احمد مفيد</v>
          </cell>
          <cell r="D518" t="str">
            <v>هند</v>
          </cell>
          <cell r="E518" t="str">
            <v>الثانية</v>
          </cell>
          <cell r="G518" t="str">
            <v>الثالثة حديث</v>
          </cell>
          <cell r="I518" t="str">
            <v>الثالثة حديث</v>
          </cell>
          <cell r="K518" t="str">
            <v>الثالثة</v>
          </cell>
          <cell r="M518" t="str">
            <v>الثالثة</v>
          </cell>
          <cell r="O518" t="str">
            <v>الثالثة</v>
          </cell>
          <cell r="Q518" t="str">
            <v>الثالثة</v>
          </cell>
          <cell r="S518" t="str">
            <v>الثالثة</v>
          </cell>
          <cell r="U518" t="str">
            <v>مستنفذ الفصل الأول 2021-2022</v>
          </cell>
        </row>
        <row r="519">
          <cell r="A519">
            <v>116574</v>
          </cell>
          <cell r="B519" t="str">
            <v>مجد قنبس</v>
          </cell>
          <cell r="C519" t="str">
            <v>احمد</v>
          </cell>
          <cell r="D519" t="str">
            <v>دلال</v>
          </cell>
          <cell r="E519" t="str">
            <v>الثانية</v>
          </cell>
          <cell r="G519" t="str">
            <v>الثانية</v>
          </cell>
          <cell r="K519" t="str">
            <v>الثانية</v>
          </cell>
          <cell r="L519" t="str">
            <v>مبرر</v>
          </cell>
          <cell r="M519" t="str">
            <v>الثانية</v>
          </cell>
          <cell r="O519" t="str">
            <v>الثانية</v>
          </cell>
          <cell r="Q519" t="str">
            <v>الثانية</v>
          </cell>
          <cell r="S519" t="str">
            <v>الثانية</v>
          </cell>
          <cell r="U519" t="str">
            <v>مستنفذ الفصل الأول 2021-2022</v>
          </cell>
        </row>
        <row r="520">
          <cell r="A520">
            <v>116592</v>
          </cell>
          <cell r="B520" t="str">
            <v>رامي العلوش</v>
          </cell>
          <cell r="C520" t="str">
            <v>سليمان</v>
          </cell>
          <cell r="D520" t="str">
            <v>فاطمه</v>
          </cell>
          <cell r="E520" t="str">
            <v>الأولى</v>
          </cell>
          <cell r="G520" t="str">
            <v>الأولى</v>
          </cell>
          <cell r="K520" t="str">
            <v>الأولى</v>
          </cell>
          <cell r="L520" t="str">
            <v>مبرر</v>
          </cell>
          <cell r="M520" t="str">
            <v>الأولى</v>
          </cell>
          <cell r="O520" t="str">
            <v>الأولى</v>
          </cell>
          <cell r="Q520" t="str">
            <v>الأولى</v>
          </cell>
          <cell r="S520" t="str">
            <v>الأولى</v>
          </cell>
          <cell r="U520" t="str">
            <v>مستنفذ الفصل الأول 2021-2022</v>
          </cell>
        </row>
        <row r="521">
          <cell r="A521">
            <v>116594</v>
          </cell>
          <cell r="B521" t="str">
            <v>زهراء موسى</v>
          </cell>
          <cell r="C521" t="str">
            <v>خليل</v>
          </cell>
          <cell r="D521" t="str">
            <v>سوسن</v>
          </cell>
          <cell r="E521" t="str">
            <v>الثالثة</v>
          </cell>
          <cell r="G521" t="str">
            <v>الرابعة حديث</v>
          </cell>
          <cell r="I521" t="str">
            <v>الرابعة حديث</v>
          </cell>
          <cell r="K521" t="str">
            <v>الرابعة</v>
          </cell>
          <cell r="M521" t="str">
            <v>الرابعة</v>
          </cell>
          <cell r="O521" t="str">
            <v>الرابعة</v>
          </cell>
          <cell r="Q521" t="str">
            <v>الرابعة</v>
          </cell>
          <cell r="S521" t="str">
            <v>الرابعة</v>
          </cell>
          <cell r="U521" t="str">
            <v>مستنفذ الفصل الأول 2021-2022</v>
          </cell>
        </row>
        <row r="522">
          <cell r="A522">
            <v>116595</v>
          </cell>
          <cell r="B522" t="str">
            <v>عبيده السمهر</v>
          </cell>
          <cell r="C522" t="str">
            <v>فواز</v>
          </cell>
          <cell r="D522" t="str">
            <v>ذيبه</v>
          </cell>
          <cell r="E522" t="str">
            <v>الثانية</v>
          </cell>
          <cell r="G522" t="str">
            <v>الثانية</v>
          </cell>
          <cell r="K522" t="str">
            <v>الثانية</v>
          </cell>
          <cell r="L522" t="str">
            <v>مبرر</v>
          </cell>
          <cell r="M522" t="str">
            <v>الثانية</v>
          </cell>
          <cell r="O522" t="str">
            <v>الثانية</v>
          </cell>
          <cell r="Q522" t="str">
            <v>الثانية</v>
          </cell>
          <cell r="S522" t="str">
            <v>الثانية</v>
          </cell>
          <cell r="U522" t="str">
            <v>مستنفذ الفصل الأول 2021-2022</v>
          </cell>
        </row>
        <row r="523">
          <cell r="A523">
            <v>116609</v>
          </cell>
          <cell r="B523" t="str">
            <v>منار مكاري</v>
          </cell>
          <cell r="C523" t="str">
            <v>زهير</v>
          </cell>
          <cell r="D523" t="str">
            <v>صباح</v>
          </cell>
          <cell r="E523" t="str">
            <v>الثالثة</v>
          </cell>
          <cell r="G523" t="str">
            <v>الثالثة</v>
          </cell>
          <cell r="I523" t="str">
            <v>الثالثة</v>
          </cell>
          <cell r="K523" t="str">
            <v>الثالثة</v>
          </cell>
          <cell r="L523" t="str">
            <v>مبرر</v>
          </cell>
          <cell r="M523" t="str">
            <v>الثالثة</v>
          </cell>
          <cell r="O523" t="str">
            <v>الثالثة</v>
          </cell>
          <cell r="Q523" t="str">
            <v>الثالثة</v>
          </cell>
          <cell r="S523" t="str">
            <v>الثالثة</v>
          </cell>
          <cell r="U523" t="str">
            <v>مستنفذ الفصل الأول 2021-2022</v>
          </cell>
        </row>
        <row r="524">
          <cell r="A524">
            <v>116680</v>
          </cell>
          <cell r="B524" t="str">
            <v>يارا حسن</v>
          </cell>
          <cell r="C524" t="str">
            <v>محمد</v>
          </cell>
          <cell r="D524" t="str">
            <v>ليمونه</v>
          </cell>
          <cell r="E524" t="str">
            <v>الرابعة</v>
          </cell>
          <cell r="G524" t="str">
            <v>الرابعة</v>
          </cell>
          <cell r="K524" t="str">
            <v>الرابعة</v>
          </cell>
          <cell r="L524" t="str">
            <v>مبرر</v>
          </cell>
          <cell r="M524" t="str">
            <v>الرابعة</v>
          </cell>
          <cell r="O524" t="str">
            <v>الرابعة</v>
          </cell>
          <cell r="Q524" t="str">
            <v>الرابعة</v>
          </cell>
          <cell r="S524" t="str">
            <v>الرابعة</v>
          </cell>
          <cell r="U524" t="str">
            <v>مستنفذ الفصل الأول 2021-2022</v>
          </cell>
        </row>
        <row r="525">
          <cell r="A525">
            <v>116688</v>
          </cell>
          <cell r="B525" t="str">
            <v>سمر ابراهيم</v>
          </cell>
          <cell r="C525" t="str">
            <v>احمد</v>
          </cell>
          <cell r="D525" t="str">
            <v>امينه</v>
          </cell>
          <cell r="E525" t="str">
            <v>الرابعة</v>
          </cell>
          <cell r="G525" t="str">
            <v>الرابعة</v>
          </cell>
          <cell r="I525" t="str">
            <v>الرابعة</v>
          </cell>
          <cell r="K525" t="str">
            <v>الرابعة</v>
          </cell>
          <cell r="L525" t="str">
            <v>مبرر</v>
          </cell>
          <cell r="M525" t="str">
            <v>الرابعة</v>
          </cell>
          <cell r="O525" t="str">
            <v>الرابعة</v>
          </cell>
          <cell r="Q525" t="str">
            <v>الرابعة</v>
          </cell>
          <cell r="S525" t="str">
            <v>الرابعة</v>
          </cell>
          <cell r="U525" t="str">
            <v>مستنفذ الفصل الأول 2021-2022</v>
          </cell>
        </row>
        <row r="526">
          <cell r="A526">
            <v>116718</v>
          </cell>
          <cell r="B526" t="str">
            <v>الاء قابل</v>
          </cell>
          <cell r="C526" t="str">
            <v>نسيب</v>
          </cell>
          <cell r="D526" t="str">
            <v>فاطمه</v>
          </cell>
          <cell r="E526" t="str">
            <v>الثانية</v>
          </cell>
          <cell r="G526" t="str">
            <v>الثانية</v>
          </cell>
          <cell r="K526" t="str">
            <v>الثانية</v>
          </cell>
          <cell r="L526" t="str">
            <v>مبرر</v>
          </cell>
          <cell r="M526" t="str">
            <v>الثانية</v>
          </cell>
          <cell r="O526" t="str">
            <v>الثانية</v>
          </cell>
          <cell r="Q526" t="str">
            <v>الثانية</v>
          </cell>
          <cell r="S526" t="str">
            <v>الثانية</v>
          </cell>
          <cell r="U526" t="str">
            <v>مستنفذ الفصل الأول 2021-2022</v>
          </cell>
        </row>
        <row r="527">
          <cell r="A527">
            <v>116765</v>
          </cell>
          <cell r="B527" t="str">
            <v>بشرى شعبان</v>
          </cell>
          <cell r="C527" t="str">
            <v>احمد</v>
          </cell>
          <cell r="D527" t="str">
            <v>حنان</v>
          </cell>
          <cell r="E527" t="str">
            <v>الرابعة</v>
          </cell>
          <cell r="G527" t="str">
            <v>الرابعة</v>
          </cell>
          <cell r="I527" t="str">
            <v>الرابعة</v>
          </cell>
          <cell r="K527" t="str">
            <v>الرابعة</v>
          </cell>
          <cell r="L527" t="str">
            <v>بلا</v>
          </cell>
          <cell r="M527" t="str">
            <v>الرابعة</v>
          </cell>
          <cell r="O527" t="str">
            <v>الرابعة</v>
          </cell>
          <cell r="Q527" t="str">
            <v>الرابعة</v>
          </cell>
          <cell r="S527" t="str">
            <v>الرابعة</v>
          </cell>
          <cell r="U527" t="str">
            <v>مستنفذ الفصل الأول 2021-2022</v>
          </cell>
        </row>
        <row r="528">
          <cell r="A528">
            <v>116784</v>
          </cell>
          <cell r="B528" t="str">
            <v>حمد خلف</v>
          </cell>
          <cell r="C528" t="str">
            <v>علي</v>
          </cell>
          <cell r="D528" t="str">
            <v>وضحه</v>
          </cell>
          <cell r="E528" t="str">
            <v>الأولى</v>
          </cell>
          <cell r="G528" t="str">
            <v>الأولى</v>
          </cell>
          <cell r="I528" t="str">
            <v>الأولى</v>
          </cell>
          <cell r="K528" t="str">
            <v>الأولى</v>
          </cell>
          <cell r="L528" t="str">
            <v>مبرر</v>
          </cell>
          <cell r="M528" t="str">
            <v>الأولى</v>
          </cell>
          <cell r="O528" t="str">
            <v>الأولى</v>
          </cell>
          <cell r="Q528" t="str">
            <v>الأولى</v>
          </cell>
          <cell r="S528" t="str">
            <v>الأولى</v>
          </cell>
          <cell r="U528" t="str">
            <v>مستنفذ الفصل الأول 2021-2022</v>
          </cell>
        </row>
        <row r="529">
          <cell r="A529">
            <v>116825</v>
          </cell>
          <cell r="B529" t="str">
            <v>رنيم الكور</v>
          </cell>
          <cell r="C529" t="str">
            <v>فؤاد</v>
          </cell>
          <cell r="D529" t="str">
            <v>ايمان</v>
          </cell>
          <cell r="E529" t="str">
            <v>الأولى</v>
          </cell>
          <cell r="G529" t="str">
            <v>الأولى</v>
          </cell>
          <cell r="I529" t="str">
            <v>الأولى</v>
          </cell>
          <cell r="K529" t="str">
            <v>الأولى</v>
          </cell>
          <cell r="L529" t="str">
            <v>مبرر</v>
          </cell>
          <cell r="M529" t="str">
            <v>الأولى</v>
          </cell>
          <cell r="O529" t="str">
            <v>الأولى</v>
          </cell>
          <cell r="Q529" t="str">
            <v>الأولى</v>
          </cell>
          <cell r="S529" t="str">
            <v>الأولى</v>
          </cell>
          <cell r="U529" t="str">
            <v>مستنفذ الفصل الأول 2021-2022</v>
          </cell>
        </row>
        <row r="530">
          <cell r="A530">
            <v>116841</v>
          </cell>
          <cell r="B530" t="str">
            <v>زينه خضيره</v>
          </cell>
          <cell r="C530" t="str">
            <v>علي</v>
          </cell>
          <cell r="D530" t="str">
            <v>ساميه</v>
          </cell>
          <cell r="E530" t="str">
            <v>الثالثة</v>
          </cell>
          <cell r="G530" t="str">
            <v>الثالثة</v>
          </cell>
          <cell r="K530" t="str">
            <v>الثالثة</v>
          </cell>
          <cell r="L530" t="str">
            <v>مبرر</v>
          </cell>
          <cell r="M530" t="str">
            <v>الثالثة</v>
          </cell>
          <cell r="O530" t="str">
            <v>الثالثة</v>
          </cell>
          <cell r="Q530" t="str">
            <v>الثالثة</v>
          </cell>
          <cell r="S530" t="str">
            <v>الثالثة</v>
          </cell>
          <cell r="U530" t="str">
            <v>مستنفذ الفصل الأول 2021-2022</v>
          </cell>
        </row>
        <row r="531">
          <cell r="A531">
            <v>116845</v>
          </cell>
          <cell r="B531" t="str">
            <v>ساره ابو خير</v>
          </cell>
          <cell r="C531" t="str">
            <v>علي</v>
          </cell>
          <cell r="D531" t="str">
            <v>اكارم</v>
          </cell>
          <cell r="E531" t="str">
            <v>الرابعة</v>
          </cell>
          <cell r="G531" t="str">
            <v>الرابعة</v>
          </cell>
          <cell r="K531" t="str">
            <v>الرابعة</v>
          </cell>
          <cell r="L531" t="str">
            <v>مبرر</v>
          </cell>
          <cell r="M531" t="str">
            <v>الرابعة</v>
          </cell>
          <cell r="O531" t="str">
            <v>الرابعة</v>
          </cell>
          <cell r="Q531" t="str">
            <v>الرابعة</v>
          </cell>
          <cell r="S531" t="str">
            <v>الرابعة</v>
          </cell>
          <cell r="U531" t="str">
            <v>مستنفذ الفصل الأول 2021-2022</v>
          </cell>
        </row>
        <row r="532">
          <cell r="A532">
            <v>116867</v>
          </cell>
          <cell r="B532" t="str">
            <v>شيرين الاسعد</v>
          </cell>
          <cell r="C532" t="str">
            <v>محمد</v>
          </cell>
          <cell r="D532" t="str">
            <v>هند</v>
          </cell>
          <cell r="E532" t="str">
            <v>الثانية</v>
          </cell>
          <cell r="G532" t="str">
            <v>الثانية</v>
          </cell>
          <cell r="I532" t="str">
            <v>الثانية</v>
          </cell>
          <cell r="K532" t="str">
            <v>الثانية</v>
          </cell>
          <cell r="L532" t="str">
            <v>مبرر</v>
          </cell>
          <cell r="M532" t="str">
            <v>الثانية</v>
          </cell>
          <cell r="O532" t="str">
            <v>الثانية</v>
          </cell>
          <cell r="Q532" t="str">
            <v>الثانية</v>
          </cell>
          <cell r="S532" t="str">
            <v>الثانية</v>
          </cell>
          <cell r="U532" t="str">
            <v>مستنفذ الفصل الأول 2021-2022</v>
          </cell>
        </row>
        <row r="533">
          <cell r="A533">
            <v>116881</v>
          </cell>
          <cell r="B533" t="str">
            <v>عبد القادر سواس</v>
          </cell>
          <cell r="C533" t="str">
            <v>سعيد</v>
          </cell>
          <cell r="D533" t="str">
            <v>سحر</v>
          </cell>
          <cell r="E533" t="str">
            <v>الرابعة</v>
          </cell>
          <cell r="G533" t="str">
            <v>الرابعة</v>
          </cell>
          <cell r="I533" t="str">
            <v>الرابعة</v>
          </cell>
          <cell r="K533" t="str">
            <v>الرابعة</v>
          </cell>
          <cell r="L533" t="str">
            <v>مبرر</v>
          </cell>
          <cell r="M533" t="str">
            <v>الرابعة</v>
          </cell>
          <cell r="O533" t="str">
            <v>الرابعة</v>
          </cell>
          <cell r="Q533" t="str">
            <v>الرابعة</v>
          </cell>
          <cell r="S533" t="str">
            <v>الرابعة</v>
          </cell>
          <cell r="U533" t="str">
            <v>مستنفذ الفصل الأول 2021-2022</v>
          </cell>
        </row>
        <row r="534">
          <cell r="A534">
            <v>116893</v>
          </cell>
          <cell r="B534" t="str">
            <v>علا صوان</v>
          </cell>
          <cell r="C534" t="str">
            <v>يحيى</v>
          </cell>
          <cell r="D534" t="str">
            <v>ناديا</v>
          </cell>
          <cell r="E534" t="str">
            <v>الثانية</v>
          </cell>
          <cell r="G534" t="str">
            <v>الثالثة حديث</v>
          </cell>
          <cell r="I534" t="str">
            <v>الثالثة حديث</v>
          </cell>
          <cell r="K534" t="str">
            <v>الثالثة</v>
          </cell>
          <cell r="M534" t="str">
            <v>الثالثة</v>
          </cell>
          <cell r="O534" t="str">
            <v>الثالثة</v>
          </cell>
          <cell r="Q534" t="str">
            <v>الثالثة</v>
          </cell>
          <cell r="S534" t="str">
            <v>الثالثة</v>
          </cell>
          <cell r="U534" t="str">
            <v>مستنفذ الفصل الأول 2021-2022</v>
          </cell>
        </row>
        <row r="535">
          <cell r="A535">
            <v>116957</v>
          </cell>
          <cell r="B535" t="str">
            <v>محمد حسين</v>
          </cell>
          <cell r="C535" t="str">
            <v>عوض</v>
          </cell>
          <cell r="D535" t="str">
            <v>غزاله</v>
          </cell>
          <cell r="E535" t="str">
            <v>الأولى</v>
          </cell>
          <cell r="G535" t="str">
            <v>الأولى</v>
          </cell>
          <cell r="K535" t="str">
            <v>الأولى</v>
          </cell>
          <cell r="L535" t="str">
            <v>مبرر</v>
          </cell>
          <cell r="M535" t="str">
            <v>الأولى</v>
          </cell>
          <cell r="O535" t="str">
            <v>الأولى</v>
          </cell>
          <cell r="Q535" t="str">
            <v>الأولى</v>
          </cell>
          <cell r="S535" t="str">
            <v>الأولى</v>
          </cell>
          <cell r="U535" t="str">
            <v>مستنفذ الفصل الأول 2021-2022</v>
          </cell>
        </row>
        <row r="536">
          <cell r="A536">
            <v>116961</v>
          </cell>
          <cell r="B536" t="str">
            <v>محمد رفعت المقداد</v>
          </cell>
          <cell r="C536" t="str">
            <v>فيصل</v>
          </cell>
          <cell r="D536" t="str">
            <v>منى</v>
          </cell>
          <cell r="E536" t="str">
            <v>الرابعة</v>
          </cell>
          <cell r="G536" t="str">
            <v>الرابعة</v>
          </cell>
          <cell r="K536" t="str">
            <v>الرابعة</v>
          </cell>
          <cell r="L536" t="str">
            <v>مبرر</v>
          </cell>
          <cell r="M536" t="str">
            <v>الرابعة</v>
          </cell>
          <cell r="O536" t="str">
            <v>الرابعة</v>
          </cell>
          <cell r="Q536" t="str">
            <v>الرابعة</v>
          </cell>
          <cell r="S536" t="str">
            <v>الرابعة</v>
          </cell>
          <cell r="U536" t="str">
            <v>مستنفذ الفصل الأول 2021-2022</v>
          </cell>
        </row>
        <row r="537">
          <cell r="A537">
            <v>116982</v>
          </cell>
          <cell r="B537" t="str">
            <v>مريم وهبي</v>
          </cell>
          <cell r="C537" t="str">
            <v>محمد</v>
          </cell>
          <cell r="D537" t="str">
            <v>حياه</v>
          </cell>
          <cell r="E537" t="str">
            <v>الثانية</v>
          </cell>
          <cell r="G537" t="str">
            <v>الثالثة حديث</v>
          </cell>
          <cell r="I537" t="str">
            <v>الثالثة حديث</v>
          </cell>
          <cell r="K537" t="str">
            <v>الثالثة</v>
          </cell>
          <cell r="M537" t="str">
            <v>الثالثة</v>
          </cell>
          <cell r="O537" t="str">
            <v>الثالثة</v>
          </cell>
          <cell r="Q537" t="str">
            <v>الثالثة</v>
          </cell>
          <cell r="S537" t="str">
            <v>الثالثة</v>
          </cell>
          <cell r="U537" t="str">
            <v>مستنفذ الفصل الأول 2021-2022</v>
          </cell>
        </row>
        <row r="538">
          <cell r="A538">
            <v>117012</v>
          </cell>
          <cell r="B538" t="str">
            <v>نيرمين الشعار</v>
          </cell>
          <cell r="C538" t="str">
            <v>مشهور</v>
          </cell>
          <cell r="D538" t="str">
            <v>سمره</v>
          </cell>
          <cell r="E538" t="str">
            <v>الأولى</v>
          </cell>
          <cell r="G538" t="str">
            <v>الثانية حديث</v>
          </cell>
          <cell r="I538" t="str">
            <v>الثانية حديث</v>
          </cell>
          <cell r="K538" t="str">
            <v>الثانية</v>
          </cell>
          <cell r="M538" t="str">
            <v>الثانية</v>
          </cell>
          <cell r="O538" t="str">
            <v>الثانية</v>
          </cell>
          <cell r="Q538" t="str">
            <v>الثانية</v>
          </cell>
          <cell r="S538" t="str">
            <v>الثانية</v>
          </cell>
          <cell r="U538" t="str">
            <v>مستنفذ الفصل الأول 2021-2022</v>
          </cell>
        </row>
        <row r="539">
          <cell r="A539">
            <v>117020</v>
          </cell>
          <cell r="B539" t="str">
            <v>هبى سلامي</v>
          </cell>
          <cell r="C539" t="str">
            <v>نزار</v>
          </cell>
          <cell r="D539" t="str">
            <v>امال</v>
          </cell>
          <cell r="E539" t="str">
            <v>الرابعة</v>
          </cell>
          <cell r="G539" t="str">
            <v>الرابعة</v>
          </cell>
          <cell r="I539" t="str">
            <v>الرابعة</v>
          </cell>
          <cell r="K539" t="str">
            <v>الرابعة</v>
          </cell>
          <cell r="L539" t="str">
            <v>مبرر</v>
          </cell>
          <cell r="M539" t="str">
            <v>الرابعة</v>
          </cell>
          <cell r="O539" t="str">
            <v>الرابعة</v>
          </cell>
          <cell r="Q539" t="str">
            <v>الرابعة</v>
          </cell>
          <cell r="S539" t="str">
            <v>الرابعة</v>
          </cell>
          <cell r="U539" t="str">
            <v>مستنفذ الفصل الأول 2021-2022</v>
          </cell>
        </row>
        <row r="540">
          <cell r="A540">
            <v>117028</v>
          </cell>
          <cell r="B540" t="str">
            <v>وائل النسر</v>
          </cell>
          <cell r="C540" t="str">
            <v>عبد الكريم</v>
          </cell>
          <cell r="D540" t="str">
            <v>رتيبه</v>
          </cell>
          <cell r="E540" t="str">
            <v>الثالثة</v>
          </cell>
          <cell r="G540" t="str">
            <v>الثالثة</v>
          </cell>
          <cell r="L540" t="str">
            <v>مبرر</v>
          </cell>
          <cell r="O540" t="str">
            <v>الثالثة</v>
          </cell>
          <cell r="Q540" t="str">
            <v xml:space="preserve">الثالثة </v>
          </cell>
          <cell r="S540" t="str">
            <v>الثالثة</v>
          </cell>
          <cell r="U540" t="str">
            <v>مستنفذ الفصل الأول 2021-2022</v>
          </cell>
        </row>
        <row r="541">
          <cell r="A541">
            <v>117036</v>
          </cell>
          <cell r="B541" t="str">
            <v>يارا خير بك</v>
          </cell>
          <cell r="C541" t="str">
            <v>صافي</v>
          </cell>
          <cell r="D541">
            <v>0</v>
          </cell>
          <cell r="E541" t="str">
            <v>الثانية</v>
          </cell>
          <cell r="G541" t="str">
            <v>الثانية</v>
          </cell>
          <cell r="I541" t="str">
            <v>الثانية</v>
          </cell>
          <cell r="K541" t="str">
            <v>الثانية</v>
          </cell>
          <cell r="L541" t="str">
            <v>مبرر</v>
          </cell>
          <cell r="M541" t="str">
            <v>الثانية</v>
          </cell>
          <cell r="O541" t="str">
            <v>الثانية</v>
          </cell>
          <cell r="Q541" t="str">
            <v>الثانية</v>
          </cell>
          <cell r="S541" t="str">
            <v>الثانية</v>
          </cell>
          <cell r="U541" t="str">
            <v>مستنفذ الفصل الأول 2021-2022</v>
          </cell>
        </row>
        <row r="542">
          <cell r="A542">
            <v>117066</v>
          </cell>
          <cell r="B542" t="str">
            <v>نها الناجي</v>
          </cell>
          <cell r="C542" t="str">
            <v>خالد</v>
          </cell>
          <cell r="D542" t="str">
            <v>لميا</v>
          </cell>
          <cell r="E542" t="str">
            <v>الرابعة</v>
          </cell>
          <cell r="G542" t="str">
            <v>الرابعة</v>
          </cell>
          <cell r="K542" t="str">
            <v>الرابعة</v>
          </cell>
          <cell r="L542" t="str">
            <v>مبرر</v>
          </cell>
          <cell r="M542" t="str">
            <v>الرابعة</v>
          </cell>
          <cell r="O542" t="str">
            <v>الرابعة</v>
          </cell>
          <cell r="Q542" t="str">
            <v>الرابعة</v>
          </cell>
          <cell r="S542" t="str">
            <v>الرابعة</v>
          </cell>
          <cell r="U542" t="str">
            <v>مستنفذ الفصل الأول 2021-2022</v>
          </cell>
        </row>
        <row r="543">
          <cell r="A543">
            <v>117072</v>
          </cell>
          <cell r="B543" t="str">
            <v>علا داغستاني</v>
          </cell>
          <cell r="C543" t="str">
            <v>ماهر</v>
          </cell>
          <cell r="D543" t="str">
            <v>سرار</v>
          </cell>
          <cell r="E543" t="str">
            <v>الثالثة</v>
          </cell>
          <cell r="G543" t="str">
            <v>الثالثة</v>
          </cell>
          <cell r="K543" t="str">
            <v>الثالثة</v>
          </cell>
          <cell r="L543" t="str">
            <v>مبرر</v>
          </cell>
          <cell r="M543" t="str">
            <v>الثالثة</v>
          </cell>
          <cell r="O543" t="str">
            <v>الثالثة</v>
          </cell>
          <cell r="Q543" t="str">
            <v>الثالثة</v>
          </cell>
          <cell r="S543" t="str">
            <v>الثالثة</v>
          </cell>
          <cell r="U543" t="str">
            <v>مستنفذ الفصل الأول 2021-2022</v>
          </cell>
        </row>
        <row r="544">
          <cell r="A544">
            <v>117076</v>
          </cell>
          <cell r="B544" t="str">
            <v>اريج اسماعيل</v>
          </cell>
          <cell r="C544" t="str">
            <v>غالب</v>
          </cell>
          <cell r="D544" t="str">
            <v>رحمه</v>
          </cell>
          <cell r="E544" t="str">
            <v>الرابعة</v>
          </cell>
          <cell r="G544" t="str">
            <v>الرابعة</v>
          </cell>
          <cell r="I544" t="str">
            <v>الرابعة</v>
          </cell>
          <cell r="K544" t="str">
            <v>الرابعة</v>
          </cell>
          <cell r="L544" t="str">
            <v>مبرر</v>
          </cell>
          <cell r="M544" t="str">
            <v>الرابعة</v>
          </cell>
          <cell r="O544" t="str">
            <v>الرابعة</v>
          </cell>
          <cell r="Q544" t="str">
            <v>الرابعة</v>
          </cell>
          <cell r="S544" t="str">
            <v>الرابعة</v>
          </cell>
          <cell r="U544" t="str">
            <v>مستنفذ الفصل الأول 2021-2022</v>
          </cell>
        </row>
        <row r="545">
          <cell r="A545">
            <v>117084</v>
          </cell>
          <cell r="B545" t="str">
            <v>زينه موعي</v>
          </cell>
          <cell r="C545" t="str">
            <v>حسن</v>
          </cell>
          <cell r="D545" t="str">
            <v>مريم</v>
          </cell>
          <cell r="E545" t="str">
            <v>الثانية</v>
          </cell>
          <cell r="G545" t="str">
            <v>الثانية</v>
          </cell>
          <cell r="K545" t="str">
            <v>الثانية</v>
          </cell>
          <cell r="L545" t="str">
            <v>مبرر</v>
          </cell>
          <cell r="M545" t="str">
            <v>الثانية</v>
          </cell>
          <cell r="O545" t="str">
            <v>الثانية</v>
          </cell>
          <cell r="Q545" t="str">
            <v>الثانية</v>
          </cell>
          <cell r="S545" t="str">
            <v>الثانية</v>
          </cell>
          <cell r="U545" t="str">
            <v>مستنفذ الفصل الأول 2021-2022</v>
          </cell>
        </row>
        <row r="546">
          <cell r="A546">
            <v>117091</v>
          </cell>
          <cell r="B546" t="str">
            <v>مضر خصروف</v>
          </cell>
          <cell r="C546" t="str">
            <v>احمد</v>
          </cell>
          <cell r="D546" t="str">
            <v>سميره</v>
          </cell>
          <cell r="E546" t="str">
            <v>الرابعة</v>
          </cell>
          <cell r="G546" t="str">
            <v>الرابعة</v>
          </cell>
          <cell r="I546" t="str">
            <v>الرابعة</v>
          </cell>
          <cell r="K546" t="str">
            <v>الرابعة</v>
          </cell>
          <cell r="M546" t="str">
            <v>الرابعة</v>
          </cell>
          <cell r="N546">
            <v>209</v>
          </cell>
          <cell r="O546" t="str">
            <v>الرابعة</v>
          </cell>
          <cell r="Q546" t="str">
            <v>الرابعة</v>
          </cell>
          <cell r="S546" t="str">
            <v>الرابعة</v>
          </cell>
          <cell r="U546" t="str">
            <v>مستنفذ الفصل الأول 2021-2022</v>
          </cell>
        </row>
        <row r="547">
          <cell r="A547">
            <v>117113</v>
          </cell>
          <cell r="B547" t="str">
            <v>احمد باسل بدوي</v>
          </cell>
          <cell r="C547" t="str">
            <v>ثابت</v>
          </cell>
          <cell r="D547" t="str">
            <v>صباح</v>
          </cell>
          <cell r="E547" t="str">
            <v>الرابعة</v>
          </cell>
          <cell r="G547" t="str">
            <v>الرابعة</v>
          </cell>
          <cell r="I547" t="str">
            <v>الرابعة</v>
          </cell>
          <cell r="K547" t="str">
            <v>الرابعة</v>
          </cell>
          <cell r="L547" t="str">
            <v>مبرر</v>
          </cell>
          <cell r="M547" t="str">
            <v>الرابعة</v>
          </cell>
          <cell r="O547" t="str">
            <v>الرابعة</v>
          </cell>
          <cell r="Q547" t="str">
            <v>الرابعة</v>
          </cell>
          <cell r="S547" t="str">
            <v>الرابعة</v>
          </cell>
          <cell r="U547" t="str">
            <v>مستنفذ الفصل الأول 2021-2022</v>
          </cell>
        </row>
        <row r="548">
          <cell r="A548">
            <v>117151</v>
          </cell>
          <cell r="B548" t="str">
            <v>الاء زهوه</v>
          </cell>
          <cell r="C548" t="str">
            <v>عبد الله</v>
          </cell>
          <cell r="D548" t="str">
            <v>هناء</v>
          </cell>
          <cell r="E548" t="str">
            <v>الرابعة حديث</v>
          </cell>
          <cell r="G548" t="str">
            <v>الرابعة</v>
          </cell>
          <cell r="I548" t="str">
            <v>الرابعة</v>
          </cell>
          <cell r="K548" t="str">
            <v>الرابعة</v>
          </cell>
          <cell r="L548" t="str">
            <v>مبرر</v>
          </cell>
          <cell r="M548" t="str">
            <v>الرابعة</v>
          </cell>
          <cell r="O548" t="str">
            <v>الرابعة</v>
          </cell>
          <cell r="Q548" t="str">
            <v>الرابعة</v>
          </cell>
          <cell r="S548" t="str">
            <v>الرابعة</v>
          </cell>
          <cell r="U548" t="str">
            <v>مستنفذ الفصل الأول 2021-2022</v>
          </cell>
        </row>
        <row r="549">
          <cell r="A549">
            <v>117163</v>
          </cell>
          <cell r="B549" t="str">
            <v>اناس صالح</v>
          </cell>
          <cell r="C549" t="str">
            <v>علي</v>
          </cell>
          <cell r="D549" t="str">
            <v>ابتسام</v>
          </cell>
          <cell r="E549" t="str">
            <v>الثانية</v>
          </cell>
          <cell r="G549" t="str">
            <v>الثانية</v>
          </cell>
          <cell r="K549" t="str">
            <v>الثانية</v>
          </cell>
          <cell r="L549" t="str">
            <v>مبرر</v>
          </cell>
          <cell r="M549" t="str">
            <v>الثانية</v>
          </cell>
          <cell r="O549" t="str">
            <v>الثانية</v>
          </cell>
          <cell r="Q549" t="str">
            <v>الثانية</v>
          </cell>
          <cell r="S549" t="str">
            <v>الثانية</v>
          </cell>
          <cell r="U549" t="str">
            <v>مستنفذ الفصل الأول 2021-2022</v>
          </cell>
        </row>
        <row r="550">
          <cell r="A550">
            <v>117168</v>
          </cell>
          <cell r="B550" t="str">
            <v>انصاف الجنيدي</v>
          </cell>
          <cell r="C550" t="str">
            <v>علي</v>
          </cell>
          <cell r="D550" t="str">
            <v>زكيه</v>
          </cell>
          <cell r="E550" t="str">
            <v>الرابعة حديث</v>
          </cell>
          <cell r="G550" t="str">
            <v>الرابعة</v>
          </cell>
          <cell r="I550" t="str">
            <v>الرابعة</v>
          </cell>
          <cell r="K550" t="str">
            <v>الرابعة</v>
          </cell>
          <cell r="M550" t="str">
            <v>الرابعة</v>
          </cell>
          <cell r="O550" t="str">
            <v>الرابعة</v>
          </cell>
          <cell r="Q550" t="str">
            <v>الرابعة</v>
          </cell>
          <cell r="R550">
            <v>317</v>
          </cell>
          <cell r="S550" t="str">
            <v>الرابعة</v>
          </cell>
          <cell r="U550" t="str">
            <v>مستنفذ الفصل الأول 2021-2022</v>
          </cell>
        </row>
        <row r="551">
          <cell r="A551">
            <v>117181</v>
          </cell>
          <cell r="B551" t="str">
            <v>ايات دياب</v>
          </cell>
          <cell r="C551" t="str">
            <v>دياب</v>
          </cell>
          <cell r="D551" t="str">
            <v>منى</v>
          </cell>
          <cell r="E551" t="str">
            <v>الثالثة</v>
          </cell>
          <cell r="G551" t="str">
            <v>الثالثة</v>
          </cell>
          <cell r="K551" t="str">
            <v>الثالثة</v>
          </cell>
          <cell r="L551" t="str">
            <v>مبرر</v>
          </cell>
          <cell r="M551" t="str">
            <v>الثالثة</v>
          </cell>
          <cell r="O551" t="str">
            <v>الثالثة</v>
          </cell>
          <cell r="Q551" t="str">
            <v>الثالثة</v>
          </cell>
          <cell r="S551" t="str">
            <v>الثالثة</v>
          </cell>
          <cell r="U551" t="str">
            <v>مستنفذ الفصل الأول 2021-2022</v>
          </cell>
        </row>
        <row r="552">
          <cell r="A552">
            <v>117203</v>
          </cell>
          <cell r="B552" t="str">
            <v>بلقيس الزعبي</v>
          </cell>
          <cell r="C552" t="str">
            <v>محمد امين</v>
          </cell>
          <cell r="D552" t="str">
            <v>عائشه</v>
          </cell>
          <cell r="E552" t="str">
            <v>الأولى</v>
          </cell>
          <cell r="G552" t="str">
            <v>الثانية حديث</v>
          </cell>
          <cell r="I552" t="str">
            <v>الثانية حديث</v>
          </cell>
          <cell r="K552" t="str">
            <v>الثانية</v>
          </cell>
          <cell r="M552" t="str">
            <v>الثانية</v>
          </cell>
          <cell r="O552" t="str">
            <v>الثانية</v>
          </cell>
          <cell r="Q552" t="str">
            <v>الثانية</v>
          </cell>
          <cell r="S552" t="str">
            <v>الثانية</v>
          </cell>
          <cell r="U552" t="str">
            <v>مستنفذ الفصل الأول 2021-2022</v>
          </cell>
        </row>
        <row r="553">
          <cell r="A553">
            <v>117221</v>
          </cell>
          <cell r="B553" t="str">
            <v>جومانه الفلو</v>
          </cell>
          <cell r="C553" t="str">
            <v>غسان</v>
          </cell>
          <cell r="D553" t="str">
            <v>عفاف</v>
          </cell>
          <cell r="E553" t="str">
            <v>الرابعة</v>
          </cell>
          <cell r="G553" t="str">
            <v>الرابعة</v>
          </cell>
          <cell r="I553" t="str">
            <v>الرابعة</v>
          </cell>
          <cell r="J553">
            <v>747</v>
          </cell>
          <cell r="K553" t="str">
            <v>الرابعة</v>
          </cell>
          <cell r="M553" t="str">
            <v>الرابعة</v>
          </cell>
          <cell r="O553" t="str">
            <v>الرابعة</v>
          </cell>
          <cell r="Q553" t="str">
            <v>الرابعة</v>
          </cell>
          <cell r="S553" t="str">
            <v>الرابعة</v>
          </cell>
          <cell r="U553" t="str">
            <v>مستنفذ الفصل الأول 2021-2022</v>
          </cell>
        </row>
        <row r="554">
          <cell r="A554">
            <v>117248</v>
          </cell>
          <cell r="B554" t="str">
            <v>خلود محمود</v>
          </cell>
          <cell r="C554" t="str">
            <v>محمد صلاح</v>
          </cell>
          <cell r="D554" t="str">
            <v>نجاح</v>
          </cell>
          <cell r="E554" t="str">
            <v>الأولى</v>
          </cell>
          <cell r="G554" t="str">
            <v>الثانية حديث</v>
          </cell>
          <cell r="I554" t="str">
            <v>الثانية حديث</v>
          </cell>
          <cell r="K554" t="str">
            <v>الثانية</v>
          </cell>
          <cell r="M554" t="str">
            <v>الثانية</v>
          </cell>
          <cell r="O554" t="str">
            <v>الثانية</v>
          </cell>
          <cell r="Q554" t="str">
            <v>الثانية</v>
          </cell>
          <cell r="S554" t="str">
            <v>الثانية</v>
          </cell>
          <cell r="U554" t="str">
            <v>مستنفذ الفصل الأول 2021-2022</v>
          </cell>
        </row>
        <row r="555">
          <cell r="A555">
            <v>117266</v>
          </cell>
          <cell r="B555" t="str">
            <v>دلال علي</v>
          </cell>
          <cell r="C555" t="str">
            <v>خير الدين</v>
          </cell>
          <cell r="D555" t="str">
            <v>امنه</v>
          </cell>
          <cell r="E555" t="str">
            <v>الثانية</v>
          </cell>
          <cell r="G555" t="str">
            <v>الثانية</v>
          </cell>
          <cell r="I555" t="str">
            <v>الثانية</v>
          </cell>
          <cell r="K555" t="str">
            <v>الثانية</v>
          </cell>
          <cell r="L555" t="str">
            <v>مبرر</v>
          </cell>
          <cell r="M555" t="str">
            <v>الثانية</v>
          </cell>
          <cell r="O555" t="str">
            <v>الثانية</v>
          </cell>
          <cell r="Q555" t="str">
            <v>الثانية</v>
          </cell>
          <cell r="S555" t="str">
            <v>الثانية</v>
          </cell>
          <cell r="U555" t="str">
            <v>مستنفذ الفصل الأول 2021-2022</v>
          </cell>
        </row>
        <row r="556">
          <cell r="A556">
            <v>117312</v>
          </cell>
          <cell r="B556" t="str">
            <v>رنيم بشيتي</v>
          </cell>
          <cell r="C556" t="str">
            <v>محمد عماد</v>
          </cell>
          <cell r="D556" t="str">
            <v>هيفاء</v>
          </cell>
          <cell r="E556" t="str">
            <v>الثالثة</v>
          </cell>
          <cell r="G556" t="str">
            <v>الثالثة</v>
          </cell>
          <cell r="I556" t="str">
            <v>الثالثة</v>
          </cell>
          <cell r="K556" t="str">
            <v>الثالثة</v>
          </cell>
          <cell r="L556" t="str">
            <v>مبرر</v>
          </cell>
          <cell r="M556" t="str">
            <v>الثالثة</v>
          </cell>
          <cell r="O556" t="str">
            <v>الثالثة</v>
          </cell>
          <cell r="Q556" t="str">
            <v>الثالثة</v>
          </cell>
          <cell r="S556" t="str">
            <v>الثالثة</v>
          </cell>
          <cell r="U556" t="str">
            <v>مستنفذ الفصل الأول 2021-2022</v>
          </cell>
        </row>
        <row r="557">
          <cell r="A557">
            <v>117353</v>
          </cell>
          <cell r="B557" t="str">
            <v>ساره جمعه</v>
          </cell>
          <cell r="C557" t="str">
            <v>محمد ناصر</v>
          </cell>
          <cell r="D557" t="str">
            <v>لمى</v>
          </cell>
          <cell r="E557" t="str">
            <v>الثالثة</v>
          </cell>
          <cell r="G557" t="str">
            <v>الثالثة</v>
          </cell>
          <cell r="K557" t="str">
            <v>الثالثة</v>
          </cell>
          <cell r="L557" t="str">
            <v>مبرر</v>
          </cell>
          <cell r="M557" t="str">
            <v>الثالثة</v>
          </cell>
          <cell r="O557" t="str">
            <v>الثالثة</v>
          </cell>
          <cell r="Q557" t="str">
            <v>الثالثة</v>
          </cell>
          <cell r="S557" t="str">
            <v>الثالثة</v>
          </cell>
          <cell r="U557" t="str">
            <v>مستنفذ الفصل الأول 2021-2022</v>
          </cell>
        </row>
        <row r="558">
          <cell r="A558">
            <v>117357</v>
          </cell>
          <cell r="B558" t="str">
            <v>سامح برجاس</v>
          </cell>
          <cell r="C558" t="str">
            <v>جميل</v>
          </cell>
          <cell r="E558" t="str">
            <v>الرابعة</v>
          </cell>
          <cell r="G558" t="str">
            <v>الرابعة</v>
          </cell>
          <cell r="I558" t="str">
            <v>الرابعة</v>
          </cell>
          <cell r="K558" t="str">
            <v>الرابعة</v>
          </cell>
          <cell r="L558" t="str">
            <v>مبرر</v>
          </cell>
          <cell r="M558" t="str">
            <v>الرابعة</v>
          </cell>
          <cell r="S558" t="str">
            <v>الرابعة</v>
          </cell>
          <cell r="U558" t="str">
            <v>مستنفذ الفصل الأول 2021-2022</v>
          </cell>
        </row>
        <row r="559">
          <cell r="A559">
            <v>117368</v>
          </cell>
          <cell r="B559" t="str">
            <v>سلام حسن</v>
          </cell>
          <cell r="C559" t="str">
            <v>علي</v>
          </cell>
          <cell r="D559" t="str">
            <v>فاطمه</v>
          </cell>
          <cell r="E559" t="str">
            <v>الرابعة</v>
          </cell>
          <cell r="G559" t="str">
            <v>الرابعة</v>
          </cell>
          <cell r="I559" t="str">
            <v>الرابعة</v>
          </cell>
          <cell r="K559" t="str">
            <v>الرابعة</v>
          </cell>
          <cell r="L559" t="str">
            <v>مبرر</v>
          </cell>
          <cell r="M559" t="str">
            <v>الرابعة</v>
          </cell>
          <cell r="O559" t="str">
            <v>الرابعة</v>
          </cell>
          <cell r="Q559" t="str">
            <v>الرابعة</v>
          </cell>
          <cell r="S559" t="str">
            <v>الرابعة</v>
          </cell>
          <cell r="U559" t="str">
            <v>مستنفذ الفصل الأول 2021-2022</v>
          </cell>
        </row>
        <row r="560">
          <cell r="A560">
            <v>117374</v>
          </cell>
          <cell r="B560" t="str">
            <v>سماح كسر</v>
          </cell>
          <cell r="C560" t="str">
            <v>علي</v>
          </cell>
          <cell r="D560" t="str">
            <v>ايمان</v>
          </cell>
          <cell r="E560" t="str">
            <v>الثالثة</v>
          </cell>
          <cell r="G560" t="str">
            <v>الثالثة</v>
          </cell>
          <cell r="K560" t="str">
            <v>الثالثة</v>
          </cell>
          <cell r="L560" t="str">
            <v>مبرر</v>
          </cell>
          <cell r="M560" t="str">
            <v>الثالثة</v>
          </cell>
          <cell r="O560" t="str">
            <v>الثالثة</v>
          </cell>
          <cell r="Q560" t="str">
            <v>الثالثة</v>
          </cell>
          <cell r="S560" t="str">
            <v>الثالثة</v>
          </cell>
          <cell r="U560" t="str">
            <v>مستنفذ الفصل الأول 2021-2022</v>
          </cell>
        </row>
        <row r="561">
          <cell r="A561">
            <v>117385</v>
          </cell>
          <cell r="B561" t="str">
            <v>شفاء الدمشقي</v>
          </cell>
          <cell r="C561" t="str">
            <v>محمد خالد</v>
          </cell>
          <cell r="D561" t="str">
            <v>سمر</v>
          </cell>
          <cell r="E561" t="str">
            <v>الثانية</v>
          </cell>
          <cell r="G561" t="str">
            <v>الثانية</v>
          </cell>
          <cell r="I561" t="str">
            <v>الثانية</v>
          </cell>
          <cell r="K561" t="str">
            <v>الثانية</v>
          </cell>
          <cell r="L561" t="str">
            <v>مبرر</v>
          </cell>
          <cell r="M561" t="str">
            <v>الثانية</v>
          </cell>
          <cell r="O561" t="str">
            <v>الثانية</v>
          </cell>
          <cell r="Q561" t="str">
            <v>الثانية</v>
          </cell>
          <cell r="S561" t="str">
            <v>الثانية</v>
          </cell>
          <cell r="U561" t="str">
            <v>مستنفذ الفصل الأول 2021-2022</v>
          </cell>
        </row>
        <row r="562">
          <cell r="A562">
            <v>117386</v>
          </cell>
          <cell r="B562" t="str">
            <v>شهد تقلا</v>
          </cell>
          <cell r="C562" t="str">
            <v>اياد</v>
          </cell>
          <cell r="D562" t="str">
            <v>خلود</v>
          </cell>
          <cell r="E562" t="str">
            <v>الثانية</v>
          </cell>
          <cell r="G562" t="str">
            <v>الثانية</v>
          </cell>
          <cell r="K562" t="str">
            <v>الثانية</v>
          </cell>
          <cell r="L562" t="str">
            <v>مبرر</v>
          </cell>
          <cell r="M562" t="str">
            <v>الثانية</v>
          </cell>
          <cell r="O562" t="str">
            <v>الثانية</v>
          </cell>
          <cell r="Q562" t="str">
            <v>الثانية</v>
          </cell>
          <cell r="S562" t="str">
            <v>الثانية</v>
          </cell>
          <cell r="U562" t="str">
            <v>مستنفذ الفصل الأول 2021-2022</v>
          </cell>
        </row>
        <row r="563">
          <cell r="A563">
            <v>117428</v>
          </cell>
          <cell r="B563" t="str">
            <v>علا دوبا</v>
          </cell>
          <cell r="C563" t="str">
            <v>رسول</v>
          </cell>
          <cell r="D563" t="str">
            <v>ساهره</v>
          </cell>
          <cell r="E563" t="str">
            <v>الثالثة</v>
          </cell>
          <cell r="G563" t="str">
            <v>الثالثة</v>
          </cell>
          <cell r="I563" t="str">
            <v>الثالثة</v>
          </cell>
          <cell r="K563" t="str">
            <v>الثالثة</v>
          </cell>
          <cell r="L563" t="str">
            <v>مبرر</v>
          </cell>
          <cell r="M563" t="str">
            <v>الثالثة</v>
          </cell>
          <cell r="O563" t="str">
            <v>الثالثة</v>
          </cell>
          <cell r="Q563" t="str">
            <v>الثالثة</v>
          </cell>
          <cell r="S563" t="str">
            <v>الثالثة</v>
          </cell>
          <cell r="U563" t="str">
            <v>مستنفذ الفصل الأول 2021-2022</v>
          </cell>
        </row>
        <row r="564">
          <cell r="A564">
            <v>117444</v>
          </cell>
          <cell r="B564" t="str">
            <v>عليا النادر</v>
          </cell>
          <cell r="C564" t="str">
            <v>عدنانا</v>
          </cell>
          <cell r="D564" t="str">
            <v>دهيش</v>
          </cell>
          <cell r="E564" t="str">
            <v>الثالثة</v>
          </cell>
          <cell r="G564" t="str">
            <v>الثالثة</v>
          </cell>
          <cell r="I564" t="str">
            <v>الثالثة</v>
          </cell>
          <cell r="K564" t="str">
            <v>الثالثة</v>
          </cell>
          <cell r="L564" t="str">
            <v>مبرر</v>
          </cell>
          <cell r="M564" t="str">
            <v>الثالثة</v>
          </cell>
          <cell r="O564" t="str">
            <v>الثالثة</v>
          </cell>
          <cell r="Q564" t="str">
            <v>الثالثة</v>
          </cell>
          <cell r="S564" t="str">
            <v>الثالثة</v>
          </cell>
          <cell r="U564" t="str">
            <v>مستنفذ الفصل الأول 2021-2022</v>
          </cell>
        </row>
        <row r="565">
          <cell r="A565">
            <v>117467</v>
          </cell>
          <cell r="B565" t="str">
            <v>غدير يونس</v>
          </cell>
          <cell r="C565" t="str">
            <v>علي</v>
          </cell>
          <cell r="D565" t="str">
            <v>مدنيه</v>
          </cell>
          <cell r="E565" t="str">
            <v>الثانية</v>
          </cell>
          <cell r="G565" t="str">
            <v>الثانية</v>
          </cell>
          <cell r="I565" t="str">
            <v>الثانية</v>
          </cell>
          <cell r="K565" t="str">
            <v>الثانية</v>
          </cell>
          <cell r="L565" t="str">
            <v>مبرر</v>
          </cell>
          <cell r="M565" t="str">
            <v>الثانية</v>
          </cell>
          <cell r="O565" t="str">
            <v>الثانية</v>
          </cell>
          <cell r="Q565" t="str">
            <v>الثانية</v>
          </cell>
          <cell r="S565" t="str">
            <v>الثانية</v>
          </cell>
          <cell r="U565" t="str">
            <v>مستنفذ الفصل الأول 2021-2022</v>
          </cell>
        </row>
        <row r="566">
          <cell r="A566">
            <v>117471</v>
          </cell>
          <cell r="B566" t="str">
            <v>غفران سنون</v>
          </cell>
          <cell r="C566" t="str">
            <v>عبد النور</v>
          </cell>
          <cell r="D566" t="str">
            <v>صباح</v>
          </cell>
          <cell r="E566" t="str">
            <v>الرابعة</v>
          </cell>
          <cell r="G566" t="str">
            <v>الرابعة</v>
          </cell>
          <cell r="I566" t="str">
            <v>الرابعة</v>
          </cell>
          <cell r="K566" t="str">
            <v>الرابعة</v>
          </cell>
          <cell r="L566" t="str">
            <v>مبرر</v>
          </cell>
          <cell r="M566" t="str">
            <v>الرابعة</v>
          </cell>
          <cell r="O566" t="str">
            <v>الرابعة</v>
          </cell>
          <cell r="Q566" t="str">
            <v>الرابعة</v>
          </cell>
          <cell r="S566" t="str">
            <v>الرابعة</v>
          </cell>
          <cell r="U566" t="str">
            <v>مستنفذ الفصل الأول 2021-2022</v>
          </cell>
        </row>
        <row r="567">
          <cell r="A567">
            <v>117473</v>
          </cell>
          <cell r="B567" t="str">
            <v>غناء حمد</v>
          </cell>
          <cell r="C567" t="str">
            <v>نبيل</v>
          </cell>
          <cell r="D567" t="str">
            <v>ثناء</v>
          </cell>
          <cell r="E567" t="str">
            <v>الثانية حديث</v>
          </cell>
          <cell r="G567" t="str">
            <v>الثانية</v>
          </cell>
          <cell r="I567" t="str">
            <v>الثانية</v>
          </cell>
          <cell r="K567" t="str">
            <v>الثانية</v>
          </cell>
          <cell r="M567" t="str">
            <v>الثانية</v>
          </cell>
          <cell r="O567" t="str">
            <v>الثانية</v>
          </cell>
          <cell r="Q567" t="str">
            <v>الثانية</v>
          </cell>
          <cell r="S567" t="str">
            <v>الثانية</v>
          </cell>
          <cell r="U567" t="str">
            <v>مستنفذ الفصل الأول 2021-2022</v>
          </cell>
        </row>
        <row r="568">
          <cell r="A568">
            <v>117482</v>
          </cell>
          <cell r="B568" t="str">
            <v>فاطمه اسماعيل</v>
          </cell>
          <cell r="C568" t="str">
            <v>سلمان</v>
          </cell>
          <cell r="D568" t="str">
            <v>الهام</v>
          </cell>
          <cell r="E568" t="str">
            <v>الأولى</v>
          </cell>
          <cell r="G568" t="str">
            <v>الأولى</v>
          </cell>
          <cell r="I568" t="str">
            <v>الأولى</v>
          </cell>
          <cell r="K568" t="str">
            <v>الأولى</v>
          </cell>
          <cell r="L568" t="str">
            <v>مبرر</v>
          </cell>
          <cell r="M568" t="str">
            <v>الأولى</v>
          </cell>
          <cell r="O568" t="str">
            <v>الأولى</v>
          </cell>
          <cell r="Q568" t="str">
            <v>الأولى</v>
          </cell>
          <cell r="S568" t="str">
            <v>الأولى</v>
          </cell>
          <cell r="U568" t="str">
            <v>مستنفذ الفصل الأول 2021-2022</v>
          </cell>
        </row>
        <row r="569">
          <cell r="A569">
            <v>117497</v>
          </cell>
          <cell r="B569" t="str">
            <v>كنده ابو صعب</v>
          </cell>
          <cell r="C569" t="str">
            <v>حسن</v>
          </cell>
          <cell r="D569" t="str">
            <v>صالحه الاعوج</v>
          </cell>
          <cell r="E569" t="str">
            <v>الرابعة حديث</v>
          </cell>
          <cell r="G569" t="str">
            <v>الرابعة</v>
          </cell>
          <cell r="I569" t="str">
            <v>الرابعة</v>
          </cell>
          <cell r="K569" t="str">
            <v>الرابعة</v>
          </cell>
          <cell r="L569" t="str">
            <v>مبرر</v>
          </cell>
          <cell r="M569" t="str">
            <v>الرابعة</v>
          </cell>
          <cell r="O569" t="str">
            <v>الرابعة</v>
          </cell>
          <cell r="Q569" t="str">
            <v>الرابعة</v>
          </cell>
          <cell r="S569" t="str">
            <v>الرابعة</v>
          </cell>
          <cell r="U569" t="str">
            <v>مستنفذ الفصل الأول 2021-2022</v>
          </cell>
        </row>
        <row r="570">
          <cell r="A570">
            <v>117507</v>
          </cell>
          <cell r="B570" t="str">
            <v>لما خولاني</v>
          </cell>
          <cell r="C570" t="str">
            <v>بسام</v>
          </cell>
          <cell r="D570" t="str">
            <v>مها</v>
          </cell>
          <cell r="E570" t="str">
            <v>الثانية</v>
          </cell>
          <cell r="G570" t="str">
            <v>الثانية</v>
          </cell>
          <cell r="K570" t="str">
            <v>الثانية</v>
          </cell>
          <cell r="L570" t="str">
            <v>مبرر</v>
          </cell>
          <cell r="M570" t="str">
            <v>الثانية</v>
          </cell>
          <cell r="O570" t="str">
            <v>الثانية</v>
          </cell>
          <cell r="Q570" t="str">
            <v>الثانية</v>
          </cell>
          <cell r="S570" t="str">
            <v>الثانية</v>
          </cell>
          <cell r="U570" t="str">
            <v>مستنفذ الفصل الأول 2021-2022</v>
          </cell>
        </row>
        <row r="571">
          <cell r="A571">
            <v>117517</v>
          </cell>
          <cell r="B571" t="str">
            <v>لين الغزي</v>
          </cell>
          <cell r="C571" t="str">
            <v>محمد</v>
          </cell>
          <cell r="D571" t="str">
            <v>دانيه بارودي</v>
          </cell>
          <cell r="E571" t="str">
            <v>الثالثة</v>
          </cell>
          <cell r="G571" t="str">
            <v>الثالثة</v>
          </cell>
          <cell r="I571" t="str">
            <v>الثالثة</v>
          </cell>
          <cell r="K571" t="str">
            <v>الثالثة</v>
          </cell>
          <cell r="L571" t="str">
            <v>مبرر</v>
          </cell>
          <cell r="M571" t="str">
            <v>الثالثة</v>
          </cell>
          <cell r="O571" t="str">
            <v>الثالثة</v>
          </cell>
          <cell r="Q571" t="str">
            <v>الثالثة</v>
          </cell>
          <cell r="S571" t="str">
            <v>الثالثة</v>
          </cell>
          <cell r="U571" t="str">
            <v>مستنفذ الفصل الأول 2021-2022</v>
          </cell>
        </row>
        <row r="572">
          <cell r="A572">
            <v>117518</v>
          </cell>
          <cell r="B572" t="str">
            <v>لين بنوت</v>
          </cell>
          <cell r="C572" t="str">
            <v>غزوان</v>
          </cell>
          <cell r="D572" t="str">
            <v>ريما</v>
          </cell>
          <cell r="E572" t="str">
            <v>الأولى</v>
          </cell>
          <cell r="G572" t="str">
            <v>الأولى</v>
          </cell>
          <cell r="K572" t="str">
            <v>الأولى</v>
          </cell>
          <cell r="L572" t="str">
            <v>مبرر</v>
          </cell>
          <cell r="M572" t="str">
            <v>الأولى</v>
          </cell>
          <cell r="O572" t="str">
            <v>الأولى</v>
          </cell>
          <cell r="Q572" t="str">
            <v>الأولى</v>
          </cell>
          <cell r="S572" t="str">
            <v>الأولى</v>
          </cell>
          <cell r="U572" t="str">
            <v>مستنفذ الفصل الأول 2021-2022</v>
          </cell>
        </row>
        <row r="573">
          <cell r="A573">
            <v>117538</v>
          </cell>
          <cell r="B573" t="str">
            <v>محبه شاهين</v>
          </cell>
          <cell r="C573" t="str">
            <v>محمد</v>
          </cell>
          <cell r="D573" t="str">
            <v>نجود</v>
          </cell>
          <cell r="E573" t="str">
            <v>الثانية</v>
          </cell>
          <cell r="G573" t="str">
            <v>الثانية</v>
          </cell>
          <cell r="I573" t="str">
            <v>الثانية</v>
          </cell>
          <cell r="K573" t="str">
            <v>الثانية</v>
          </cell>
          <cell r="L573" t="str">
            <v>مبرر</v>
          </cell>
          <cell r="M573" t="str">
            <v>الثانية</v>
          </cell>
          <cell r="O573" t="str">
            <v>الثانية</v>
          </cell>
          <cell r="Q573" t="str">
            <v>الثانية</v>
          </cell>
          <cell r="S573" t="str">
            <v>الثانية</v>
          </cell>
          <cell r="U573" t="str">
            <v>مستنفذ الفصل الأول 2021-2022</v>
          </cell>
        </row>
        <row r="574">
          <cell r="A574">
            <v>117545</v>
          </cell>
          <cell r="B574" t="str">
            <v>محمد الحسين</v>
          </cell>
          <cell r="C574" t="str">
            <v>حسين</v>
          </cell>
          <cell r="D574" t="str">
            <v>امون</v>
          </cell>
          <cell r="E574" t="str">
            <v>الرابعة حديث</v>
          </cell>
          <cell r="G574" t="str">
            <v>الرابعة</v>
          </cell>
          <cell r="I574" t="str">
            <v>الرابعة</v>
          </cell>
          <cell r="K574" t="str">
            <v>الرابعة</v>
          </cell>
          <cell r="L574" t="str">
            <v>مبرر</v>
          </cell>
          <cell r="M574" t="str">
            <v>الرابعة</v>
          </cell>
          <cell r="O574" t="str">
            <v>الرابعة</v>
          </cell>
          <cell r="Q574" t="str">
            <v>الرابعة</v>
          </cell>
          <cell r="S574" t="str">
            <v>الرابعة</v>
          </cell>
          <cell r="U574" t="str">
            <v>مستنفذ الفصل الأول 2021-2022</v>
          </cell>
        </row>
        <row r="575">
          <cell r="A575">
            <v>117560</v>
          </cell>
          <cell r="B575" t="str">
            <v>محمد شاكر الحنش</v>
          </cell>
          <cell r="C575" t="str">
            <v>سليمان</v>
          </cell>
          <cell r="D575" t="str">
            <v>مريم</v>
          </cell>
          <cell r="E575" t="str">
            <v>الثانية</v>
          </cell>
          <cell r="G575" t="str">
            <v>الثانية</v>
          </cell>
          <cell r="I575" t="str">
            <v>الثانية</v>
          </cell>
          <cell r="K575" t="str">
            <v>الثانية</v>
          </cell>
          <cell r="L575" t="str">
            <v>مبرر</v>
          </cell>
          <cell r="M575" t="str">
            <v>الثانية</v>
          </cell>
          <cell r="O575" t="str">
            <v>الثانية</v>
          </cell>
          <cell r="Q575" t="str">
            <v>الثانية</v>
          </cell>
          <cell r="S575" t="str">
            <v>الثانية</v>
          </cell>
          <cell r="U575" t="str">
            <v>مستنفذ الفصل الأول 2021-2022</v>
          </cell>
        </row>
        <row r="576">
          <cell r="A576">
            <v>117583</v>
          </cell>
          <cell r="B576" t="str">
            <v>محمود خير الله</v>
          </cell>
          <cell r="C576" t="str">
            <v>عبد الهادي</v>
          </cell>
          <cell r="D576" t="str">
            <v>تركيه</v>
          </cell>
          <cell r="E576" t="str">
            <v>الأولى</v>
          </cell>
          <cell r="G576" t="str">
            <v>الأولى</v>
          </cell>
          <cell r="K576" t="str">
            <v>الأولى</v>
          </cell>
          <cell r="L576" t="str">
            <v>مبرر</v>
          </cell>
          <cell r="M576" t="str">
            <v>الأولى</v>
          </cell>
          <cell r="O576" t="str">
            <v>الأولى</v>
          </cell>
          <cell r="Q576" t="str">
            <v>الأولى</v>
          </cell>
          <cell r="S576" t="str">
            <v>الأولى</v>
          </cell>
          <cell r="U576" t="str">
            <v>مستنفذ الفصل الأول 2021-2022</v>
          </cell>
        </row>
        <row r="577">
          <cell r="A577">
            <v>117589</v>
          </cell>
          <cell r="B577" t="str">
            <v>مرام زباد</v>
          </cell>
          <cell r="C577" t="str">
            <v>محمد زياد</v>
          </cell>
          <cell r="D577" t="str">
            <v>سمر</v>
          </cell>
          <cell r="E577" t="str">
            <v>الرابعة حديث</v>
          </cell>
          <cell r="G577" t="str">
            <v>الرابعة</v>
          </cell>
          <cell r="I577" t="str">
            <v>الرابعة</v>
          </cell>
          <cell r="K577" t="str">
            <v>الرابعة</v>
          </cell>
          <cell r="L577" t="str">
            <v>مبرر</v>
          </cell>
          <cell r="M577" t="str">
            <v>الرابعة</v>
          </cell>
          <cell r="O577" t="str">
            <v>الرابعة</v>
          </cell>
          <cell r="Q577" t="str">
            <v>الرابعة</v>
          </cell>
          <cell r="S577" t="str">
            <v>الرابعة</v>
          </cell>
          <cell r="U577" t="str">
            <v>مستنفذ الفصل الأول 2021-2022</v>
          </cell>
        </row>
        <row r="578">
          <cell r="A578">
            <v>117600</v>
          </cell>
          <cell r="B578" t="str">
            <v>مزنه نموره</v>
          </cell>
          <cell r="C578" t="str">
            <v>نعيم</v>
          </cell>
          <cell r="D578" t="str">
            <v>عائشه</v>
          </cell>
          <cell r="E578" t="str">
            <v>الرابعة حديث</v>
          </cell>
          <cell r="G578" t="str">
            <v>الرابعة</v>
          </cell>
          <cell r="I578" t="str">
            <v>الرابعة</v>
          </cell>
          <cell r="K578" t="str">
            <v>الرابعة</v>
          </cell>
          <cell r="M578" t="str">
            <v>الرابعة</v>
          </cell>
          <cell r="O578" t="str">
            <v>الرابعة</v>
          </cell>
          <cell r="Q578" t="str">
            <v>الرابعة</v>
          </cell>
          <cell r="S578" t="str">
            <v>الرابعة</v>
          </cell>
          <cell r="U578" t="str">
            <v>مستنفذ الفصل الأول 2021-2022</v>
          </cell>
        </row>
        <row r="579">
          <cell r="A579">
            <v>117603</v>
          </cell>
          <cell r="B579" t="str">
            <v>مصعب خلف</v>
          </cell>
          <cell r="C579" t="str">
            <v>عبد الكريم</v>
          </cell>
          <cell r="E579" t="str">
            <v>الثالثة</v>
          </cell>
          <cell r="G579" t="str">
            <v>الثالثة</v>
          </cell>
          <cell r="L579" t="str">
            <v>مبرر</v>
          </cell>
          <cell r="O579" t="str">
            <v>الثالثة</v>
          </cell>
          <cell r="Q579" t="str">
            <v>الثالثة</v>
          </cell>
          <cell r="S579" t="str">
            <v>الثالثة</v>
          </cell>
          <cell r="U579" t="str">
            <v>مستنفذ الفصل الأول 2021-2022</v>
          </cell>
        </row>
        <row r="580">
          <cell r="A580">
            <v>117604</v>
          </cell>
          <cell r="B580" t="str">
            <v>مضر زكريا</v>
          </cell>
          <cell r="C580" t="str">
            <v>وائل</v>
          </cell>
          <cell r="D580" t="str">
            <v>روعه</v>
          </cell>
          <cell r="E580" t="str">
            <v>الأولى</v>
          </cell>
          <cell r="G580" t="str">
            <v>الأولى</v>
          </cell>
          <cell r="K580" t="str">
            <v>الأولى</v>
          </cell>
          <cell r="L580" t="str">
            <v>مبرر</v>
          </cell>
          <cell r="M580" t="str">
            <v>الأولى</v>
          </cell>
          <cell r="O580" t="str">
            <v>الأولى</v>
          </cell>
          <cell r="Q580" t="str">
            <v>الأولى</v>
          </cell>
          <cell r="S580" t="str">
            <v>الأولى</v>
          </cell>
          <cell r="U580" t="str">
            <v>مستنفذ الفصل الأول 2021-2022</v>
          </cell>
        </row>
        <row r="581">
          <cell r="A581">
            <v>117609</v>
          </cell>
          <cell r="B581" t="str">
            <v>منال ابراهيم</v>
          </cell>
          <cell r="C581" t="str">
            <v>احمد</v>
          </cell>
          <cell r="D581" t="str">
            <v>فيروزه</v>
          </cell>
          <cell r="E581" t="str">
            <v>الرابعة حديث</v>
          </cell>
          <cell r="G581" t="str">
            <v>الرابعة</v>
          </cell>
          <cell r="I581" t="str">
            <v>الرابعة</v>
          </cell>
          <cell r="K581" t="str">
            <v>الرابعة</v>
          </cell>
          <cell r="M581" t="str">
            <v>الرابعة</v>
          </cell>
          <cell r="O581" t="str">
            <v>الرابعة</v>
          </cell>
          <cell r="Q581" t="str">
            <v>الرابعة</v>
          </cell>
          <cell r="S581" t="str">
            <v>الرابعة</v>
          </cell>
          <cell r="U581" t="str">
            <v>مستنفذ الفصل الأول 2021-2022</v>
          </cell>
        </row>
        <row r="582">
          <cell r="A582">
            <v>117619</v>
          </cell>
          <cell r="B582" t="str">
            <v>ميار منون</v>
          </cell>
          <cell r="C582" t="str">
            <v>مازن</v>
          </cell>
          <cell r="D582" t="str">
            <v>شما</v>
          </cell>
          <cell r="E582" t="str">
            <v>الأولى</v>
          </cell>
          <cell r="G582" t="str">
            <v>الأولى</v>
          </cell>
          <cell r="K582" t="str">
            <v>الأولى</v>
          </cell>
          <cell r="L582" t="str">
            <v>مبرر</v>
          </cell>
          <cell r="M582" t="str">
            <v>الأولى</v>
          </cell>
          <cell r="O582" t="str">
            <v>الأولى</v>
          </cell>
          <cell r="Q582" t="str">
            <v>الأولى</v>
          </cell>
          <cell r="S582" t="str">
            <v>الأولى</v>
          </cell>
          <cell r="U582" t="str">
            <v>مستنفذ الفصل الأول 2021-2022</v>
          </cell>
        </row>
        <row r="583">
          <cell r="A583">
            <v>117624</v>
          </cell>
          <cell r="B583" t="str">
            <v>ميساء الحفار</v>
          </cell>
          <cell r="C583" t="str">
            <v>نزيه</v>
          </cell>
          <cell r="D583" t="str">
            <v>اميره</v>
          </cell>
          <cell r="E583" t="str">
            <v>الثالثة</v>
          </cell>
          <cell r="G583" t="str">
            <v>الثالثة</v>
          </cell>
          <cell r="I583" t="str">
            <v>الثالثة</v>
          </cell>
          <cell r="K583" t="str">
            <v>الثالثة</v>
          </cell>
          <cell r="L583" t="str">
            <v>مبرر</v>
          </cell>
          <cell r="M583" t="str">
            <v>الثالثة</v>
          </cell>
          <cell r="O583" t="str">
            <v>الثالثة</v>
          </cell>
          <cell r="Q583" t="str">
            <v>الثالثة</v>
          </cell>
          <cell r="S583" t="str">
            <v>الثالثة</v>
          </cell>
          <cell r="U583" t="str">
            <v>مستنفذ الفصل الأول 2021-2022</v>
          </cell>
        </row>
        <row r="584">
          <cell r="A584">
            <v>117630</v>
          </cell>
          <cell r="B584" t="str">
            <v>ناديا الخضار البغدادي</v>
          </cell>
          <cell r="C584" t="str">
            <v>محمد</v>
          </cell>
          <cell r="D584" t="str">
            <v>منال</v>
          </cell>
          <cell r="E584" t="str">
            <v>الرابعة حديث</v>
          </cell>
          <cell r="G584" t="str">
            <v>الرابعة</v>
          </cell>
          <cell r="I584" t="str">
            <v>الرابعة</v>
          </cell>
          <cell r="K584" t="str">
            <v>الرابعة</v>
          </cell>
          <cell r="M584" t="str">
            <v>الرابعة</v>
          </cell>
          <cell r="O584" t="str">
            <v>الرابعة</v>
          </cell>
          <cell r="Q584" t="str">
            <v>الرابعة</v>
          </cell>
          <cell r="S584" t="str">
            <v>الرابعة</v>
          </cell>
          <cell r="U584" t="str">
            <v>مستنفذ الفصل الأول 2021-2022</v>
          </cell>
        </row>
        <row r="585">
          <cell r="A585">
            <v>117632</v>
          </cell>
          <cell r="B585" t="str">
            <v>ناهد المحمد</v>
          </cell>
          <cell r="C585" t="str">
            <v>مصطفى</v>
          </cell>
          <cell r="D585" t="str">
            <v>ليلى</v>
          </cell>
          <cell r="E585" t="str">
            <v>الثانية</v>
          </cell>
          <cell r="G585" t="str">
            <v>الثانية</v>
          </cell>
          <cell r="I585" t="str">
            <v>الثانية</v>
          </cell>
          <cell r="K585" t="str">
            <v>الثانية</v>
          </cell>
          <cell r="L585" t="str">
            <v>مبرر</v>
          </cell>
          <cell r="M585" t="str">
            <v>الثانية</v>
          </cell>
          <cell r="O585" t="str">
            <v>الثانية</v>
          </cell>
          <cell r="Q585" t="str">
            <v>الثانية</v>
          </cell>
          <cell r="S585" t="str">
            <v>الثانية</v>
          </cell>
          <cell r="U585" t="str">
            <v>مستنفذ الفصل الأول 2021-2022</v>
          </cell>
        </row>
        <row r="586">
          <cell r="A586">
            <v>117638</v>
          </cell>
          <cell r="B586" t="str">
            <v>نجوى الشلاح</v>
          </cell>
          <cell r="C586" t="str">
            <v>عزت</v>
          </cell>
          <cell r="D586" t="str">
            <v>عفاف</v>
          </cell>
          <cell r="E586" t="str">
            <v>الرابعة</v>
          </cell>
          <cell r="G586" t="str">
            <v>الرابعة</v>
          </cell>
          <cell r="I586" t="str">
            <v>الرابعة</v>
          </cell>
          <cell r="K586" t="str">
            <v>الرابعة</v>
          </cell>
          <cell r="L586" t="str">
            <v>مبرر</v>
          </cell>
          <cell r="M586" t="str">
            <v>الرابعة</v>
          </cell>
          <cell r="O586" t="str">
            <v>الرابعة</v>
          </cell>
          <cell r="Q586" t="str">
            <v>الرابعة</v>
          </cell>
          <cell r="S586" t="str">
            <v>الرابعة</v>
          </cell>
          <cell r="U586" t="str">
            <v>مستنفذ الفصل الأول 2021-2022</v>
          </cell>
        </row>
        <row r="587">
          <cell r="A587">
            <v>117639</v>
          </cell>
          <cell r="B587" t="str">
            <v>ندى شربجي</v>
          </cell>
          <cell r="C587" t="str">
            <v>محمود</v>
          </cell>
          <cell r="D587" t="str">
            <v>اميره</v>
          </cell>
          <cell r="E587" t="str">
            <v>الثالثة</v>
          </cell>
          <cell r="G587" t="str">
            <v>الثالثة</v>
          </cell>
          <cell r="I587" t="str">
            <v>الثالثة</v>
          </cell>
          <cell r="K587" t="str">
            <v>الثالثة</v>
          </cell>
          <cell r="L587" t="str">
            <v>مبرر</v>
          </cell>
          <cell r="M587" t="str">
            <v>الثالثة</v>
          </cell>
          <cell r="O587" t="str">
            <v>الثالثة</v>
          </cell>
          <cell r="Q587" t="str">
            <v>الثالثة</v>
          </cell>
          <cell r="S587" t="str">
            <v>الثالثة</v>
          </cell>
          <cell r="U587" t="str">
            <v>مستنفذ الفصل الأول 2021-2022</v>
          </cell>
        </row>
        <row r="588">
          <cell r="A588">
            <v>117649</v>
          </cell>
          <cell r="B588" t="str">
            <v>نور ابو العينين</v>
          </cell>
          <cell r="C588" t="str">
            <v>عبد السلام</v>
          </cell>
          <cell r="D588" t="str">
            <v>رنده</v>
          </cell>
          <cell r="E588" t="str">
            <v>الرابعة حديث</v>
          </cell>
          <cell r="G588" t="str">
            <v>الرابعة</v>
          </cell>
          <cell r="K588" t="str">
            <v>الرابعة</v>
          </cell>
          <cell r="L588" t="str">
            <v>مبرر</v>
          </cell>
          <cell r="M588" t="str">
            <v>الرابعة</v>
          </cell>
          <cell r="O588" t="str">
            <v>الرابعة</v>
          </cell>
          <cell r="Q588" t="str">
            <v>الرابعة</v>
          </cell>
          <cell r="S588" t="str">
            <v>الرابعة</v>
          </cell>
          <cell r="U588" t="str">
            <v>مستنفذ الفصل الأول 2021-2022</v>
          </cell>
        </row>
        <row r="589">
          <cell r="A589">
            <v>117667</v>
          </cell>
          <cell r="B589" t="str">
            <v>نور محمد زين الحسين</v>
          </cell>
          <cell r="C589" t="str">
            <v>عبد القادر</v>
          </cell>
          <cell r="D589" t="str">
            <v>فريده</v>
          </cell>
          <cell r="E589" t="str">
            <v>الأولى</v>
          </cell>
          <cell r="G589" t="str">
            <v>الأولى</v>
          </cell>
          <cell r="K589" t="str">
            <v>الأولى</v>
          </cell>
          <cell r="L589" t="str">
            <v>مبرر</v>
          </cell>
          <cell r="M589" t="str">
            <v>الأولى</v>
          </cell>
          <cell r="O589" t="str">
            <v>الأولى</v>
          </cell>
          <cell r="Q589" t="str">
            <v>الأولى</v>
          </cell>
          <cell r="S589" t="str">
            <v>الأولى</v>
          </cell>
          <cell r="U589" t="str">
            <v>مستنفذ الفصل الأول 2021-2022</v>
          </cell>
        </row>
        <row r="590">
          <cell r="A590">
            <v>117691</v>
          </cell>
          <cell r="B590" t="str">
            <v>هلال محمود</v>
          </cell>
          <cell r="C590" t="str">
            <v>فؤاد</v>
          </cell>
          <cell r="D590" t="str">
            <v>ندى</v>
          </cell>
          <cell r="E590" t="str">
            <v>الرابعة</v>
          </cell>
          <cell r="G590" t="str">
            <v>الرابعة</v>
          </cell>
          <cell r="K590" t="str">
            <v>الرابعة</v>
          </cell>
          <cell r="L590" t="str">
            <v>مبرر</v>
          </cell>
          <cell r="M590" t="str">
            <v>الرابعة</v>
          </cell>
          <cell r="O590" t="str">
            <v>الرابعة</v>
          </cell>
          <cell r="Q590" t="str">
            <v>الرابعة</v>
          </cell>
          <cell r="S590" t="str">
            <v>الرابعة</v>
          </cell>
          <cell r="U590" t="str">
            <v>مستنفذ الفصل الأول 2021-2022</v>
          </cell>
        </row>
        <row r="591">
          <cell r="A591">
            <v>117718</v>
          </cell>
          <cell r="B591" t="str">
            <v>يارا المحاميد</v>
          </cell>
          <cell r="C591" t="str">
            <v>موسى</v>
          </cell>
          <cell r="D591" t="str">
            <v>عائشه</v>
          </cell>
          <cell r="E591" t="str">
            <v>الثانية</v>
          </cell>
          <cell r="G591" t="str">
            <v>الثانية</v>
          </cell>
          <cell r="I591" t="str">
            <v>الثانية</v>
          </cell>
          <cell r="K591" t="str">
            <v>الثانية</v>
          </cell>
          <cell r="L591" t="str">
            <v>مبرر</v>
          </cell>
          <cell r="M591" t="str">
            <v>الثانية</v>
          </cell>
          <cell r="O591" t="str">
            <v>الثانية</v>
          </cell>
          <cell r="Q591" t="str">
            <v>الثانية</v>
          </cell>
          <cell r="S591" t="str">
            <v>الثانية</v>
          </cell>
          <cell r="U591" t="str">
            <v>مستنفذ الفصل الأول 2021-2022</v>
          </cell>
        </row>
        <row r="592">
          <cell r="A592">
            <v>117727</v>
          </cell>
          <cell r="B592" t="str">
            <v>يزن اللحام</v>
          </cell>
          <cell r="C592" t="str">
            <v>فادي</v>
          </cell>
          <cell r="D592" t="str">
            <v>مياسه</v>
          </cell>
          <cell r="E592" t="str">
            <v>الثالثة</v>
          </cell>
          <cell r="G592" t="str">
            <v>الثالثة</v>
          </cell>
          <cell r="K592" t="str">
            <v>الثالثة</v>
          </cell>
          <cell r="L592" t="str">
            <v>مبرر</v>
          </cell>
          <cell r="M592" t="str">
            <v>الثالثة</v>
          </cell>
          <cell r="O592" t="str">
            <v>الثالثة</v>
          </cell>
          <cell r="Q592" t="str">
            <v>الثالثة</v>
          </cell>
          <cell r="S592" t="str">
            <v>الثالثة</v>
          </cell>
          <cell r="U592" t="str">
            <v>مستنفذ الفصل الأول 2021-2022</v>
          </cell>
        </row>
        <row r="593">
          <cell r="A593">
            <v>117741</v>
          </cell>
          <cell r="B593" t="str">
            <v>دعاء صالح</v>
          </cell>
          <cell r="C593" t="str">
            <v>احمد</v>
          </cell>
          <cell r="D593" t="str">
            <v>سوسن</v>
          </cell>
          <cell r="E593" t="str">
            <v>الثانية</v>
          </cell>
          <cell r="G593" t="str">
            <v>الثانية</v>
          </cell>
          <cell r="I593" t="str">
            <v>الثانية</v>
          </cell>
          <cell r="K593" t="str">
            <v>الثانية</v>
          </cell>
          <cell r="L593" t="str">
            <v>مبرر</v>
          </cell>
          <cell r="M593" t="str">
            <v>الثانية</v>
          </cell>
          <cell r="O593" t="str">
            <v>الثانية</v>
          </cell>
          <cell r="Q593" t="str">
            <v>الثانية</v>
          </cell>
          <cell r="S593" t="str">
            <v>الثانية</v>
          </cell>
          <cell r="U593" t="str">
            <v>مستنفذ الفصل الأول 2021-2022</v>
          </cell>
        </row>
        <row r="594">
          <cell r="A594">
            <v>117749</v>
          </cell>
          <cell r="B594" t="str">
            <v>غنى سفور</v>
          </cell>
          <cell r="C594" t="str">
            <v>هيثم</v>
          </cell>
          <cell r="D594" t="str">
            <v>ايمان</v>
          </cell>
          <cell r="E594" t="str">
            <v>الرابعة</v>
          </cell>
          <cell r="G594" t="str">
            <v>الرابعة</v>
          </cell>
          <cell r="K594" t="str">
            <v>الرابعة</v>
          </cell>
          <cell r="M594" t="str">
            <v>الرابعة</v>
          </cell>
          <cell r="O594" t="str">
            <v>الرابعة</v>
          </cell>
          <cell r="P594">
            <v>753</v>
          </cell>
          <cell r="Q594" t="str">
            <v>الرابعة</v>
          </cell>
          <cell r="S594" t="str">
            <v>الرابعة</v>
          </cell>
          <cell r="U594" t="str">
            <v>مستنفذ الفصل الأول 2021-2022</v>
          </cell>
        </row>
        <row r="595">
          <cell r="A595">
            <v>117770</v>
          </cell>
          <cell r="B595" t="str">
            <v>هديل احمد</v>
          </cell>
          <cell r="C595" t="str">
            <v>نادر</v>
          </cell>
          <cell r="D595" t="str">
            <v>عفيفه</v>
          </cell>
          <cell r="E595" t="str">
            <v>الرابعة</v>
          </cell>
          <cell r="G595" t="str">
            <v>الرابعة</v>
          </cell>
          <cell r="K595" t="str">
            <v>الرابعة</v>
          </cell>
          <cell r="L595" t="str">
            <v>مبرر</v>
          </cell>
          <cell r="M595" t="str">
            <v>الرابعة</v>
          </cell>
          <cell r="O595" t="str">
            <v>الرابعة</v>
          </cell>
          <cell r="Q595" t="str">
            <v>الرابعة</v>
          </cell>
          <cell r="S595" t="str">
            <v>الرابعة</v>
          </cell>
          <cell r="U595" t="str">
            <v>مستنفذ الفصل الأول 2021-2022</v>
          </cell>
        </row>
        <row r="596">
          <cell r="A596">
            <v>117786</v>
          </cell>
          <cell r="B596" t="str">
            <v>رادا الجندي</v>
          </cell>
          <cell r="C596" t="str">
            <v>اكثم</v>
          </cell>
          <cell r="D596" t="str">
            <v>منيره</v>
          </cell>
          <cell r="E596" t="str">
            <v>الثالثة</v>
          </cell>
          <cell r="G596" t="str">
            <v>الثالثة</v>
          </cell>
          <cell r="I596" t="str">
            <v>الثالثة</v>
          </cell>
          <cell r="K596" t="str">
            <v>الثالثة</v>
          </cell>
          <cell r="L596" t="str">
            <v>مبرر</v>
          </cell>
          <cell r="M596" t="str">
            <v>الثالثة</v>
          </cell>
          <cell r="O596" t="str">
            <v>الثالثة</v>
          </cell>
          <cell r="Q596" t="str">
            <v>الثالثة</v>
          </cell>
          <cell r="S596" t="str">
            <v>الثالثة</v>
          </cell>
          <cell r="U596" t="str">
            <v>مستنفذ الفصل الأول 2021-2022</v>
          </cell>
        </row>
        <row r="597">
          <cell r="A597">
            <v>117792</v>
          </cell>
          <cell r="B597" t="str">
            <v>عبد السلام المحمد الحجي حسين</v>
          </cell>
          <cell r="C597" t="str">
            <v>ابراهيم</v>
          </cell>
          <cell r="D597" t="str">
            <v>حسنه</v>
          </cell>
          <cell r="E597" t="str">
            <v>الثالثة</v>
          </cell>
          <cell r="G597" t="str">
            <v>الرابعة حديث</v>
          </cell>
          <cell r="I597" t="str">
            <v>الرابعة حديث</v>
          </cell>
          <cell r="K597" t="str">
            <v>الرابعة</v>
          </cell>
          <cell r="M597" t="str">
            <v>الرابعة</v>
          </cell>
          <cell r="O597" t="str">
            <v>الرابعة</v>
          </cell>
          <cell r="Q597" t="str">
            <v>الرابعة</v>
          </cell>
          <cell r="S597" t="str">
            <v>الرابعة</v>
          </cell>
          <cell r="U597" t="str">
            <v>مستنفذ الفصل الأول 2021-2022</v>
          </cell>
        </row>
        <row r="598">
          <cell r="A598">
            <v>117797</v>
          </cell>
          <cell r="B598" t="str">
            <v>قصي ابو زيدان</v>
          </cell>
          <cell r="C598" t="str">
            <v>جمال</v>
          </cell>
          <cell r="D598" t="str">
            <v>وجيهه</v>
          </cell>
          <cell r="E598" t="str">
            <v>الرابعة</v>
          </cell>
          <cell r="G598" t="str">
            <v>الرابعة</v>
          </cell>
          <cell r="I598" t="str">
            <v>الرابعة</v>
          </cell>
          <cell r="K598" t="str">
            <v>الرابعة</v>
          </cell>
          <cell r="M598" t="str">
            <v>الرابعة</v>
          </cell>
          <cell r="O598" t="str">
            <v>الرابعة</v>
          </cell>
          <cell r="P598">
            <v>740</v>
          </cell>
          <cell r="Q598" t="str">
            <v>الرابعة</v>
          </cell>
          <cell r="S598" t="str">
            <v>الرابعة</v>
          </cell>
          <cell r="U598" t="str">
            <v>مستنفذ الفصل الأول 2021-2022</v>
          </cell>
        </row>
        <row r="599">
          <cell r="A599">
            <v>117801</v>
          </cell>
          <cell r="B599" t="str">
            <v>ليزا سلوم</v>
          </cell>
          <cell r="C599" t="str">
            <v>سلمان</v>
          </cell>
          <cell r="D599" t="str">
            <v>عزيزه</v>
          </cell>
          <cell r="E599" t="str">
            <v>الرابعة حديث</v>
          </cell>
          <cell r="G599" t="str">
            <v>الرابعة</v>
          </cell>
          <cell r="I599" t="str">
            <v>الرابعة</v>
          </cell>
          <cell r="K599" t="str">
            <v>الرابعة</v>
          </cell>
          <cell r="M599" t="str">
            <v>الرابعة</v>
          </cell>
          <cell r="N599">
            <v>145</v>
          </cell>
          <cell r="O599" t="str">
            <v>الرابعة</v>
          </cell>
          <cell r="Q599" t="str">
            <v>الرابعة</v>
          </cell>
          <cell r="S599" t="str">
            <v>الرابعة</v>
          </cell>
          <cell r="U599" t="str">
            <v>مستنفذ الفصل الأول 2021-2022</v>
          </cell>
        </row>
        <row r="600">
          <cell r="A600">
            <v>117807</v>
          </cell>
          <cell r="B600" t="str">
            <v>محمد امين صوان</v>
          </cell>
          <cell r="C600" t="str">
            <v>موفق</v>
          </cell>
          <cell r="D600">
            <v>0</v>
          </cell>
          <cell r="E600" t="str">
            <v>الثانية</v>
          </cell>
          <cell r="G600" t="str">
            <v>الثانية</v>
          </cell>
          <cell r="I600" t="str">
            <v>الثانية</v>
          </cell>
          <cell r="K600" t="str">
            <v>الثانية</v>
          </cell>
          <cell r="L600" t="str">
            <v>مبرر</v>
          </cell>
          <cell r="M600" t="str">
            <v>الثانية</v>
          </cell>
          <cell r="O600" t="str">
            <v>الثانية</v>
          </cell>
          <cell r="Q600" t="str">
            <v>الثانية</v>
          </cell>
          <cell r="S600" t="str">
            <v>الثانية</v>
          </cell>
          <cell r="U600" t="str">
            <v>مستنفذ الفصل الأول 2021-2022</v>
          </cell>
        </row>
        <row r="601">
          <cell r="A601">
            <v>117814</v>
          </cell>
          <cell r="B601" t="str">
            <v>احمد الصفدي</v>
          </cell>
          <cell r="C601" t="str">
            <v>محمد</v>
          </cell>
          <cell r="D601" t="str">
            <v>مؤمنه</v>
          </cell>
          <cell r="E601" t="str">
            <v>الثالثة</v>
          </cell>
          <cell r="G601" t="str">
            <v>الرابعة حديث</v>
          </cell>
          <cell r="I601" t="str">
            <v>الرابعة حديث</v>
          </cell>
          <cell r="K601" t="str">
            <v>الرابعة</v>
          </cell>
          <cell r="M601" t="str">
            <v>الرابعة</v>
          </cell>
          <cell r="O601" t="str">
            <v>الرابعة</v>
          </cell>
          <cell r="Q601" t="str">
            <v>الرابعة</v>
          </cell>
          <cell r="S601" t="str">
            <v>الرابعة</v>
          </cell>
          <cell r="U601" t="str">
            <v>مستنفذ الفصل الأول 2021-2022</v>
          </cell>
        </row>
        <row r="602">
          <cell r="A602">
            <v>117815</v>
          </cell>
          <cell r="B602" t="str">
            <v>احمد جقميري</v>
          </cell>
          <cell r="C602" t="str">
            <v>محمد منير</v>
          </cell>
          <cell r="D602" t="str">
            <v>منار</v>
          </cell>
          <cell r="E602" t="str">
            <v>الثالثة</v>
          </cell>
          <cell r="G602" t="str">
            <v>الثالثة</v>
          </cell>
          <cell r="K602" t="str">
            <v>الثالثة</v>
          </cell>
          <cell r="L602" t="str">
            <v>مبرر</v>
          </cell>
          <cell r="M602" t="str">
            <v>الثالثة</v>
          </cell>
          <cell r="O602" t="str">
            <v>الثالثة</v>
          </cell>
          <cell r="Q602" t="str">
            <v>الثالثة</v>
          </cell>
          <cell r="S602" t="str">
            <v>الثالثة</v>
          </cell>
          <cell r="U602" t="str">
            <v>مستنفذ الفصل الأول 2021-2022</v>
          </cell>
        </row>
        <row r="603">
          <cell r="A603">
            <v>117832</v>
          </cell>
          <cell r="B603" t="str">
            <v>اصاله محي الدين</v>
          </cell>
          <cell r="C603" t="str">
            <v>علي</v>
          </cell>
          <cell r="D603" t="str">
            <v>امنه داري</v>
          </cell>
          <cell r="E603" t="str">
            <v>الثالثة</v>
          </cell>
          <cell r="G603" t="str">
            <v>الثالثة</v>
          </cell>
          <cell r="I603" t="str">
            <v>الثالثة</v>
          </cell>
          <cell r="K603" t="str">
            <v>الثالثة</v>
          </cell>
          <cell r="L603" t="str">
            <v>مبرر</v>
          </cell>
          <cell r="M603" t="str">
            <v>الثالثة</v>
          </cell>
          <cell r="O603" t="str">
            <v>الثالثة</v>
          </cell>
          <cell r="Q603" t="str">
            <v>الثالثة</v>
          </cell>
          <cell r="S603" t="str">
            <v>الثالثة</v>
          </cell>
          <cell r="U603" t="str">
            <v>مستنفذ الفصل الأول 2021-2022</v>
          </cell>
        </row>
        <row r="604">
          <cell r="A604">
            <v>117855</v>
          </cell>
          <cell r="B604" t="str">
            <v>اية زراع</v>
          </cell>
          <cell r="C604" t="str">
            <v>طلال</v>
          </cell>
          <cell r="D604" t="str">
            <v>تهاني</v>
          </cell>
          <cell r="E604" t="str">
            <v>الأولى</v>
          </cell>
          <cell r="G604" t="str">
            <v>الأولى</v>
          </cell>
          <cell r="I604" t="str">
            <v>الأولى</v>
          </cell>
          <cell r="K604" t="str">
            <v>الأولى</v>
          </cell>
          <cell r="L604" t="str">
            <v>مبرر</v>
          </cell>
          <cell r="M604" t="str">
            <v>الأولى</v>
          </cell>
          <cell r="O604" t="str">
            <v>الأولى</v>
          </cell>
          <cell r="Q604" t="str">
            <v>الأولى</v>
          </cell>
          <cell r="S604" t="str">
            <v>الأولى</v>
          </cell>
          <cell r="U604" t="str">
            <v>مستنفذ الفصل الأول 2021-2022</v>
          </cell>
        </row>
        <row r="605">
          <cell r="A605">
            <v>117867</v>
          </cell>
          <cell r="B605" t="str">
            <v>الاء بغدادي</v>
          </cell>
          <cell r="C605" t="str">
            <v>محمد مازن</v>
          </cell>
          <cell r="D605" t="str">
            <v>هنادي</v>
          </cell>
          <cell r="E605" t="str">
            <v>الرابعة حديث</v>
          </cell>
          <cell r="G605" t="str">
            <v>الرابعة</v>
          </cell>
          <cell r="I605" t="str">
            <v>الرابعة</v>
          </cell>
          <cell r="K605" t="str">
            <v>الرابعة</v>
          </cell>
          <cell r="M605" t="str">
            <v>الرابعة</v>
          </cell>
          <cell r="O605" t="str">
            <v>الرابعة</v>
          </cell>
          <cell r="Q605" t="str">
            <v>الرابعة</v>
          </cell>
          <cell r="S605" t="str">
            <v>الرابعة</v>
          </cell>
          <cell r="U605" t="str">
            <v>مستنفذ الفصل الأول 2021-2022</v>
          </cell>
        </row>
        <row r="606">
          <cell r="A606">
            <v>117876</v>
          </cell>
          <cell r="B606" t="str">
            <v>ايه شرف</v>
          </cell>
          <cell r="C606" t="str">
            <v>رفاعي</v>
          </cell>
          <cell r="D606" t="str">
            <v>ثوره</v>
          </cell>
          <cell r="E606" t="str">
            <v>الثالثة</v>
          </cell>
          <cell r="G606" t="str">
            <v>الرابعة حديث</v>
          </cell>
          <cell r="I606" t="str">
            <v>الرابعة حديث</v>
          </cell>
          <cell r="K606" t="str">
            <v>الرابعة</v>
          </cell>
          <cell r="M606" t="str">
            <v>الرابعة</v>
          </cell>
          <cell r="O606" t="str">
            <v>الرابعة</v>
          </cell>
          <cell r="Q606" t="str">
            <v>الرابعة</v>
          </cell>
          <cell r="S606" t="str">
            <v>الرابعة</v>
          </cell>
          <cell r="U606" t="str">
            <v>مستنفذ الفصل الأول 2021-2022</v>
          </cell>
        </row>
        <row r="607">
          <cell r="A607">
            <v>117879</v>
          </cell>
          <cell r="B607" t="str">
            <v>احمد الخوام</v>
          </cell>
          <cell r="C607" t="str">
            <v>غسان</v>
          </cell>
          <cell r="D607" t="str">
            <v>فاتن</v>
          </cell>
          <cell r="E607" t="str">
            <v>الرابعة</v>
          </cell>
          <cell r="G607" t="str">
            <v>الرابعة</v>
          </cell>
          <cell r="K607" t="str">
            <v>الرابعة</v>
          </cell>
          <cell r="L607" t="str">
            <v>مبرر</v>
          </cell>
          <cell r="M607" t="str">
            <v>الرابعة</v>
          </cell>
          <cell r="O607" t="str">
            <v>الرابعة</v>
          </cell>
          <cell r="Q607" t="str">
            <v>الرابعة</v>
          </cell>
          <cell r="S607" t="str">
            <v>الرابعة</v>
          </cell>
          <cell r="U607" t="str">
            <v>مستنفذ الفصل الأول 2021-2022</v>
          </cell>
        </row>
        <row r="608">
          <cell r="A608">
            <v>117902</v>
          </cell>
          <cell r="B608" t="str">
            <v>بتول الريحاوي</v>
          </cell>
          <cell r="C608" t="str">
            <v>محمد ياسر</v>
          </cell>
          <cell r="D608" t="str">
            <v>ريما</v>
          </cell>
          <cell r="E608" t="str">
            <v>الثالثة حديث</v>
          </cell>
          <cell r="G608" t="str">
            <v>الثالثة</v>
          </cell>
          <cell r="K608" t="str">
            <v>الثالثة</v>
          </cell>
          <cell r="L608" t="str">
            <v>مبرر</v>
          </cell>
          <cell r="M608" t="str">
            <v>الثالثة</v>
          </cell>
          <cell r="O608" t="str">
            <v>الثالثة</v>
          </cell>
          <cell r="Q608" t="str">
            <v>الثالثة</v>
          </cell>
          <cell r="S608" t="str">
            <v>الثالثة</v>
          </cell>
          <cell r="U608" t="str">
            <v>مستنفذ الفصل الأول 2021-2022</v>
          </cell>
        </row>
        <row r="609">
          <cell r="A609">
            <v>117908</v>
          </cell>
          <cell r="B609" t="str">
            <v>بدور عبد الرزاق</v>
          </cell>
          <cell r="C609" t="str">
            <v>عبد الهادي</v>
          </cell>
          <cell r="D609" t="str">
            <v>ريما</v>
          </cell>
          <cell r="E609" t="str">
            <v>الثالثة</v>
          </cell>
          <cell r="G609" t="str">
            <v>الثالثة</v>
          </cell>
          <cell r="K609" t="str">
            <v>الثالثة</v>
          </cell>
          <cell r="L609" t="str">
            <v>مبرر</v>
          </cell>
          <cell r="M609" t="str">
            <v>الثالثة</v>
          </cell>
          <cell r="O609" t="str">
            <v>الثالثة</v>
          </cell>
          <cell r="Q609" t="str">
            <v>الثالثة</v>
          </cell>
          <cell r="S609" t="str">
            <v>الثالثة</v>
          </cell>
          <cell r="U609" t="str">
            <v>مستنفذ الفصل الأول 2021-2022</v>
          </cell>
        </row>
        <row r="610">
          <cell r="A610">
            <v>117928</v>
          </cell>
          <cell r="B610" t="str">
            <v>جابر الحمد</v>
          </cell>
          <cell r="C610" t="str">
            <v>سفيان</v>
          </cell>
          <cell r="D610" t="str">
            <v>رونق</v>
          </cell>
          <cell r="E610" t="str">
            <v>الثالثة</v>
          </cell>
          <cell r="G610" t="str">
            <v>الثالثة</v>
          </cell>
          <cell r="I610" t="str">
            <v>الثالثة</v>
          </cell>
          <cell r="K610" t="str">
            <v>الثالثة</v>
          </cell>
          <cell r="L610" t="str">
            <v>مبرر</v>
          </cell>
          <cell r="M610" t="str">
            <v>الثالثة</v>
          </cell>
          <cell r="O610" t="str">
            <v>الثالثة</v>
          </cell>
          <cell r="Q610" t="str">
            <v>الثالثة</v>
          </cell>
          <cell r="S610" t="str">
            <v>الثالثة</v>
          </cell>
          <cell r="U610" t="str">
            <v>مستنفذ الفصل الأول 2021-2022</v>
          </cell>
        </row>
        <row r="611">
          <cell r="A611">
            <v>117956</v>
          </cell>
          <cell r="B611" t="str">
            <v>حسين الخطيب</v>
          </cell>
          <cell r="C611" t="str">
            <v>قاسم</v>
          </cell>
          <cell r="D611" t="str">
            <v>وفاء</v>
          </cell>
          <cell r="E611" t="str">
            <v>الثالثة</v>
          </cell>
          <cell r="G611" t="str">
            <v>الثالثة</v>
          </cell>
          <cell r="K611" t="str">
            <v>الثالثة</v>
          </cell>
          <cell r="L611" t="str">
            <v>مبرر</v>
          </cell>
          <cell r="M611" t="str">
            <v>الثالثة</v>
          </cell>
          <cell r="S611" t="str">
            <v>الثالثة</v>
          </cell>
          <cell r="U611" t="str">
            <v>مستنفذ الفصل الأول 2021-2022</v>
          </cell>
        </row>
        <row r="612">
          <cell r="A612">
            <v>117964</v>
          </cell>
          <cell r="B612" t="str">
            <v>حياه الخطيب</v>
          </cell>
          <cell r="C612" t="str">
            <v>فهمي</v>
          </cell>
          <cell r="D612" t="str">
            <v>امنه</v>
          </cell>
          <cell r="E612" t="str">
            <v>الثالثة حديث</v>
          </cell>
          <cell r="G612" t="str">
            <v>الثالثة</v>
          </cell>
          <cell r="I612" t="str">
            <v>الثالثة</v>
          </cell>
          <cell r="K612" t="str">
            <v>الثالثة</v>
          </cell>
          <cell r="L612" t="str">
            <v>مبرر</v>
          </cell>
          <cell r="M612" t="str">
            <v>الثالثة</v>
          </cell>
          <cell r="O612" t="str">
            <v>الثالثة</v>
          </cell>
          <cell r="Q612" t="str">
            <v>الثالثة</v>
          </cell>
          <cell r="S612" t="str">
            <v>الثالثة</v>
          </cell>
          <cell r="U612" t="str">
            <v>مستنفذ الفصل الأول 2021-2022</v>
          </cell>
        </row>
        <row r="613">
          <cell r="A613">
            <v>117975</v>
          </cell>
          <cell r="B613" t="str">
            <v>خلدون خادم الاربعين</v>
          </cell>
          <cell r="C613" t="str">
            <v>محمد اديب</v>
          </cell>
          <cell r="D613" t="str">
            <v>اميمه</v>
          </cell>
          <cell r="E613" t="str">
            <v>الثالثة</v>
          </cell>
          <cell r="G613" t="str">
            <v>الرابعة حديث</v>
          </cell>
          <cell r="I613" t="str">
            <v>الرابعة حديث</v>
          </cell>
          <cell r="K613" t="str">
            <v>الرابعة</v>
          </cell>
          <cell r="M613" t="str">
            <v>الرابعة</v>
          </cell>
          <cell r="O613" t="str">
            <v>الرابعة</v>
          </cell>
          <cell r="Q613" t="str">
            <v>الرابعة</v>
          </cell>
          <cell r="S613" t="str">
            <v>الرابعة</v>
          </cell>
          <cell r="U613" t="str">
            <v>مستنفذ الفصل الأول 2021-2022</v>
          </cell>
        </row>
        <row r="614">
          <cell r="A614">
            <v>117976</v>
          </cell>
          <cell r="B614" t="str">
            <v>خلود زاهده</v>
          </cell>
          <cell r="C614" t="str">
            <v>عصام</v>
          </cell>
          <cell r="D614" t="str">
            <v>لمياء</v>
          </cell>
          <cell r="E614" t="str">
            <v>الرابعة</v>
          </cell>
          <cell r="G614" t="str">
            <v>الرابعة</v>
          </cell>
          <cell r="K614" t="str">
            <v>الرابعة</v>
          </cell>
          <cell r="L614" t="str">
            <v>مبرر</v>
          </cell>
          <cell r="M614" t="str">
            <v>الرابعة</v>
          </cell>
          <cell r="O614" t="str">
            <v>الرابعة</v>
          </cell>
          <cell r="Q614" t="str">
            <v>الرابعة</v>
          </cell>
          <cell r="S614" t="str">
            <v>الرابعة</v>
          </cell>
          <cell r="U614" t="str">
            <v>مستنفذ الفصل الأول 2021-2022</v>
          </cell>
        </row>
        <row r="615">
          <cell r="A615">
            <v>117982</v>
          </cell>
          <cell r="B615" t="str">
            <v>دانا رمزي</v>
          </cell>
          <cell r="C615" t="str">
            <v>احمد رضوان</v>
          </cell>
          <cell r="D615" t="str">
            <v>نهى</v>
          </cell>
          <cell r="E615" t="str">
            <v>الأولى</v>
          </cell>
          <cell r="G615" t="str">
            <v>الأولى</v>
          </cell>
          <cell r="K615" t="str">
            <v>الأولى</v>
          </cell>
          <cell r="L615" t="str">
            <v>مبرر</v>
          </cell>
          <cell r="M615" t="str">
            <v>الأولى</v>
          </cell>
          <cell r="O615" t="str">
            <v>الأولى</v>
          </cell>
          <cell r="Q615" t="str">
            <v>الأولى</v>
          </cell>
          <cell r="S615" t="str">
            <v>الأولى</v>
          </cell>
          <cell r="U615" t="str">
            <v>مستنفذ الفصل الأول 2021-2022</v>
          </cell>
        </row>
        <row r="616">
          <cell r="A616">
            <v>117987</v>
          </cell>
          <cell r="B616" t="str">
            <v>دريد النابلسي</v>
          </cell>
          <cell r="C616" t="str">
            <v>احمد منير</v>
          </cell>
          <cell r="D616" t="str">
            <v>خلود</v>
          </cell>
          <cell r="E616" t="str">
            <v>الأولى</v>
          </cell>
          <cell r="G616" t="str">
            <v>الأولى</v>
          </cell>
          <cell r="K616" t="str">
            <v>الأولى</v>
          </cell>
          <cell r="L616" t="str">
            <v>مبرر</v>
          </cell>
          <cell r="M616" t="str">
            <v>الأولى</v>
          </cell>
          <cell r="O616" t="str">
            <v>الأولى</v>
          </cell>
          <cell r="Q616" t="str">
            <v>الأولى</v>
          </cell>
          <cell r="S616" t="str">
            <v>الأولى</v>
          </cell>
          <cell r="U616" t="str">
            <v>مستنفذ الفصل الأول 2021-2022</v>
          </cell>
        </row>
        <row r="617">
          <cell r="A617">
            <v>117994</v>
          </cell>
          <cell r="B617" t="str">
            <v>دعاء عمار</v>
          </cell>
          <cell r="C617" t="str">
            <v>محمد</v>
          </cell>
          <cell r="D617" t="str">
            <v>حنان</v>
          </cell>
          <cell r="E617" t="str">
            <v>الأولى</v>
          </cell>
          <cell r="G617" t="str">
            <v>الأولى</v>
          </cell>
          <cell r="K617" t="str">
            <v>الأولى</v>
          </cell>
          <cell r="L617" t="str">
            <v>مبرر</v>
          </cell>
          <cell r="M617" t="str">
            <v>الأولى</v>
          </cell>
          <cell r="O617" t="str">
            <v>الأولى</v>
          </cell>
          <cell r="Q617" t="str">
            <v>الأولى</v>
          </cell>
          <cell r="S617" t="str">
            <v>الأولى</v>
          </cell>
          <cell r="U617" t="str">
            <v>مستنفذ الفصل الأول 2021-2022</v>
          </cell>
        </row>
        <row r="618">
          <cell r="A618">
            <v>118005</v>
          </cell>
          <cell r="B618" t="str">
            <v>رؤى ابو صعب</v>
          </cell>
          <cell r="C618" t="str">
            <v>رشيد</v>
          </cell>
          <cell r="D618" t="str">
            <v>ادال</v>
          </cell>
          <cell r="E618" t="str">
            <v>الأولى</v>
          </cell>
          <cell r="G618" t="str">
            <v>الأولى</v>
          </cell>
          <cell r="K618" t="str">
            <v>الأولى</v>
          </cell>
          <cell r="L618" t="str">
            <v>مبرر</v>
          </cell>
          <cell r="M618" t="str">
            <v>الأولى</v>
          </cell>
          <cell r="O618" t="str">
            <v>الأولى</v>
          </cell>
          <cell r="Q618" t="str">
            <v>الأولى</v>
          </cell>
          <cell r="S618" t="str">
            <v>الأولى</v>
          </cell>
          <cell r="U618" t="str">
            <v>مستنفذ الفصل الأول 2021-2022</v>
          </cell>
        </row>
        <row r="619">
          <cell r="A619">
            <v>118021</v>
          </cell>
          <cell r="B619" t="str">
            <v>رانيا عمار</v>
          </cell>
          <cell r="C619" t="str">
            <v>محمد</v>
          </cell>
          <cell r="D619" t="str">
            <v>حنان</v>
          </cell>
          <cell r="E619" t="str">
            <v>الأولى</v>
          </cell>
          <cell r="G619" t="str">
            <v>الأولى</v>
          </cell>
          <cell r="K619" t="str">
            <v>الأولى</v>
          </cell>
          <cell r="L619" t="str">
            <v>مبرر</v>
          </cell>
          <cell r="M619" t="str">
            <v>الأولى</v>
          </cell>
          <cell r="O619" t="str">
            <v>الأولى</v>
          </cell>
          <cell r="Q619" t="str">
            <v>الأولى</v>
          </cell>
          <cell r="S619" t="str">
            <v>الأولى</v>
          </cell>
          <cell r="U619" t="str">
            <v>مستنفذ الفصل الأول 2021-2022</v>
          </cell>
        </row>
        <row r="620">
          <cell r="A620">
            <v>118023</v>
          </cell>
          <cell r="B620" t="str">
            <v>ربا المصطفى</v>
          </cell>
          <cell r="C620" t="str">
            <v>رفيق</v>
          </cell>
          <cell r="D620" t="str">
            <v>حنان</v>
          </cell>
          <cell r="E620" t="str">
            <v>الثالثة</v>
          </cell>
          <cell r="G620" t="str">
            <v>الثالثة</v>
          </cell>
          <cell r="I620" t="str">
            <v>الثالثة</v>
          </cell>
          <cell r="K620" t="str">
            <v>الثالثة</v>
          </cell>
          <cell r="L620" t="str">
            <v>مبرر</v>
          </cell>
          <cell r="M620" t="str">
            <v>الثالثة</v>
          </cell>
          <cell r="O620" t="str">
            <v>الثالثة</v>
          </cell>
          <cell r="Q620" t="str">
            <v>الثالثة</v>
          </cell>
          <cell r="S620" t="str">
            <v>الثالثة</v>
          </cell>
          <cell r="U620" t="str">
            <v>مستنفذ الفصل الأول 2021-2022</v>
          </cell>
        </row>
        <row r="621">
          <cell r="A621">
            <v>118030</v>
          </cell>
          <cell r="B621" t="str">
            <v>رشا الحجي</v>
          </cell>
          <cell r="C621" t="str">
            <v>علي</v>
          </cell>
          <cell r="D621" t="str">
            <v>منى</v>
          </cell>
          <cell r="E621" t="str">
            <v>الثانية</v>
          </cell>
          <cell r="G621" t="str">
            <v>الثانية</v>
          </cell>
          <cell r="K621" t="str">
            <v>الثانية</v>
          </cell>
          <cell r="L621" t="str">
            <v>مبرر</v>
          </cell>
          <cell r="M621" t="str">
            <v>الثانية</v>
          </cell>
          <cell r="O621" t="str">
            <v>الثانية</v>
          </cell>
          <cell r="Q621" t="str">
            <v>الثانية</v>
          </cell>
          <cell r="S621" t="str">
            <v>الثانية</v>
          </cell>
          <cell r="U621" t="str">
            <v>مستنفذ الفصل الأول 2021-2022</v>
          </cell>
        </row>
        <row r="622">
          <cell r="A622">
            <v>118035</v>
          </cell>
          <cell r="B622" t="str">
            <v>رشا شكور</v>
          </cell>
          <cell r="C622" t="str">
            <v>بشير</v>
          </cell>
          <cell r="D622" t="str">
            <v>ايمان</v>
          </cell>
          <cell r="E622" t="str">
            <v>الرابعة حديث</v>
          </cell>
          <cell r="G622" t="str">
            <v>الرابعة</v>
          </cell>
          <cell r="I622" t="str">
            <v>الرابعة</v>
          </cell>
          <cell r="K622" t="str">
            <v>الرابعة</v>
          </cell>
          <cell r="L622" t="str">
            <v>مبرر</v>
          </cell>
          <cell r="M622" t="str">
            <v>الرابعة</v>
          </cell>
          <cell r="O622" t="str">
            <v>الرابعة</v>
          </cell>
          <cell r="Q622" t="str">
            <v>الرابعة</v>
          </cell>
          <cell r="S622" t="str">
            <v>الرابعة</v>
          </cell>
          <cell r="U622" t="str">
            <v>مستنفذ الفصل الأول 2021-2022</v>
          </cell>
        </row>
        <row r="623">
          <cell r="A623">
            <v>118036</v>
          </cell>
          <cell r="B623" t="str">
            <v>رشا عثمان</v>
          </cell>
          <cell r="C623" t="str">
            <v>ابراهيم</v>
          </cell>
          <cell r="D623" t="str">
            <v>منا</v>
          </cell>
          <cell r="E623" t="str">
            <v>الأولى</v>
          </cell>
          <cell r="G623" t="str">
            <v>الأولى</v>
          </cell>
          <cell r="I623" t="str">
            <v>الأولى</v>
          </cell>
          <cell r="K623" t="str">
            <v>الأولى</v>
          </cell>
          <cell r="L623" t="str">
            <v>مبرر</v>
          </cell>
          <cell r="M623" t="str">
            <v>الأولى</v>
          </cell>
          <cell r="O623" t="str">
            <v>الأولى</v>
          </cell>
          <cell r="Q623" t="str">
            <v>الأولى</v>
          </cell>
          <cell r="S623" t="str">
            <v>الأولى</v>
          </cell>
          <cell r="U623" t="str">
            <v>مستنفذ الفصل الأول 2021-2022</v>
          </cell>
        </row>
        <row r="624">
          <cell r="A624">
            <v>118042</v>
          </cell>
          <cell r="B624" t="str">
            <v>رغد عبد الفتاح</v>
          </cell>
          <cell r="C624" t="str">
            <v>ايهاب</v>
          </cell>
          <cell r="D624" t="str">
            <v>نظميه</v>
          </cell>
          <cell r="E624" t="str">
            <v>الثانية</v>
          </cell>
          <cell r="G624" t="str">
            <v>الثانية</v>
          </cell>
          <cell r="K624" t="str">
            <v>الثانية</v>
          </cell>
          <cell r="L624" t="str">
            <v>مبرر</v>
          </cell>
          <cell r="M624" t="str">
            <v>الثانية</v>
          </cell>
          <cell r="O624" t="str">
            <v>الثانية</v>
          </cell>
          <cell r="Q624" t="str">
            <v>الثانية</v>
          </cell>
          <cell r="S624" t="str">
            <v>الثانية</v>
          </cell>
          <cell r="U624" t="str">
            <v>مستنفذ الفصل الأول 2021-2022</v>
          </cell>
        </row>
        <row r="625">
          <cell r="A625">
            <v>118060</v>
          </cell>
          <cell r="B625" t="str">
            <v>رهام ابو خميس</v>
          </cell>
          <cell r="C625" t="str">
            <v>محي الدين</v>
          </cell>
          <cell r="D625" t="str">
            <v>غاده</v>
          </cell>
          <cell r="E625" t="str">
            <v>الثالثة</v>
          </cell>
          <cell r="G625" t="str">
            <v>الثالثة</v>
          </cell>
          <cell r="I625" t="str">
            <v>الثالثة</v>
          </cell>
          <cell r="K625" t="str">
            <v>الثالثة</v>
          </cell>
          <cell r="M625" t="str">
            <v>الثالثة</v>
          </cell>
          <cell r="O625" t="str">
            <v>الثالثة</v>
          </cell>
          <cell r="P625">
            <v>725</v>
          </cell>
          <cell r="Q625" t="str">
            <v>الثالثة</v>
          </cell>
          <cell r="S625" t="str">
            <v>الثالثة</v>
          </cell>
          <cell r="U625" t="str">
            <v>مستنفذ الفصل الأول 2021-2022</v>
          </cell>
        </row>
        <row r="626">
          <cell r="A626">
            <v>118063</v>
          </cell>
          <cell r="B626" t="str">
            <v>رهف ابو خميس</v>
          </cell>
          <cell r="C626" t="str">
            <v>محي الدين</v>
          </cell>
          <cell r="D626" t="str">
            <v>غاده</v>
          </cell>
          <cell r="E626" t="str">
            <v>الرابعة</v>
          </cell>
          <cell r="G626" t="str">
            <v>الرابعة</v>
          </cell>
          <cell r="I626" t="str">
            <v>الرابعة</v>
          </cell>
          <cell r="K626" t="str">
            <v>الرابعة</v>
          </cell>
          <cell r="M626" t="str">
            <v>الرابعة</v>
          </cell>
          <cell r="O626" t="str">
            <v>الرابعة</v>
          </cell>
          <cell r="P626">
            <v>726</v>
          </cell>
          <cell r="Q626" t="str">
            <v>الرابعة</v>
          </cell>
          <cell r="S626" t="str">
            <v>الرابعة</v>
          </cell>
          <cell r="U626" t="str">
            <v>مستنفذ الفصل الأول 2021-2022</v>
          </cell>
        </row>
        <row r="627">
          <cell r="A627">
            <v>118074</v>
          </cell>
          <cell r="B627" t="str">
            <v>رياض حي</v>
          </cell>
          <cell r="C627" t="str">
            <v>عبد الوهاب</v>
          </cell>
          <cell r="D627" t="str">
            <v>زهريه</v>
          </cell>
          <cell r="E627" t="str">
            <v>الثالثة</v>
          </cell>
          <cell r="G627" t="str">
            <v>الرابعة حديث</v>
          </cell>
          <cell r="I627" t="str">
            <v>الرابعة حديث</v>
          </cell>
          <cell r="K627" t="str">
            <v>الرابعة</v>
          </cell>
          <cell r="M627" t="str">
            <v>الرابعة</v>
          </cell>
          <cell r="O627" t="str">
            <v>الرابعة</v>
          </cell>
          <cell r="Q627" t="str">
            <v>الرابعة</v>
          </cell>
          <cell r="S627" t="str">
            <v>الرابعة</v>
          </cell>
          <cell r="U627" t="str">
            <v>مستنفذ الفصل الأول 2021-2022</v>
          </cell>
        </row>
        <row r="628">
          <cell r="A628">
            <v>118086</v>
          </cell>
          <cell r="B628" t="str">
            <v>زكي علي</v>
          </cell>
          <cell r="C628" t="str">
            <v>محمود</v>
          </cell>
          <cell r="D628" t="str">
            <v>خيريه</v>
          </cell>
          <cell r="E628" t="str">
            <v>الأولى</v>
          </cell>
          <cell r="G628" t="str">
            <v>الأولى</v>
          </cell>
          <cell r="I628" t="str">
            <v>الأولى</v>
          </cell>
          <cell r="K628" t="str">
            <v>الأولى</v>
          </cell>
          <cell r="L628" t="str">
            <v>مبرر</v>
          </cell>
          <cell r="M628" t="str">
            <v>الأولى</v>
          </cell>
          <cell r="O628" t="str">
            <v>الأولى</v>
          </cell>
          <cell r="Q628" t="str">
            <v>الأولى</v>
          </cell>
          <cell r="S628" t="str">
            <v>الأولى</v>
          </cell>
          <cell r="U628" t="str">
            <v>مستنفذ الفصل الأول 2021-2022</v>
          </cell>
        </row>
        <row r="629">
          <cell r="A629">
            <v>118107</v>
          </cell>
          <cell r="B629" t="str">
            <v>سامي العيسى</v>
          </cell>
          <cell r="C629" t="str">
            <v>جورج</v>
          </cell>
          <cell r="D629" t="str">
            <v>ناديا</v>
          </cell>
          <cell r="E629" t="str">
            <v>الرابعة حديث</v>
          </cell>
          <cell r="G629" t="str">
            <v>الرابعة</v>
          </cell>
          <cell r="I629" t="str">
            <v>الرابعة</v>
          </cell>
          <cell r="K629" t="str">
            <v>الرابعة</v>
          </cell>
          <cell r="M629" t="str">
            <v>الرابعة</v>
          </cell>
          <cell r="O629" t="str">
            <v>الرابعة</v>
          </cell>
          <cell r="Q629" t="str">
            <v>الرابعة</v>
          </cell>
          <cell r="S629" t="str">
            <v>الرابعة</v>
          </cell>
          <cell r="U629" t="str">
            <v>مستنفذ الفصل الأول 2021-2022</v>
          </cell>
        </row>
        <row r="630">
          <cell r="A630">
            <v>118114</v>
          </cell>
          <cell r="B630" t="str">
            <v>سلام الحاج علي</v>
          </cell>
          <cell r="C630" t="str">
            <v>عبد الله</v>
          </cell>
          <cell r="D630" t="str">
            <v>حمده</v>
          </cell>
          <cell r="E630" t="str">
            <v>الثانية</v>
          </cell>
          <cell r="G630" t="str">
            <v>الثانية</v>
          </cell>
          <cell r="K630" t="str">
            <v>الثانية</v>
          </cell>
          <cell r="L630" t="str">
            <v>مبرر</v>
          </cell>
          <cell r="M630" t="str">
            <v>الثانية</v>
          </cell>
          <cell r="O630" t="str">
            <v>الثانية</v>
          </cell>
          <cell r="Q630" t="str">
            <v>الثانية</v>
          </cell>
          <cell r="S630" t="str">
            <v>الثانية</v>
          </cell>
          <cell r="U630" t="str">
            <v>مستنفذ الفصل الأول 2021-2022</v>
          </cell>
        </row>
        <row r="631">
          <cell r="A631">
            <v>118134</v>
          </cell>
          <cell r="B631" t="str">
            <v>شام شبيب</v>
          </cell>
          <cell r="C631" t="str">
            <v>عبد القادر</v>
          </cell>
          <cell r="D631" t="str">
            <v>نوران</v>
          </cell>
          <cell r="E631" t="str">
            <v>الثالثة حديث</v>
          </cell>
          <cell r="G631" t="str">
            <v>الثالثة</v>
          </cell>
          <cell r="I631" t="str">
            <v>الثالثة</v>
          </cell>
          <cell r="K631" t="str">
            <v>الثالثة</v>
          </cell>
          <cell r="M631" t="str">
            <v>الثالثة</v>
          </cell>
          <cell r="O631" t="str">
            <v>الثالثة</v>
          </cell>
          <cell r="Q631" t="str">
            <v>الثالثة</v>
          </cell>
          <cell r="S631" t="str">
            <v>الثالثة</v>
          </cell>
          <cell r="U631" t="str">
            <v>مستنفذ الفصل الأول 2021-2022</v>
          </cell>
        </row>
        <row r="632">
          <cell r="A632">
            <v>118137</v>
          </cell>
          <cell r="B632" t="str">
            <v>شرين الحلبي</v>
          </cell>
          <cell r="C632" t="str">
            <v>محمد</v>
          </cell>
          <cell r="D632" t="str">
            <v>دريه</v>
          </cell>
          <cell r="E632" t="str">
            <v>الأولى</v>
          </cell>
          <cell r="G632" t="str">
            <v>الأولى</v>
          </cell>
          <cell r="K632" t="str">
            <v>الأولى</v>
          </cell>
          <cell r="L632">
            <v>1987</v>
          </cell>
          <cell r="M632" t="str">
            <v>الأولى</v>
          </cell>
          <cell r="O632" t="str">
            <v>الأولى</v>
          </cell>
          <cell r="Q632" t="str">
            <v>الأولى</v>
          </cell>
          <cell r="S632" t="str">
            <v>الأولى</v>
          </cell>
          <cell r="U632" t="str">
            <v>مستنفذ الفصل الأول 2021-2022</v>
          </cell>
        </row>
        <row r="633">
          <cell r="A633">
            <v>118155</v>
          </cell>
          <cell r="B633" t="str">
            <v>طارق الكردي</v>
          </cell>
          <cell r="C633" t="str">
            <v>محمد زياد</v>
          </cell>
          <cell r="D633" t="str">
            <v>نسرين</v>
          </cell>
          <cell r="E633" t="str">
            <v>الأولى</v>
          </cell>
          <cell r="G633" t="str">
            <v>الأولى</v>
          </cell>
          <cell r="I633" t="str">
            <v>الأولى</v>
          </cell>
          <cell r="K633" t="str">
            <v>الأولى</v>
          </cell>
          <cell r="L633" t="str">
            <v>مبرر</v>
          </cell>
          <cell r="M633" t="str">
            <v>الأولى</v>
          </cell>
          <cell r="O633" t="str">
            <v>الأولى</v>
          </cell>
          <cell r="Q633" t="str">
            <v>الأولى</v>
          </cell>
          <cell r="S633" t="str">
            <v>الأولى</v>
          </cell>
          <cell r="U633" t="str">
            <v>مستنفذ الفصل الأول 2021-2022</v>
          </cell>
        </row>
        <row r="634">
          <cell r="A634">
            <v>118161</v>
          </cell>
          <cell r="B634" t="str">
            <v>عائشه ابو زيد</v>
          </cell>
          <cell r="C634" t="str">
            <v>باسل</v>
          </cell>
          <cell r="D634" t="str">
            <v>فتون</v>
          </cell>
          <cell r="E634" t="str">
            <v>الأولى</v>
          </cell>
          <cell r="G634" t="str">
            <v>الأولى</v>
          </cell>
          <cell r="K634" t="str">
            <v>الأولى</v>
          </cell>
          <cell r="L634" t="str">
            <v>مبرر</v>
          </cell>
          <cell r="M634" t="str">
            <v>الأولى</v>
          </cell>
          <cell r="O634" t="str">
            <v>الأولى</v>
          </cell>
          <cell r="Q634" t="str">
            <v>الأولى</v>
          </cell>
          <cell r="S634" t="str">
            <v>الأولى</v>
          </cell>
          <cell r="U634" t="str">
            <v>مستنفذ الفصل الأول 2021-2022</v>
          </cell>
        </row>
        <row r="635">
          <cell r="A635">
            <v>118182</v>
          </cell>
          <cell r="B635" t="str">
            <v>عبد الله كوكي</v>
          </cell>
          <cell r="C635" t="str">
            <v>محمد باسم</v>
          </cell>
          <cell r="D635" t="str">
            <v>منى الحفار</v>
          </cell>
          <cell r="E635" t="str">
            <v>الرابعة حديث</v>
          </cell>
          <cell r="G635" t="str">
            <v>الرابعة</v>
          </cell>
          <cell r="I635" t="str">
            <v>الرابعة</v>
          </cell>
          <cell r="K635" t="str">
            <v>الرابعة</v>
          </cell>
          <cell r="M635" t="str">
            <v>الرابعة</v>
          </cell>
          <cell r="O635" t="str">
            <v>الرابعة</v>
          </cell>
          <cell r="Q635" t="str">
            <v>الرابعة</v>
          </cell>
          <cell r="R635">
            <v>257</v>
          </cell>
          <cell r="S635" t="str">
            <v>الرابعة</v>
          </cell>
          <cell r="U635" t="str">
            <v>مستنفذ الفصل الأول 2021-2022</v>
          </cell>
        </row>
        <row r="636">
          <cell r="A636">
            <v>118204</v>
          </cell>
          <cell r="B636" t="str">
            <v>عليا الاشقر</v>
          </cell>
          <cell r="C636" t="str">
            <v>محمد</v>
          </cell>
          <cell r="D636" t="str">
            <v>ازهار</v>
          </cell>
          <cell r="E636" t="str">
            <v>الثانية</v>
          </cell>
          <cell r="G636" t="str">
            <v>الثانية</v>
          </cell>
          <cell r="I636" t="str">
            <v>الثانية</v>
          </cell>
          <cell r="K636" t="str">
            <v>الثانية</v>
          </cell>
          <cell r="L636" t="str">
            <v>مبرر</v>
          </cell>
          <cell r="M636" t="str">
            <v>الثانية</v>
          </cell>
          <cell r="O636" t="str">
            <v>الثانية</v>
          </cell>
          <cell r="Q636" t="str">
            <v>الثانية</v>
          </cell>
          <cell r="S636" t="str">
            <v>الثانية</v>
          </cell>
          <cell r="U636" t="str">
            <v>مستنفذ الفصل الأول 2021-2022</v>
          </cell>
        </row>
        <row r="637">
          <cell r="A637">
            <v>118207</v>
          </cell>
          <cell r="B637" t="str">
            <v>عمار الحمصي</v>
          </cell>
          <cell r="C637" t="str">
            <v>محمد ياسين</v>
          </cell>
          <cell r="D637" t="str">
            <v>سناء خلف</v>
          </cell>
          <cell r="E637" t="str">
            <v>الثالثة حديث</v>
          </cell>
          <cell r="G637" t="str">
            <v>الثالثة</v>
          </cell>
          <cell r="I637" t="str">
            <v>الثالثة</v>
          </cell>
          <cell r="K637" t="str">
            <v>الثالثة</v>
          </cell>
          <cell r="M637" t="str">
            <v>الثالثة</v>
          </cell>
          <cell r="O637" t="str">
            <v>الثالثة</v>
          </cell>
          <cell r="Q637" t="str">
            <v>الثالثة</v>
          </cell>
          <cell r="S637" t="str">
            <v>الثالثة</v>
          </cell>
          <cell r="U637" t="str">
            <v>مستنفذ الفصل الأول 2021-2022</v>
          </cell>
        </row>
        <row r="638">
          <cell r="A638">
            <v>118221</v>
          </cell>
          <cell r="B638" t="str">
            <v>غفران مهتدي</v>
          </cell>
          <cell r="C638" t="str">
            <v>نذير</v>
          </cell>
          <cell r="D638" t="str">
            <v>مياده</v>
          </cell>
          <cell r="E638" t="str">
            <v>الثانية</v>
          </cell>
          <cell r="G638" t="str">
            <v>الثانية</v>
          </cell>
          <cell r="K638" t="str">
            <v>الثانية</v>
          </cell>
          <cell r="L638" t="str">
            <v>مبرر</v>
          </cell>
          <cell r="M638" t="str">
            <v>الثانية</v>
          </cell>
          <cell r="O638" t="str">
            <v>الثانية</v>
          </cell>
          <cell r="Q638" t="str">
            <v>الثانية</v>
          </cell>
          <cell r="S638" t="str">
            <v>الثانية</v>
          </cell>
          <cell r="U638" t="str">
            <v>مستنفذ الفصل الأول 2021-2022</v>
          </cell>
        </row>
        <row r="639">
          <cell r="A639">
            <v>118238</v>
          </cell>
          <cell r="B639" t="str">
            <v>فطمه سليمان</v>
          </cell>
          <cell r="C639" t="str">
            <v>طارق</v>
          </cell>
          <cell r="D639" t="str">
            <v>اميره</v>
          </cell>
          <cell r="E639" t="str">
            <v>الثانية</v>
          </cell>
          <cell r="G639" t="str">
            <v>الثانية</v>
          </cell>
          <cell r="I639" t="str">
            <v>الثانية</v>
          </cell>
          <cell r="K639" t="str">
            <v>الثانية</v>
          </cell>
          <cell r="L639" t="str">
            <v>مبرر</v>
          </cell>
          <cell r="M639" t="str">
            <v>الثانية</v>
          </cell>
          <cell r="O639" t="str">
            <v>الثانية</v>
          </cell>
          <cell r="Q639" t="str">
            <v>الثانية</v>
          </cell>
          <cell r="S639" t="str">
            <v>الثانية</v>
          </cell>
          <cell r="U639" t="str">
            <v>مستنفذ الفصل الأول 2021-2022</v>
          </cell>
        </row>
        <row r="640">
          <cell r="A640">
            <v>118249</v>
          </cell>
          <cell r="B640" t="str">
            <v>كرستين شاوي</v>
          </cell>
          <cell r="C640" t="str">
            <v>زياد</v>
          </cell>
          <cell r="D640" t="str">
            <v>منى</v>
          </cell>
          <cell r="E640" t="str">
            <v>الثانية حديث</v>
          </cell>
          <cell r="G640" t="str">
            <v>الثانية</v>
          </cell>
          <cell r="I640" t="str">
            <v>الثانية</v>
          </cell>
          <cell r="K640" t="str">
            <v>الثانية</v>
          </cell>
          <cell r="M640" t="str">
            <v>الثانية</v>
          </cell>
          <cell r="O640" t="str">
            <v>الثانية</v>
          </cell>
          <cell r="Q640" t="str">
            <v>الثانية</v>
          </cell>
          <cell r="S640" t="str">
            <v>الثانية</v>
          </cell>
          <cell r="U640" t="str">
            <v>مستنفذ الفصل الأول 2021-2022</v>
          </cell>
        </row>
        <row r="641">
          <cell r="A641">
            <v>118252</v>
          </cell>
          <cell r="B641" t="str">
            <v>كريستين عوض</v>
          </cell>
          <cell r="C641" t="str">
            <v>عيسى</v>
          </cell>
          <cell r="D641" t="str">
            <v>سحر</v>
          </cell>
          <cell r="E641" t="str">
            <v>الثالثة</v>
          </cell>
          <cell r="G641" t="str">
            <v>الرابعة حديث</v>
          </cell>
          <cell r="I641" t="str">
            <v>الرابعة حديث</v>
          </cell>
          <cell r="K641" t="str">
            <v>الرابعة</v>
          </cell>
          <cell r="M641" t="str">
            <v>الرابعة</v>
          </cell>
          <cell r="O641" t="str">
            <v>الرابعة</v>
          </cell>
          <cell r="Q641" t="str">
            <v>الرابعة</v>
          </cell>
          <cell r="S641" t="str">
            <v>الرابعة</v>
          </cell>
          <cell r="U641" t="str">
            <v>مستنفذ الفصل الأول 2021-2022</v>
          </cell>
        </row>
        <row r="642">
          <cell r="A642">
            <v>118256</v>
          </cell>
          <cell r="B642" t="str">
            <v>كيناز علي</v>
          </cell>
          <cell r="C642" t="str">
            <v>بدران</v>
          </cell>
          <cell r="D642" t="str">
            <v>سكينه</v>
          </cell>
          <cell r="E642" t="str">
            <v>الرابعة حديث</v>
          </cell>
          <cell r="G642" t="str">
            <v>الرابعة</v>
          </cell>
          <cell r="I642" t="str">
            <v>الرابعة</v>
          </cell>
          <cell r="K642" t="str">
            <v>الرابعة</v>
          </cell>
          <cell r="M642" t="str">
            <v>الرابعة</v>
          </cell>
          <cell r="O642" t="str">
            <v>الرابعة</v>
          </cell>
          <cell r="Q642" t="str">
            <v>الرابعة</v>
          </cell>
          <cell r="S642" t="str">
            <v>الرابعة</v>
          </cell>
          <cell r="U642" t="str">
            <v>مستنفذ الفصل الأول 2021-2022</v>
          </cell>
        </row>
        <row r="643">
          <cell r="A643">
            <v>118259</v>
          </cell>
          <cell r="B643" t="str">
            <v>لبنى الابيض</v>
          </cell>
          <cell r="C643" t="str">
            <v>مازن</v>
          </cell>
          <cell r="D643" t="str">
            <v>لينه</v>
          </cell>
          <cell r="E643" t="str">
            <v>الثانية</v>
          </cell>
          <cell r="G643" t="str">
            <v>الثانية</v>
          </cell>
          <cell r="I643" t="str">
            <v>الثانية</v>
          </cell>
          <cell r="K643" t="str">
            <v>الثانية</v>
          </cell>
          <cell r="L643" t="str">
            <v>مبرر</v>
          </cell>
          <cell r="M643" t="str">
            <v>الثانية</v>
          </cell>
          <cell r="O643" t="str">
            <v>الثانية</v>
          </cell>
          <cell r="Q643" t="str">
            <v>الثانية</v>
          </cell>
          <cell r="S643" t="str">
            <v>الثانية</v>
          </cell>
          <cell r="U643" t="str">
            <v>مستنفذ الفصل الأول 2021-2022</v>
          </cell>
        </row>
        <row r="644">
          <cell r="A644">
            <v>118269</v>
          </cell>
          <cell r="B644" t="str">
            <v>لمى المهايني</v>
          </cell>
          <cell r="C644" t="str">
            <v>مهند</v>
          </cell>
          <cell r="D644" t="str">
            <v>راويه</v>
          </cell>
          <cell r="E644" t="str">
            <v>الثانية</v>
          </cell>
          <cell r="G644" t="str">
            <v>الثانية</v>
          </cell>
          <cell r="K644" t="str">
            <v>الثانية</v>
          </cell>
          <cell r="L644" t="str">
            <v>مبرر</v>
          </cell>
          <cell r="M644" t="str">
            <v>الثانية</v>
          </cell>
          <cell r="O644" t="str">
            <v>الثانية</v>
          </cell>
          <cell r="Q644" t="str">
            <v>الثانية</v>
          </cell>
          <cell r="S644" t="str">
            <v>الثانية</v>
          </cell>
          <cell r="U644" t="str">
            <v>مستنفذ الفصل الأول 2021-2022</v>
          </cell>
        </row>
        <row r="645">
          <cell r="A645">
            <v>118270</v>
          </cell>
          <cell r="B645" t="str">
            <v>لمى مزاحم</v>
          </cell>
          <cell r="C645" t="str">
            <v>علي</v>
          </cell>
          <cell r="D645" t="str">
            <v>زكيه</v>
          </cell>
          <cell r="E645" t="str">
            <v>الثانية</v>
          </cell>
          <cell r="G645" t="str">
            <v>الثانية</v>
          </cell>
          <cell r="H645">
            <v>1073</v>
          </cell>
          <cell r="I645" t="str">
            <v>الثانية</v>
          </cell>
          <cell r="K645" t="str">
            <v>الثانية</v>
          </cell>
          <cell r="M645" t="str">
            <v>الثانية</v>
          </cell>
          <cell r="O645" t="str">
            <v>الثانية</v>
          </cell>
          <cell r="Q645" t="str">
            <v>الثانية</v>
          </cell>
          <cell r="S645" t="str">
            <v>الثانية</v>
          </cell>
          <cell r="U645" t="str">
            <v>مستنفذ الفصل الأول 2021-2022</v>
          </cell>
        </row>
        <row r="646">
          <cell r="A646">
            <v>118280</v>
          </cell>
          <cell r="B646" t="str">
            <v>ليليا العسافين</v>
          </cell>
          <cell r="C646" t="str">
            <v>أيمن</v>
          </cell>
          <cell r="D646" t="str">
            <v>مياده</v>
          </cell>
          <cell r="E646" t="str">
            <v>الأولى</v>
          </cell>
          <cell r="G646" t="str">
            <v>الأولى</v>
          </cell>
          <cell r="I646" t="str">
            <v>الأولى</v>
          </cell>
          <cell r="K646" t="str">
            <v>الأولى</v>
          </cell>
          <cell r="L646" t="str">
            <v>مبرر</v>
          </cell>
          <cell r="M646" t="str">
            <v>الأولى</v>
          </cell>
          <cell r="O646" t="str">
            <v>الأولى</v>
          </cell>
          <cell r="Q646" t="str">
            <v>الأولى</v>
          </cell>
          <cell r="S646" t="str">
            <v>الأولى</v>
          </cell>
          <cell r="U646" t="str">
            <v>مستنفذ الفصل الأول 2021-2022</v>
          </cell>
        </row>
        <row r="647">
          <cell r="A647">
            <v>118283</v>
          </cell>
          <cell r="B647" t="str">
            <v>لين قاسم</v>
          </cell>
          <cell r="C647" t="str">
            <v>عاطف</v>
          </cell>
          <cell r="D647" t="str">
            <v>سمر</v>
          </cell>
          <cell r="E647" t="str">
            <v>الرابعة حديث</v>
          </cell>
          <cell r="G647" t="str">
            <v>الرابعة</v>
          </cell>
          <cell r="I647" t="str">
            <v>الرابعة</v>
          </cell>
          <cell r="K647" t="str">
            <v>الرابعة</v>
          </cell>
          <cell r="L647" t="str">
            <v>مبرر</v>
          </cell>
          <cell r="M647" t="str">
            <v>الرابعة</v>
          </cell>
          <cell r="O647" t="str">
            <v>الرابعة</v>
          </cell>
          <cell r="Q647" t="str">
            <v>الرابعة</v>
          </cell>
          <cell r="S647" t="str">
            <v>الرابعة</v>
          </cell>
          <cell r="U647" t="str">
            <v>مستنفذ الفصل الأول 2021-2022</v>
          </cell>
        </row>
        <row r="648">
          <cell r="A648">
            <v>118345</v>
          </cell>
          <cell r="B648" t="str">
            <v>محمد اكرم شبعانيه</v>
          </cell>
          <cell r="C648" t="str">
            <v>زهير</v>
          </cell>
          <cell r="D648" t="str">
            <v>يسرا</v>
          </cell>
          <cell r="E648" t="str">
            <v>الثانية</v>
          </cell>
          <cell r="G648" t="str">
            <v>الثانية</v>
          </cell>
          <cell r="I648" t="str">
            <v>الثانية</v>
          </cell>
          <cell r="K648" t="str">
            <v>الثانية</v>
          </cell>
          <cell r="L648" t="str">
            <v>مبرر</v>
          </cell>
          <cell r="M648" t="str">
            <v>الثانية</v>
          </cell>
          <cell r="O648" t="str">
            <v>الثانية</v>
          </cell>
          <cell r="Q648" t="str">
            <v>الثانية</v>
          </cell>
          <cell r="S648" t="str">
            <v>الثانية</v>
          </cell>
          <cell r="U648" t="str">
            <v>مستنفذ الفصل الأول 2021-2022</v>
          </cell>
        </row>
        <row r="649">
          <cell r="A649">
            <v>118348</v>
          </cell>
          <cell r="B649" t="str">
            <v>محمد حسان نبعه</v>
          </cell>
          <cell r="C649" t="str">
            <v>محمد علي</v>
          </cell>
          <cell r="D649" t="str">
            <v>إنعام</v>
          </cell>
          <cell r="E649" t="str">
            <v>الأولى</v>
          </cell>
          <cell r="G649" t="str">
            <v>الأولى</v>
          </cell>
          <cell r="I649" t="str">
            <v>الأولى</v>
          </cell>
          <cell r="K649" t="str">
            <v>الأولى</v>
          </cell>
          <cell r="L649" t="str">
            <v>مبرر</v>
          </cell>
          <cell r="M649" t="str">
            <v>الأولى</v>
          </cell>
          <cell r="O649" t="str">
            <v>الأولى</v>
          </cell>
          <cell r="Q649" t="str">
            <v>الأولى</v>
          </cell>
          <cell r="S649" t="str">
            <v>الأولى</v>
          </cell>
          <cell r="U649" t="str">
            <v>مستنفذ الفصل الأول 2021-2022</v>
          </cell>
        </row>
        <row r="650">
          <cell r="A650">
            <v>118363</v>
          </cell>
          <cell r="B650" t="str">
            <v>محمد فراس رحمون</v>
          </cell>
          <cell r="C650" t="str">
            <v>ظافر</v>
          </cell>
          <cell r="D650" t="str">
            <v>جمانه</v>
          </cell>
          <cell r="E650" t="str">
            <v>الثالثة</v>
          </cell>
          <cell r="G650" t="str">
            <v>الرابعة حديث</v>
          </cell>
          <cell r="I650" t="str">
            <v>الرابعة حديث</v>
          </cell>
          <cell r="K650" t="str">
            <v>الرابعة</v>
          </cell>
          <cell r="M650" t="str">
            <v>الرابعة</v>
          </cell>
          <cell r="O650" t="str">
            <v>الرابعة</v>
          </cell>
          <cell r="Q650" t="str">
            <v>الرابعة</v>
          </cell>
          <cell r="S650" t="str">
            <v>الرابعة</v>
          </cell>
          <cell r="U650" t="str">
            <v>مستنفذ الفصل الأول 2021-2022</v>
          </cell>
        </row>
        <row r="651">
          <cell r="A651">
            <v>118367</v>
          </cell>
          <cell r="B651" t="str">
            <v>محمد ماهر كلثوم</v>
          </cell>
          <cell r="C651" t="str">
            <v>جمال</v>
          </cell>
          <cell r="D651" t="str">
            <v>عبير</v>
          </cell>
          <cell r="E651" t="str">
            <v>الرابعة</v>
          </cell>
          <cell r="G651" t="str">
            <v>الرابعة</v>
          </cell>
          <cell r="I651" t="str">
            <v>الرابعة</v>
          </cell>
          <cell r="K651" t="str">
            <v>الرابعة</v>
          </cell>
          <cell r="L651" t="str">
            <v>مبرر</v>
          </cell>
          <cell r="M651" t="str">
            <v>الرابعة</v>
          </cell>
          <cell r="O651" t="str">
            <v>الرابعة</v>
          </cell>
          <cell r="Q651" t="str">
            <v>الرابعة</v>
          </cell>
          <cell r="S651" t="str">
            <v>الرابعة</v>
          </cell>
          <cell r="U651" t="str">
            <v>مستنفذ الفصل الأول 2021-2022</v>
          </cell>
        </row>
        <row r="652">
          <cell r="A652">
            <v>118377</v>
          </cell>
          <cell r="B652" t="str">
            <v>محمود العيسى</v>
          </cell>
          <cell r="C652" t="str">
            <v>ابراهيم</v>
          </cell>
          <cell r="D652" t="str">
            <v>خطيره</v>
          </cell>
          <cell r="E652" t="str">
            <v>الأولى</v>
          </cell>
          <cell r="G652" t="str">
            <v>الأولى</v>
          </cell>
          <cell r="K652" t="str">
            <v>الأولى</v>
          </cell>
          <cell r="L652" t="str">
            <v>مبرر</v>
          </cell>
          <cell r="M652" t="str">
            <v>الأولى</v>
          </cell>
          <cell r="O652" t="str">
            <v>الأولى</v>
          </cell>
          <cell r="Q652" t="str">
            <v>الأولى</v>
          </cell>
          <cell r="S652" t="str">
            <v>الأولى</v>
          </cell>
          <cell r="U652" t="str">
            <v>مستنفذ الفصل الأول 2021-2022</v>
          </cell>
        </row>
        <row r="653">
          <cell r="A653">
            <v>118381</v>
          </cell>
          <cell r="B653" t="str">
            <v>مديحه المنيني</v>
          </cell>
          <cell r="C653" t="str">
            <v>محمد</v>
          </cell>
          <cell r="D653" t="str">
            <v>بادره</v>
          </cell>
          <cell r="E653" t="str">
            <v>الرابعة</v>
          </cell>
          <cell r="G653" t="str">
            <v>الرابعة</v>
          </cell>
          <cell r="I653" t="str">
            <v>الرابعة</v>
          </cell>
          <cell r="K653" t="str">
            <v>الرابعة</v>
          </cell>
          <cell r="M653" t="str">
            <v>الرابعة</v>
          </cell>
          <cell r="O653" t="str">
            <v>الرابعة</v>
          </cell>
          <cell r="P653">
            <v>663</v>
          </cell>
          <cell r="Q653" t="str">
            <v>الرابعة</v>
          </cell>
          <cell r="S653" t="str">
            <v>الرابعة</v>
          </cell>
          <cell r="U653" t="str">
            <v>مستنفذ الفصل الأول 2021-2022</v>
          </cell>
        </row>
        <row r="654">
          <cell r="A654">
            <v>118389</v>
          </cell>
          <cell r="B654" t="str">
            <v>مروه الفردوس العظم</v>
          </cell>
          <cell r="C654" t="str">
            <v>اسعد</v>
          </cell>
          <cell r="D654" t="str">
            <v>قمر</v>
          </cell>
          <cell r="E654" t="str">
            <v>الثانية</v>
          </cell>
          <cell r="G654" t="str">
            <v>الثانية</v>
          </cell>
          <cell r="K654" t="str">
            <v>الثانية</v>
          </cell>
          <cell r="L654" t="str">
            <v>مبرر</v>
          </cell>
          <cell r="M654" t="str">
            <v>الثانية</v>
          </cell>
          <cell r="O654" t="str">
            <v>الثانية</v>
          </cell>
          <cell r="Q654" t="str">
            <v>الثانية</v>
          </cell>
          <cell r="S654" t="str">
            <v>الثانية</v>
          </cell>
          <cell r="U654" t="str">
            <v>مستنفذ الفصل الأول 2021-2022</v>
          </cell>
        </row>
        <row r="655">
          <cell r="A655">
            <v>118394</v>
          </cell>
          <cell r="B655" t="str">
            <v>مروه شوقل</v>
          </cell>
          <cell r="C655" t="str">
            <v>محمود</v>
          </cell>
          <cell r="D655" t="str">
            <v>حنان</v>
          </cell>
          <cell r="E655" t="str">
            <v>الأولى</v>
          </cell>
          <cell r="G655" t="str">
            <v>الأولى</v>
          </cell>
          <cell r="I655" t="str">
            <v>الأولى</v>
          </cell>
          <cell r="K655" t="str">
            <v>الأولى</v>
          </cell>
          <cell r="L655" t="str">
            <v>مبرر</v>
          </cell>
          <cell r="M655" t="str">
            <v>الأولى</v>
          </cell>
          <cell r="O655" t="str">
            <v>الأولى</v>
          </cell>
          <cell r="Q655" t="str">
            <v>الأولى</v>
          </cell>
          <cell r="S655" t="str">
            <v>الأولى</v>
          </cell>
          <cell r="U655" t="str">
            <v>مستنفذ الفصل الأول 2021-2022</v>
          </cell>
        </row>
        <row r="656">
          <cell r="A656">
            <v>118397</v>
          </cell>
          <cell r="B656" t="str">
            <v>مريم الحسن</v>
          </cell>
          <cell r="C656" t="str">
            <v>محمود</v>
          </cell>
          <cell r="D656" t="str">
            <v>فوزيه</v>
          </cell>
          <cell r="E656" t="str">
            <v>الرابعة حديث</v>
          </cell>
          <cell r="G656" t="str">
            <v>الرابعة</v>
          </cell>
          <cell r="I656" t="str">
            <v>الرابعة</v>
          </cell>
          <cell r="K656" t="str">
            <v>الرابعة</v>
          </cell>
          <cell r="M656" t="str">
            <v>الرابعة</v>
          </cell>
          <cell r="O656" t="str">
            <v>الرابعة</v>
          </cell>
          <cell r="Q656" t="str">
            <v>الرابعة</v>
          </cell>
          <cell r="S656" t="str">
            <v>الرابعة</v>
          </cell>
          <cell r="U656" t="str">
            <v>مستنفذ الفصل الأول 2021-2022</v>
          </cell>
        </row>
        <row r="657">
          <cell r="A657">
            <v>118402</v>
          </cell>
          <cell r="B657" t="str">
            <v>مصعب ضاهر</v>
          </cell>
          <cell r="C657" t="str">
            <v>محمد</v>
          </cell>
          <cell r="D657" t="str">
            <v>منيره</v>
          </cell>
          <cell r="E657" t="str">
            <v>الثالثة</v>
          </cell>
          <cell r="G657" t="str">
            <v>الثالثة</v>
          </cell>
          <cell r="K657" t="str">
            <v>الثالثة</v>
          </cell>
          <cell r="L657" t="str">
            <v>مبرر</v>
          </cell>
          <cell r="M657" t="str">
            <v>الثالثة</v>
          </cell>
          <cell r="O657" t="str">
            <v>الثالثة</v>
          </cell>
          <cell r="Q657" t="str">
            <v>الثالثة</v>
          </cell>
          <cell r="S657" t="str">
            <v>الثالثة</v>
          </cell>
          <cell r="U657" t="str">
            <v>مستنفذ الفصل الأول 2021-2022</v>
          </cell>
        </row>
        <row r="658">
          <cell r="A658">
            <v>118409</v>
          </cell>
          <cell r="B658" t="str">
            <v>ممدوح درويش</v>
          </cell>
          <cell r="C658" t="str">
            <v>محمد يسار</v>
          </cell>
          <cell r="D658" t="str">
            <v>ماجده</v>
          </cell>
          <cell r="E658" t="str">
            <v>الثانية</v>
          </cell>
          <cell r="G658" t="str">
            <v>الثانية</v>
          </cell>
          <cell r="K658" t="str">
            <v>الثانية</v>
          </cell>
          <cell r="L658" t="str">
            <v>مبرر</v>
          </cell>
          <cell r="M658" t="str">
            <v>الثانية</v>
          </cell>
          <cell r="O658" t="str">
            <v>الثانية</v>
          </cell>
          <cell r="Q658" t="str">
            <v>الثانية</v>
          </cell>
          <cell r="S658" t="str">
            <v>الثانية</v>
          </cell>
          <cell r="U658" t="str">
            <v>مستنفذ الفصل الأول 2021-2022</v>
          </cell>
        </row>
        <row r="659">
          <cell r="A659">
            <v>118432</v>
          </cell>
          <cell r="B659" t="str">
            <v>ميساء جاد الله</v>
          </cell>
          <cell r="C659" t="str">
            <v>نجيب</v>
          </cell>
          <cell r="D659" t="str">
            <v>ناديا</v>
          </cell>
          <cell r="E659" t="str">
            <v>الرابعة حديث</v>
          </cell>
          <cell r="G659" t="str">
            <v>الرابعة</v>
          </cell>
          <cell r="I659" t="str">
            <v>الرابعة</v>
          </cell>
          <cell r="K659" t="str">
            <v>الرابعة</v>
          </cell>
          <cell r="M659" t="str">
            <v>الرابعة</v>
          </cell>
          <cell r="O659" t="str">
            <v>الرابعة</v>
          </cell>
          <cell r="Q659" t="str">
            <v>الرابعة</v>
          </cell>
          <cell r="S659" t="str">
            <v>الرابعة</v>
          </cell>
          <cell r="U659" t="str">
            <v>مستنفذ الفصل الأول 2021-2022</v>
          </cell>
        </row>
        <row r="660">
          <cell r="A660">
            <v>118435</v>
          </cell>
          <cell r="B660" t="str">
            <v>ميشيل طعمه</v>
          </cell>
          <cell r="C660" t="str">
            <v>سامي</v>
          </cell>
          <cell r="D660" t="str">
            <v>مريم</v>
          </cell>
          <cell r="E660" t="str">
            <v>الثانية</v>
          </cell>
          <cell r="G660" t="str">
            <v>الثانية</v>
          </cell>
          <cell r="K660" t="str">
            <v>الثانية</v>
          </cell>
          <cell r="L660" t="str">
            <v>مبرر</v>
          </cell>
          <cell r="M660" t="str">
            <v>الثانية</v>
          </cell>
          <cell r="O660" t="str">
            <v>الثانية</v>
          </cell>
          <cell r="Q660" t="str">
            <v>الثانية</v>
          </cell>
          <cell r="S660" t="str">
            <v>الثانية</v>
          </cell>
          <cell r="U660" t="str">
            <v>مستنفذ الفصل الأول 2021-2022</v>
          </cell>
        </row>
        <row r="661">
          <cell r="A661">
            <v>118439</v>
          </cell>
          <cell r="B661" t="str">
            <v>نبال الدالاتي</v>
          </cell>
          <cell r="C661" t="str">
            <v>احمد</v>
          </cell>
          <cell r="D661" t="str">
            <v>فضيله</v>
          </cell>
          <cell r="E661" t="str">
            <v>الأولى</v>
          </cell>
          <cell r="G661" t="str">
            <v>الأولى</v>
          </cell>
          <cell r="I661" t="str">
            <v>الأولى</v>
          </cell>
          <cell r="K661" t="str">
            <v>الأولى</v>
          </cell>
          <cell r="L661" t="str">
            <v>مبرر</v>
          </cell>
          <cell r="M661" t="str">
            <v>الأولى</v>
          </cell>
          <cell r="O661" t="str">
            <v>الأولى</v>
          </cell>
          <cell r="Q661" t="str">
            <v>الأولى</v>
          </cell>
          <cell r="S661" t="str">
            <v>الأولى</v>
          </cell>
          <cell r="U661" t="str">
            <v>مستنفذ الفصل الأول 2021-2022</v>
          </cell>
        </row>
        <row r="662">
          <cell r="A662">
            <v>118453</v>
          </cell>
          <cell r="B662" t="str">
            <v>نور الاحمر</v>
          </cell>
          <cell r="C662" t="str">
            <v>محمد وليد</v>
          </cell>
          <cell r="D662" t="str">
            <v>منال</v>
          </cell>
          <cell r="E662" t="str">
            <v>الثانية</v>
          </cell>
          <cell r="G662" t="str">
            <v>الثانية</v>
          </cell>
          <cell r="K662" t="str">
            <v>الثانية</v>
          </cell>
          <cell r="L662" t="str">
            <v>مبرر</v>
          </cell>
          <cell r="M662" t="str">
            <v>الثانية</v>
          </cell>
          <cell r="O662" t="str">
            <v>الثانية</v>
          </cell>
          <cell r="Q662" t="str">
            <v>الثانية</v>
          </cell>
          <cell r="S662" t="str">
            <v>الثانية</v>
          </cell>
          <cell r="U662" t="str">
            <v>مستنفذ الفصل الأول 2021-2022</v>
          </cell>
        </row>
        <row r="663">
          <cell r="A663">
            <v>118454</v>
          </cell>
          <cell r="B663" t="str">
            <v>نور الحاج علي</v>
          </cell>
          <cell r="C663" t="str">
            <v>عبد الوهاب</v>
          </cell>
          <cell r="D663" t="str">
            <v>مسره</v>
          </cell>
          <cell r="E663" t="str">
            <v>الرابعة حديث</v>
          </cell>
          <cell r="G663" t="str">
            <v>الرابعة</v>
          </cell>
          <cell r="I663" t="str">
            <v>الرابعة</v>
          </cell>
          <cell r="K663" t="str">
            <v>الرابعة</v>
          </cell>
          <cell r="M663" t="str">
            <v>الرابعة</v>
          </cell>
          <cell r="O663" t="str">
            <v>الرابعة</v>
          </cell>
          <cell r="Q663" t="str">
            <v>الرابعة</v>
          </cell>
          <cell r="S663" t="str">
            <v>الرابعة</v>
          </cell>
          <cell r="U663" t="str">
            <v>مستنفذ الفصل الأول 2021-2022</v>
          </cell>
        </row>
        <row r="664">
          <cell r="A664">
            <v>118458</v>
          </cell>
          <cell r="B664" t="str">
            <v>نور الهدى المعلم</v>
          </cell>
          <cell r="C664" t="str">
            <v>عزت</v>
          </cell>
          <cell r="D664" t="str">
            <v>دلال</v>
          </cell>
          <cell r="E664" t="str">
            <v>الرابعة حديث</v>
          </cell>
          <cell r="G664" t="str">
            <v>الرابعة</v>
          </cell>
          <cell r="K664" t="str">
            <v>الرابعة</v>
          </cell>
          <cell r="L664" t="str">
            <v>مبرر</v>
          </cell>
          <cell r="M664" t="str">
            <v>الرابعة</v>
          </cell>
          <cell r="O664" t="str">
            <v>الرابعة</v>
          </cell>
          <cell r="Q664" t="str">
            <v>الرابعة</v>
          </cell>
          <cell r="S664" t="str">
            <v>الرابعة</v>
          </cell>
          <cell r="U664" t="str">
            <v>مستنفذ الفصل الأول 2021-2022</v>
          </cell>
        </row>
        <row r="665">
          <cell r="A665">
            <v>118460</v>
          </cell>
          <cell r="B665" t="str">
            <v>نور حبو</v>
          </cell>
          <cell r="C665" t="str">
            <v>عدنان</v>
          </cell>
          <cell r="D665" t="str">
            <v>امال</v>
          </cell>
          <cell r="E665" t="str">
            <v>الأولى</v>
          </cell>
          <cell r="G665" t="str">
            <v>الأولى</v>
          </cell>
          <cell r="K665" t="str">
            <v>الأولى</v>
          </cell>
          <cell r="L665" t="str">
            <v>مبرر</v>
          </cell>
          <cell r="M665" t="str">
            <v>الأولى</v>
          </cell>
          <cell r="O665" t="str">
            <v>الأولى</v>
          </cell>
          <cell r="Q665" t="str">
            <v>الأولى</v>
          </cell>
          <cell r="S665" t="str">
            <v>الأولى</v>
          </cell>
          <cell r="U665" t="str">
            <v>مستنفذ الفصل الأول 2021-2022</v>
          </cell>
        </row>
        <row r="666">
          <cell r="A666">
            <v>118468</v>
          </cell>
          <cell r="B666" t="str">
            <v>نورس جاسم</v>
          </cell>
          <cell r="C666" t="str">
            <v>احمد</v>
          </cell>
          <cell r="D666" t="str">
            <v>هيله المنور</v>
          </cell>
          <cell r="E666" t="str">
            <v>الرابعة</v>
          </cell>
          <cell r="G666" t="str">
            <v>الرابعة</v>
          </cell>
          <cell r="I666" t="str">
            <v>الرابعة</v>
          </cell>
          <cell r="K666" t="str">
            <v>الرابعة</v>
          </cell>
          <cell r="L666" t="str">
            <v>مبرر</v>
          </cell>
          <cell r="M666" t="str">
            <v>الرابعة</v>
          </cell>
          <cell r="O666" t="str">
            <v>الرابعة</v>
          </cell>
          <cell r="Q666" t="str">
            <v>الرابعة</v>
          </cell>
          <cell r="S666" t="str">
            <v>الرابعة</v>
          </cell>
          <cell r="U666" t="str">
            <v>مستنفذ الفصل الأول 2021-2022</v>
          </cell>
        </row>
        <row r="667">
          <cell r="A667">
            <v>118496</v>
          </cell>
          <cell r="B667" t="str">
            <v>هيا الشلاح</v>
          </cell>
          <cell r="C667" t="str">
            <v>محمد عدنان</v>
          </cell>
          <cell r="D667" t="str">
            <v>خالده</v>
          </cell>
          <cell r="E667" t="str">
            <v>الأولى</v>
          </cell>
          <cell r="G667" t="str">
            <v>الأولى</v>
          </cell>
          <cell r="I667" t="str">
            <v>الأولى</v>
          </cell>
          <cell r="K667" t="str">
            <v>الأولى</v>
          </cell>
          <cell r="L667" t="str">
            <v>مبرر</v>
          </cell>
          <cell r="M667" t="str">
            <v>الأولى</v>
          </cell>
          <cell r="O667" t="str">
            <v>الأولى</v>
          </cell>
          <cell r="Q667" t="str">
            <v>الأولى</v>
          </cell>
          <cell r="S667" t="str">
            <v>الأولى</v>
          </cell>
          <cell r="U667" t="str">
            <v>مستنفذ الفصل الأول 2021-2022</v>
          </cell>
        </row>
        <row r="668">
          <cell r="A668">
            <v>118532</v>
          </cell>
          <cell r="B668" t="str">
            <v>ياسر الكسم</v>
          </cell>
          <cell r="C668" t="str">
            <v>واصف</v>
          </cell>
          <cell r="D668" t="str">
            <v>مجد</v>
          </cell>
          <cell r="E668" t="str">
            <v>الثالثة</v>
          </cell>
          <cell r="G668" t="str">
            <v>الثالثة</v>
          </cell>
          <cell r="K668" t="str">
            <v>الثالثة</v>
          </cell>
          <cell r="L668" t="str">
            <v>مبرر</v>
          </cell>
          <cell r="M668" t="str">
            <v>الثالثة</v>
          </cell>
          <cell r="O668" t="str">
            <v>الثالثة</v>
          </cell>
          <cell r="Q668" t="str">
            <v>الثالثة</v>
          </cell>
          <cell r="S668" t="str">
            <v>الثالثة</v>
          </cell>
          <cell r="U668" t="str">
            <v>مستنفذ الفصل الأول 2021-2022</v>
          </cell>
        </row>
        <row r="669">
          <cell r="A669">
            <v>118559</v>
          </cell>
          <cell r="B669" t="str">
            <v>سوزان ابراهيم</v>
          </cell>
          <cell r="C669" t="str">
            <v>عز الدين</v>
          </cell>
          <cell r="D669" t="str">
            <v>ليلى</v>
          </cell>
          <cell r="E669" t="str">
            <v>الثانية</v>
          </cell>
          <cell r="G669" t="str">
            <v>الثانية</v>
          </cell>
          <cell r="K669" t="str">
            <v>الثانية</v>
          </cell>
          <cell r="L669" t="str">
            <v>مبرر</v>
          </cell>
          <cell r="M669" t="str">
            <v>الثانية</v>
          </cell>
          <cell r="O669" t="str">
            <v>الثانية</v>
          </cell>
          <cell r="Q669" t="str">
            <v>الثانية</v>
          </cell>
          <cell r="S669" t="str">
            <v>الثانية</v>
          </cell>
          <cell r="U669" t="str">
            <v>مستنفذ الفصل الأول 2021-2022</v>
          </cell>
        </row>
        <row r="670">
          <cell r="A670">
            <v>118566</v>
          </cell>
          <cell r="B670" t="str">
            <v>حسن اسماعيل الخضر</v>
          </cell>
          <cell r="C670" t="str">
            <v>عبد المقصود</v>
          </cell>
          <cell r="D670" t="str">
            <v>منى</v>
          </cell>
          <cell r="E670" t="str">
            <v>الثانية</v>
          </cell>
          <cell r="G670" t="str">
            <v>الثانية</v>
          </cell>
          <cell r="K670" t="str">
            <v>الثانية</v>
          </cell>
          <cell r="L670" t="str">
            <v>مبرر</v>
          </cell>
          <cell r="M670" t="str">
            <v>الثانية</v>
          </cell>
          <cell r="O670" t="str">
            <v>الثانية</v>
          </cell>
          <cell r="Q670" t="str">
            <v>الثانية</v>
          </cell>
          <cell r="S670" t="str">
            <v>الثانية</v>
          </cell>
          <cell r="U670" t="str">
            <v>مستنفذ الفصل الأول 2021-2022</v>
          </cell>
        </row>
        <row r="671">
          <cell r="A671">
            <v>118588</v>
          </cell>
          <cell r="B671" t="str">
            <v>ايهم المحمد</v>
          </cell>
          <cell r="C671" t="str">
            <v>نجيب</v>
          </cell>
          <cell r="D671" t="str">
            <v>نوفه</v>
          </cell>
          <cell r="E671" t="str">
            <v>الأولى</v>
          </cell>
          <cell r="G671" t="str">
            <v>الأولى</v>
          </cell>
          <cell r="I671" t="str">
            <v>الأولى</v>
          </cell>
          <cell r="K671" t="str">
            <v>الأولى</v>
          </cell>
          <cell r="L671" t="str">
            <v>مبرر</v>
          </cell>
          <cell r="M671" t="str">
            <v>الأولى</v>
          </cell>
          <cell r="O671" t="str">
            <v>الأولى</v>
          </cell>
          <cell r="Q671" t="str">
            <v>الأولى</v>
          </cell>
          <cell r="S671" t="str">
            <v>الأولى</v>
          </cell>
          <cell r="U671" t="str">
            <v>مستنفذ الفصل الأول 2021-2022</v>
          </cell>
        </row>
        <row r="672">
          <cell r="A672">
            <v>118603</v>
          </cell>
          <cell r="B672" t="str">
            <v>محمد بسام الاشرف</v>
          </cell>
          <cell r="C672" t="str">
            <v>عماد الدين</v>
          </cell>
          <cell r="D672" t="str">
            <v>خيره</v>
          </cell>
          <cell r="E672" t="str">
            <v>الرابعة</v>
          </cell>
          <cell r="G672" t="str">
            <v>الرابعة</v>
          </cell>
          <cell r="I672" t="str">
            <v>الرابعة</v>
          </cell>
          <cell r="K672" t="str">
            <v>الرابعة</v>
          </cell>
          <cell r="L672" t="str">
            <v>مبرر</v>
          </cell>
          <cell r="M672" t="str">
            <v>الرابعة</v>
          </cell>
          <cell r="O672" t="str">
            <v>الرابعة</v>
          </cell>
          <cell r="Q672" t="str">
            <v>الرابعة</v>
          </cell>
          <cell r="S672" t="str">
            <v>الرابعة</v>
          </cell>
          <cell r="U672" t="str">
            <v>مستنفذ الفصل الأول 2021-2022</v>
          </cell>
        </row>
        <row r="673">
          <cell r="A673">
            <v>118610</v>
          </cell>
          <cell r="B673" t="str">
            <v>نيرمين سلامهبوبكري</v>
          </cell>
          <cell r="C673" t="str">
            <v>محمد</v>
          </cell>
          <cell r="D673" t="str">
            <v>منى</v>
          </cell>
          <cell r="E673" t="str">
            <v>الرابعة</v>
          </cell>
          <cell r="G673" t="str">
            <v>الرابعة</v>
          </cell>
          <cell r="K673" t="str">
            <v>الرابعة</v>
          </cell>
          <cell r="L673" t="str">
            <v>مبرر</v>
          </cell>
          <cell r="M673" t="str">
            <v>الرابعة</v>
          </cell>
          <cell r="O673" t="str">
            <v>الرابعة</v>
          </cell>
          <cell r="Q673" t="str">
            <v>الرابعة</v>
          </cell>
          <cell r="S673" t="str">
            <v>الرابعة</v>
          </cell>
          <cell r="U673" t="str">
            <v>مستنفذ الفصل الأول 2021-2022</v>
          </cell>
        </row>
        <row r="674">
          <cell r="A674">
            <v>118612</v>
          </cell>
          <cell r="B674" t="str">
            <v>ابراهيم إبراهيم</v>
          </cell>
          <cell r="C674" t="str">
            <v>وضاح</v>
          </cell>
          <cell r="D674" t="str">
            <v>معينه</v>
          </cell>
          <cell r="E674" t="str">
            <v>الأولى</v>
          </cell>
          <cell r="G674" t="str">
            <v>الأولى</v>
          </cell>
          <cell r="I674" t="str">
            <v>الأولى</v>
          </cell>
          <cell r="K674" t="str">
            <v>الأولى</v>
          </cell>
          <cell r="L674" t="str">
            <v>مبرر</v>
          </cell>
          <cell r="M674" t="str">
            <v>الأولى</v>
          </cell>
          <cell r="O674" t="str">
            <v>الأولى</v>
          </cell>
          <cell r="Q674" t="str">
            <v>الأولى</v>
          </cell>
          <cell r="S674" t="str">
            <v>الأولى</v>
          </cell>
          <cell r="U674" t="str">
            <v>مستنفذ الفصل الأول 2021-2022</v>
          </cell>
        </row>
        <row r="675">
          <cell r="A675">
            <v>118616</v>
          </cell>
          <cell r="B675" t="str">
            <v>باسمه قربان</v>
          </cell>
          <cell r="C675" t="str">
            <v>عبد الرحمن</v>
          </cell>
          <cell r="D675" t="str">
            <v>صفاء</v>
          </cell>
          <cell r="E675" t="str">
            <v>الثانية</v>
          </cell>
          <cell r="G675" t="str">
            <v>الثانية</v>
          </cell>
          <cell r="K675" t="str">
            <v>الثانية</v>
          </cell>
          <cell r="L675" t="str">
            <v>مبرر</v>
          </cell>
          <cell r="M675" t="str">
            <v>الثانية</v>
          </cell>
          <cell r="O675" t="str">
            <v>الثانية</v>
          </cell>
          <cell r="Q675" t="str">
            <v>الثانية</v>
          </cell>
          <cell r="S675" t="str">
            <v>الثانية</v>
          </cell>
          <cell r="U675" t="str">
            <v>مستنفذ الفصل الأول 2021-2022</v>
          </cell>
        </row>
        <row r="676">
          <cell r="A676">
            <v>118632</v>
          </cell>
          <cell r="B676" t="str">
            <v>ساندى شطاره</v>
          </cell>
          <cell r="C676" t="str">
            <v>عدنان</v>
          </cell>
          <cell r="D676" t="str">
            <v>سميره</v>
          </cell>
          <cell r="E676" t="str">
            <v>الرابعة حديث</v>
          </cell>
          <cell r="G676" t="str">
            <v>الرابعة</v>
          </cell>
          <cell r="I676" t="str">
            <v>الرابعة</v>
          </cell>
          <cell r="K676" t="str">
            <v>الرابعة</v>
          </cell>
          <cell r="M676" t="str">
            <v>الرابعة</v>
          </cell>
          <cell r="O676" t="str">
            <v>الرابعة</v>
          </cell>
          <cell r="Q676" t="str">
            <v>الرابعة</v>
          </cell>
          <cell r="R676">
            <v>329</v>
          </cell>
          <cell r="S676" t="str">
            <v>الرابعة</v>
          </cell>
        </row>
        <row r="677">
          <cell r="A677">
            <v>118638</v>
          </cell>
          <cell r="B677" t="str">
            <v>شروق ضاهر</v>
          </cell>
          <cell r="C677" t="str">
            <v>عمار</v>
          </cell>
          <cell r="D677" t="str">
            <v>هنادا</v>
          </cell>
          <cell r="E677" t="str">
            <v>الأولى</v>
          </cell>
          <cell r="G677" t="str">
            <v>الأولى</v>
          </cell>
          <cell r="I677" t="str">
            <v>الأولى</v>
          </cell>
          <cell r="K677" t="str">
            <v>الأولى</v>
          </cell>
          <cell r="L677" t="str">
            <v>مبرر</v>
          </cell>
          <cell r="M677" t="str">
            <v>الأولى</v>
          </cell>
          <cell r="O677" t="str">
            <v>الأولى</v>
          </cell>
          <cell r="Q677" t="str">
            <v>الأولى</v>
          </cell>
          <cell r="S677" t="str">
            <v>الأولى</v>
          </cell>
          <cell r="U677" t="str">
            <v>مستنفذ الفصل الأول 2021-2022</v>
          </cell>
        </row>
        <row r="678">
          <cell r="A678">
            <v>118640</v>
          </cell>
          <cell r="B678" t="str">
            <v>لجين حنينه</v>
          </cell>
          <cell r="C678" t="str">
            <v>محمد تيسير</v>
          </cell>
          <cell r="D678" t="str">
            <v>مياده</v>
          </cell>
          <cell r="E678" t="str">
            <v>الأولى</v>
          </cell>
          <cell r="G678" t="str">
            <v>الأولى</v>
          </cell>
          <cell r="K678" t="str">
            <v>الأولى</v>
          </cell>
          <cell r="L678" t="str">
            <v>مبرر</v>
          </cell>
          <cell r="M678" t="str">
            <v>الأولى</v>
          </cell>
          <cell r="O678" t="str">
            <v>الأولى</v>
          </cell>
          <cell r="Q678" t="str">
            <v>الأولى</v>
          </cell>
          <cell r="S678" t="str">
            <v>الأولى</v>
          </cell>
          <cell r="U678" t="str">
            <v>مستنفذ الفصل الأول 2021-2022</v>
          </cell>
        </row>
        <row r="679">
          <cell r="A679">
            <v>118641</v>
          </cell>
          <cell r="B679" t="str">
            <v>مجد ابو ركبه</v>
          </cell>
          <cell r="C679" t="str">
            <v>محمد</v>
          </cell>
          <cell r="D679" t="str">
            <v>سلام</v>
          </cell>
          <cell r="E679" t="str">
            <v>الثالثة</v>
          </cell>
          <cell r="G679" t="str">
            <v>الثالثة</v>
          </cell>
          <cell r="H679">
            <v>1235</v>
          </cell>
          <cell r="I679" t="str">
            <v>الثالثة</v>
          </cell>
          <cell r="K679" t="str">
            <v>الثالثة</v>
          </cell>
          <cell r="M679" t="str">
            <v>الثالثة</v>
          </cell>
          <cell r="O679" t="str">
            <v>الثالثة</v>
          </cell>
          <cell r="Q679" t="str">
            <v>الثالثة</v>
          </cell>
          <cell r="S679" t="str">
            <v>الثالثة</v>
          </cell>
          <cell r="U679" t="str">
            <v>مستنفذ الفصل الأول 2021-2022</v>
          </cell>
        </row>
        <row r="680">
          <cell r="A680">
            <v>118643</v>
          </cell>
          <cell r="B680" t="str">
            <v>مروه عمران</v>
          </cell>
          <cell r="C680" t="str">
            <v>بسام</v>
          </cell>
          <cell r="D680" t="str">
            <v>سحر</v>
          </cell>
          <cell r="E680" t="str">
            <v>الثانية</v>
          </cell>
          <cell r="G680" t="str">
            <v>الثانية</v>
          </cell>
          <cell r="I680" t="str">
            <v>الثانية</v>
          </cell>
          <cell r="K680" t="str">
            <v>الثانية</v>
          </cell>
          <cell r="L680" t="str">
            <v>مبرر</v>
          </cell>
          <cell r="M680" t="str">
            <v>الثانية</v>
          </cell>
          <cell r="O680" t="str">
            <v>الثانية</v>
          </cell>
          <cell r="Q680" t="str">
            <v>الثانية</v>
          </cell>
          <cell r="S680" t="str">
            <v>الثانية</v>
          </cell>
          <cell r="U680" t="str">
            <v>مستنفذ الفصل الأول 2021-2022</v>
          </cell>
        </row>
        <row r="681">
          <cell r="A681">
            <v>118653</v>
          </cell>
          <cell r="B681" t="str">
            <v>هيا الابراهيم</v>
          </cell>
          <cell r="C681" t="str">
            <v>رضوان</v>
          </cell>
          <cell r="D681" t="str">
            <v>امال</v>
          </cell>
          <cell r="E681" t="str">
            <v>الثانية</v>
          </cell>
          <cell r="G681" t="str">
            <v>الثانية</v>
          </cell>
          <cell r="K681" t="str">
            <v>الثانية</v>
          </cell>
          <cell r="L681" t="str">
            <v>مبرر</v>
          </cell>
          <cell r="M681" t="str">
            <v>الثانية</v>
          </cell>
          <cell r="O681" t="str">
            <v>الثانية</v>
          </cell>
          <cell r="Q681" t="str">
            <v>الثانية</v>
          </cell>
          <cell r="S681" t="str">
            <v>الثانية</v>
          </cell>
          <cell r="U681" t="str">
            <v>مستنفذ الفصل الأول 2021-2022</v>
          </cell>
        </row>
        <row r="682">
          <cell r="A682">
            <v>118654</v>
          </cell>
          <cell r="B682" t="str">
            <v>وفاء زرزور</v>
          </cell>
          <cell r="C682" t="str">
            <v>حمزه</v>
          </cell>
          <cell r="D682" t="str">
            <v>ليلى</v>
          </cell>
          <cell r="E682" t="str">
            <v>الثالثة</v>
          </cell>
          <cell r="G682" t="str">
            <v>الرابعة حديث</v>
          </cell>
          <cell r="I682" t="str">
            <v>الرابعة حديث</v>
          </cell>
          <cell r="K682" t="str">
            <v>الرابعة</v>
          </cell>
          <cell r="M682" t="str">
            <v>الرابعة</v>
          </cell>
          <cell r="O682" t="str">
            <v>الرابعة</v>
          </cell>
          <cell r="Q682" t="str">
            <v>الرابعة</v>
          </cell>
          <cell r="S682" t="str">
            <v>الرابعة</v>
          </cell>
          <cell r="U682" t="str">
            <v>مستنفذ الفصل الأول 2021-2022</v>
          </cell>
        </row>
        <row r="683">
          <cell r="A683">
            <v>118656</v>
          </cell>
          <cell r="B683" t="str">
            <v>علي سلمان</v>
          </cell>
          <cell r="C683" t="str">
            <v>محمد</v>
          </cell>
          <cell r="D683" t="str">
            <v>زبيده</v>
          </cell>
          <cell r="E683" t="str">
            <v>الثانية</v>
          </cell>
          <cell r="G683" t="str">
            <v>الثانية</v>
          </cell>
          <cell r="I683" t="str">
            <v>الثانية</v>
          </cell>
          <cell r="K683" t="str">
            <v>الثانية</v>
          </cell>
          <cell r="L683" t="str">
            <v>مبرر</v>
          </cell>
          <cell r="M683" t="str">
            <v>الثانية</v>
          </cell>
          <cell r="O683" t="str">
            <v>الثانية</v>
          </cell>
          <cell r="Q683" t="str">
            <v>الثانية</v>
          </cell>
          <cell r="S683" t="str">
            <v>الثانية</v>
          </cell>
          <cell r="U683" t="str">
            <v>مستنفذ الفصل الأول 2021-2022</v>
          </cell>
        </row>
        <row r="684">
          <cell r="A684">
            <v>118666</v>
          </cell>
          <cell r="B684" t="str">
            <v>احمد بالو</v>
          </cell>
          <cell r="C684" t="str">
            <v>محمد زهير</v>
          </cell>
          <cell r="D684" t="str">
            <v>سحر</v>
          </cell>
          <cell r="E684" t="str">
            <v>الثالثة</v>
          </cell>
          <cell r="G684" t="str">
            <v>الرابعة حديث</v>
          </cell>
          <cell r="I684" t="str">
            <v>الرابعة حديث</v>
          </cell>
          <cell r="K684" t="str">
            <v>الرابعة</v>
          </cell>
          <cell r="M684" t="str">
            <v>الرابعة</v>
          </cell>
          <cell r="O684" t="str">
            <v>الرابعة</v>
          </cell>
          <cell r="Q684" t="str">
            <v>الرابعة</v>
          </cell>
          <cell r="S684" t="str">
            <v>الرابعة</v>
          </cell>
          <cell r="U684" t="str">
            <v>مستنفذ الفصل الأول 2021-2022</v>
          </cell>
        </row>
        <row r="685">
          <cell r="A685">
            <v>118668</v>
          </cell>
          <cell r="B685" t="str">
            <v>اسيا البحري</v>
          </cell>
          <cell r="C685" t="str">
            <v>نزيه</v>
          </cell>
          <cell r="D685" t="str">
            <v>ميسون</v>
          </cell>
          <cell r="E685" t="str">
            <v>الأولى</v>
          </cell>
          <cell r="G685" t="str">
            <v>الأولى</v>
          </cell>
          <cell r="I685" t="str">
            <v>الأولى</v>
          </cell>
          <cell r="K685" t="str">
            <v>الأولى</v>
          </cell>
          <cell r="L685" t="str">
            <v>مبرر</v>
          </cell>
          <cell r="M685" t="str">
            <v>الأولى</v>
          </cell>
          <cell r="O685" t="str">
            <v>الأولى</v>
          </cell>
          <cell r="Q685" t="str">
            <v>الأولى</v>
          </cell>
          <cell r="S685" t="str">
            <v>الأولى</v>
          </cell>
          <cell r="U685" t="str">
            <v>مستنفذ الفصل الأول 2021-2022</v>
          </cell>
        </row>
        <row r="686">
          <cell r="A686">
            <v>118673</v>
          </cell>
          <cell r="B686" t="str">
            <v>تهاني فاطمه</v>
          </cell>
          <cell r="C686" t="str">
            <v>عادل</v>
          </cell>
          <cell r="D686" t="str">
            <v>هديه</v>
          </cell>
          <cell r="E686" t="str">
            <v>الثالثة حديث</v>
          </cell>
          <cell r="G686" t="str">
            <v>الثالثة</v>
          </cell>
          <cell r="I686" t="str">
            <v>الثالثة</v>
          </cell>
          <cell r="K686" t="str">
            <v>الثالثة</v>
          </cell>
          <cell r="M686" t="str">
            <v>الثالثة</v>
          </cell>
          <cell r="O686" t="str">
            <v>الثالثة</v>
          </cell>
          <cell r="Q686" t="str">
            <v>الثالثة</v>
          </cell>
          <cell r="S686" t="str">
            <v>الثالثة</v>
          </cell>
          <cell r="U686" t="str">
            <v>مستنفذ الفصل الأول 2021-2022</v>
          </cell>
        </row>
        <row r="687">
          <cell r="A687">
            <v>118676</v>
          </cell>
          <cell r="B687" t="str">
            <v>دانا حفارحبال</v>
          </cell>
          <cell r="C687" t="str">
            <v>فواز</v>
          </cell>
          <cell r="D687" t="str">
            <v>سكينه</v>
          </cell>
          <cell r="E687" t="str">
            <v>الأولى</v>
          </cell>
          <cell r="G687" t="str">
            <v>الأولى</v>
          </cell>
          <cell r="K687" t="str">
            <v>الأولى</v>
          </cell>
          <cell r="L687" t="str">
            <v>مبرر</v>
          </cell>
          <cell r="M687" t="str">
            <v>الأولى</v>
          </cell>
          <cell r="O687" t="str">
            <v>الأولى</v>
          </cell>
          <cell r="Q687" t="str">
            <v>الأولى</v>
          </cell>
          <cell r="S687" t="str">
            <v>الأولى</v>
          </cell>
          <cell r="U687" t="str">
            <v>مستنفذ الفصل الأول 2021-2022</v>
          </cell>
        </row>
        <row r="688">
          <cell r="A688">
            <v>118680</v>
          </cell>
          <cell r="B688" t="str">
            <v>ديما الحداد</v>
          </cell>
          <cell r="C688" t="str">
            <v>مسلم</v>
          </cell>
          <cell r="D688" t="str">
            <v>ندى</v>
          </cell>
          <cell r="E688" t="str">
            <v>الرابعة حديث</v>
          </cell>
          <cell r="G688" t="str">
            <v>الرابعة</v>
          </cell>
          <cell r="I688" t="str">
            <v>الرابعة</v>
          </cell>
          <cell r="K688" t="str">
            <v>الرابعة</v>
          </cell>
          <cell r="L688" t="str">
            <v>مبرر</v>
          </cell>
          <cell r="M688" t="str">
            <v>الرابعة</v>
          </cell>
          <cell r="O688" t="str">
            <v>الرابعة</v>
          </cell>
          <cell r="Q688" t="str">
            <v>الرابعة</v>
          </cell>
          <cell r="S688" t="str">
            <v>الرابعة</v>
          </cell>
          <cell r="U688" t="str">
            <v>مستنفذ الفصل الأول 2021-2022</v>
          </cell>
        </row>
        <row r="689">
          <cell r="A689">
            <v>118687</v>
          </cell>
          <cell r="B689" t="str">
            <v>سامي طرقجي</v>
          </cell>
          <cell r="C689" t="str">
            <v>محمد زهير</v>
          </cell>
          <cell r="D689" t="str">
            <v>مها</v>
          </cell>
          <cell r="E689" t="str">
            <v>الرابعة</v>
          </cell>
          <cell r="G689" t="str">
            <v>الرابعة</v>
          </cell>
          <cell r="I689" t="str">
            <v>الرابعة</v>
          </cell>
          <cell r="K689" t="str">
            <v>الرابعة</v>
          </cell>
          <cell r="L689" t="str">
            <v>مبرر</v>
          </cell>
          <cell r="M689" t="str">
            <v>الرابعة</v>
          </cell>
          <cell r="Q689" t="str">
            <v>الرابعة</v>
          </cell>
          <cell r="S689" t="str">
            <v>الرابعة</v>
          </cell>
          <cell r="U689" t="str">
            <v>مستنفذ الفصل الأول 2021-2022</v>
          </cell>
        </row>
        <row r="690">
          <cell r="A690">
            <v>118692</v>
          </cell>
          <cell r="B690" t="str">
            <v>شادي كيالي</v>
          </cell>
          <cell r="C690" t="str">
            <v>حسان</v>
          </cell>
          <cell r="D690" t="str">
            <v>ليبدوفاتتيانا</v>
          </cell>
          <cell r="E690" t="str">
            <v>الثالثة</v>
          </cell>
          <cell r="G690" t="str">
            <v>الثالثة</v>
          </cell>
          <cell r="K690" t="str">
            <v>الثالثة</v>
          </cell>
          <cell r="L690" t="str">
            <v>مبرر</v>
          </cell>
          <cell r="M690" t="str">
            <v>الثالثة</v>
          </cell>
          <cell r="O690" t="str">
            <v>الثالثة</v>
          </cell>
          <cell r="Q690" t="str">
            <v>الثالثة</v>
          </cell>
          <cell r="S690" t="str">
            <v>الثالثة</v>
          </cell>
          <cell r="U690" t="str">
            <v>مستنفذ الفصل الأول 2021-2022</v>
          </cell>
        </row>
        <row r="691">
          <cell r="A691">
            <v>118704</v>
          </cell>
          <cell r="B691" t="str">
            <v>مجد الخطيب</v>
          </cell>
          <cell r="C691" t="str">
            <v>امجد</v>
          </cell>
          <cell r="D691" t="str">
            <v>فاطمه</v>
          </cell>
          <cell r="E691" t="str">
            <v>الثالثة</v>
          </cell>
          <cell r="G691" t="str">
            <v>الرابعة حديث</v>
          </cell>
          <cell r="I691" t="str">
            <v>الرابعة حديث</v>
          </cell>
          <cell r="K691" t="str">
            <v>الرابعة</v>
          </cell>
          <cell r="M691" t="str">
            <v>الرابعة</v>
          </cell>
          <cell r="O691" t="str">
            <v>الرابعة</v>
          </cell>
          <cell r="Q691" t="str">
            <v>الرابعة</v>
          </cell>
          <cell r="S691" t="str">
            <v>الرابعة</v>
          </cell>
          <cell r="U691" t="str">
            <v>مستنفذ الفصل الأول 2021-2022</v>
          </cell>
        </row>
        <row r="692">
          <cell r="A692">
            <v>118705</v>
          </cell>
          <cell r="B692" t="str">
            <v>محمد الحاج</v>
          </cell>
          <cell r="C692" t="str">
            <v>يوسف</v>
          </cell>
          <cell r="D692" t="str">
            <v>اميمه</v>
          </cell>
          <cell r="E692" t="str">
            <v>الثانية</v>
          </cell>
          <cell r="G692" t="str">
            <v>الثانية</v>
          </cell>
          <cell r="I692" t="str">
            <v>الثانية</v>
          </cell>
          <cell r="K692" t="str">
            <v>الثانية</v>
          </cell>
          <cell r="L692" t="str">
            <v>مبرر</v>
          </cell>
          <cell r="M692" t="str">
            <v>الثانية</v>
          </cell>
          <cell r="O692" t="str">
            <v>الثانية</v>
          </cell>
          <cell r="Q692" t="str">
            <v>الثانية</v>
          </cell>
          <cell r="S692" t="str">
            <v>الثانية</v>
          </cell>
          <cell r="U692" t="str">
            <v>مستنفذ الفصل الأول 2021-2022</v>
          </cell>
        </row>
        <row r="693">
          <cell r="A693">
            <v>118708</v>
          </cell>
          <cell r="B693" t="str">
            <v>محمد عامر رحيم</v>
          </cell>
          <cell r="C693" t="str">
            <v>يحيى</v>
          </cell>
          <cell r="D693" t="str">
            <v>زينب</v>
          </cell>
          <cell r="E693" t="str">
            <v>الثالثة حديث</v>
          </cell>
          <cell r="G693" t="str">
            <v>الثالثة</v>
          </cell>
          <cell r="I693" t="str">
            <v>الثالثة</v>
          </cell>
          <cell r="K693" t="str">
            <v>الثالثة</v>
          </cell>
          <cell r="M693" t="str">
            <v>الثالثة</v>
          </cell>
          <cell r="O693" t="str">
            <v>الثالثة</v>
          </cell>
          <cell r="Q693" t="str">
            <v>الثالثة</v>
          </cell>
          <cell r="S693" t="str">
            <v>الثالثة</v>
          </cell>
          <cell r="U693" t="str">
            <v>مستنفذ الفصل الأول 2021-2022</v>
          </cell>
        </row>
        <row r="694">
          <cell r="A694">
            <v>118709</v>
          </cell>
          <cell r="B694" t="str">
            <v>محيا العش</v>
          </cell>
          <cell r="C694" t="str">
            <v>موفق</v>
          </cell>
          <cell r="D694" t="str">
            <v>نور الهدى العش</v>
          </cell>
          <cell r="E694" t="str">
            <v>الثانية</v>
          </cell>
          <cell r="G694" t="str">
            <v>الثانية</v>
          </cell>
          <cell r="K694" t="str">
            <v>الثانية</v>
          </cell>
          <cell r="L694" t="str">
            <v>مبرر</v>
          </cell>
          <cell r="M694" t="str">
            <v>الثانية</v>
          </cell>
          <cell r="O694" t="str">
            <v>الثانية</v>
          </cell>
          <cell r="Q694" t="str">
            <v>الثانية</v>
          </cell>
          <cell r="S694" t="str">
            <v>الثانية</v>
          </cell>
          <cell r="U694" t="str">
            <v>مستنفذ الفصل الأول 2021-2022</v>
          </cell>
        </row>
        <row r="695">
          <cell r="A695">
            <v>118734</v>
          </cell>
          <cell r="B695" t="str">
            <v>ايمان البدوي</v>
          </cell>
          <cell r="C695" t="str">
            <v>فارس</v>
          </cell>
          <cell r="D695" t="str">
            <v>زكيه</v>
          </cell>
          <cell r="E695" t="str">
            <v>الثانية</v>
          </cell>
          <cell r="G695" t="str">
            <v>الثانية</v>
          </cell>
          <cell r="K695" t="str">
            <v>الثانية</v>
          </cell>
          <cell r="L695" t="str">
            <v>مبرر</v>
          </cell>
          <cell r="M695" t="str">
            <v>الثانية</v>
          </cell>
          <cell r="O695" t="str">
            <v>الثانية</v>
          </cell>
          <cell r="Q695" t="str">
            <v>الثانية</v>
          </cell>
          <cell r="S695" t="str">
            <v>الثانية</v>
          </cell>
          <cell r="U695" t="str">
            <v>مستنفذ الفصل الأول 2021-2022</v>
          </cell>
        </row>
        <row r="696">
          <cell r="A696">
            <v>118740</v>
          </cell>
          <cell r="B696" t="str">
            <v>بيان شموط</v>
          </cell>
          <cell r="C696" t="str">
            <v>معتز</v>
          </cell>
          <cell r="D696" t="str">
            <v>ريمه</v>
          </cell>
          <cell r="E696" t="str">
            <v>الثالثة</v>
          </cell>
          <cell r="G696" t="str">
            <v>الرابعة حديث</v>
          </cell>
          <cell r="I696" t="str">
            <v>الرابعة حديث</v>
          </cell>
          <cell r="K696" t="str">
            <v>الرابعة</v>
          </cell>
          <cell r="M696" t="str">
            <v>الرابعة</v>
          </cell>
          <cell r="O696" t="str">
            <v>الرابعة</v>
          </cell>
          <cell r="Q696" t="str">
            <v>الرابعة</v>
          </cell>
          <cell r="S696" t="str">
            <v>الرابعة</v>
          </cell>
          <cell r="U696" t="str">
            <v>مستنفذ الفصل الأول 2021-2022</v>
          </cell>
        </row>
        <row r="697">
          <cell r="A697">
            <v>118741</v>
          </cell>
          <cell r="B697" t="str">
            <v>بيان ابو هايله</v>
          </cell>
          <cell r="C697" t="str">
            <v>محمود</v>
          </cell>
          <cell r="D697" t="str">
            <v>فاطمه</v>
          </cell>
          <cell r="E697" t="str">
            <v>الرابعة</v>
          </cell>
          <cell r="G697" t="str">
            <v>الرابعة</v>
          </cell>
          <cell r="I697" t="str">
            <v>الرابعة</v>
          </cell>
          <cell r="K697" t="str">
            <v>الرابعة</v>
          </cell>
          <cell r="L697" t="str">
            <v>مبرر</v>
          </cell>
          <cell r="M697" t="str">
            <v>الرابعة</v>
          </cell>
          <cell r="O697" t="str">
            <v>الرابعة</v>
          </cell>
          <cell r="Q697" t="str">
            <v>الرابعة</v>
          </cell>
          <cell r="S697" t="str">
            <v>الرابعة</v>
          </cell>
          <cell r="U697" t="str">
            <v>مستنفذ الفصل الأول 2021-2022</v>
          </cell>
        </row>
        <row r="698">
          <cell r="A698">
            <v>118749</v>
          </cell>
          <cell r="B698" t="str">
            <v>حيدر عباس</v>
          </cell>
          <cell r="C698" t="str">
            <v>خضر</v>
          </cell>
          <cell r="D698" t="str">
            <v>زهور</v>
          </cell>
          <cell r="E698" t="str">
            <v>الأولى</v>
          </cell>
          <cell r="G698" t="str">
            <v>الأولى</v>
          </cell>
          <cell r="I698" t="str">
            <v>الأولى</v>
          </cell>
          <cell r="K698" t="str">
            <v>الأولى</v>
          </cell>
          <cell r="L698" t="str">
            <v>مبرر</v>
          </cell>
          <cell r="M698" t="str">
            <v>الأولى</v>
          </cell>
          <cell r="O698" t="str">
            <v>الأولى</v>
          </cell>
          <cell r="Q698" t="str">
            <v>الأولى</v>
          </cell>
          <cell r="S698" t="str">
            <v>الأولى</v>
          </cell>
          <cell r="U698" t="str">
            <v>مستنفذ الفصل الأول 2021-2022</v>
          </cell>
        </row>
        <row r="699">
          <cell r="A699">
            <v>118752</v>
          </cell>
          <cell r="B699" t="str">
            <v>راما معلا</v>
          </cell>
          <cell r="C699" t="str">
            <v>علي</v>
          </cell>
          <cell r="D699" t="str">
            <v>سعاد</v>
          </cell>
          <cell r="E699" t="str">
            <v>الثالثة حديث</v>
          </cell>
          <cell r="G699" t="str">
            <v>الثالثة</v>
          </cell>
          <cell r="I699" t="str">
            <v>الثالثة حديث</v>
          </cell>
          <cell r="K699" t="str">
            <v>الثالثة</v>
          </cell>
          <cell r="M699" t="str">
            <v>الثالثة</v>
          </cell>
          <cell r="O699" t="str">
            <v>الثالثة</v>
          </cell>
          <cell r="Q699" t="str">
            <v>الثالثة</v>
          </cell>
          <cell r="S699" t="str">
            <v>الثالثة</v>
          </cell>
          <cell r="U699" t="str">
            <v>مستنفذ الفصل الأول 2021-2022</v>
          </cell>
        </row>
        <row r="700">
          <cell r="A700">
            <v>118755</v>
          </cell>
          <cell r="B700" t="str">
            <v>رنيم نجيم</v>
          </cell>
          <cell r="C700" t="str">
            <v>انور</v>
          </cell>
          <cell r="D700" t="str">
            <v>مهى</v>
          </cell>
          <cell r="E700" t="str">
            <v>الثالثة حديث</v>
          </cell>
          <cell r="G700" t="str">
            <v>الثالثة</v>
          </cell>
          <cell r="I700" t="str">
            <v>الثالثة</v>
          </cell>
          <cell r="K700" t="str">
            <v>الثالثة</v>
          </cell>
          <cell r="M700" t="str">
            <v>الثالثة</v>
          </cell>
          <cell r="O700" t="str">
            <v>الثالثة</v>
          </cell>
          <cell r="Q700" t="str">
            <v>الثالثة</v>
          </cell>
          <cell r="S700" t="str">
            <v>الثالثة</v>
          </cell>
          <cell r="U700" t="str">
            <v>مستنفذ الفصل الأول 2021-2022</v>
          </cell>
        </row>
        <row r="701">
          <cell r="A701">
            <v>118763</v>
          </cell>
          <cell r="B701" t="str">
            <v>عبد الباسط المكاوي</v>
          </cell>
          <cell r="C701" t="str">
            <v>نصر الدين</v>
          </cell>
          <cell r="D701" t="str">
            <v>عائده</v>
          </cell>
          <cell r="E701" t="str">
            <v>الثانية</v>
          </cell>
          <cell r="G701" t="str">
            <v>الثانية</v>
          </cell>
          <cell r="K701" t="str">
            <v>الثانية</v>
          </cell>
          <cell r="L701" t="str">
            <v>مبرر</v>
          </cell>
          <cell r="M701" t="str">
            <v>الثانية</v>
          </cell>
          <cell r="O701" t="str">
            <v>الثانية</v>
          </cell>
          <cell r="Q701" t="str">
            <v>الثانية</v>
          </cell>
          <cell r="S701" t="str">
            <v>الثانية</v>
          </cell>
          <cell r="U701" t="str">
            <v>مستنفذ الفصل الأول 2021-2022</v>
          </cell>
        </row>
        <row r="702">
          <cell r="A702">
            <v>118777</v>
          </cell>
          <cell r="B702" t="str">
            <v>مريم النشواتي</v>
          </cell>
          <cell r="C702" t="str">
            <v>زهير</v>
          </cell>
          <cell r="D702" t="str">
            <v>فاطمه</v>
          </cell>
          <cell r="E702" t="str">
            <v>الأولى</v>
          </cell>
          <cell r="G702" t="str">
            <v>الأولى</v>
          </cell>
          <cell r="I702" t="str">
            <v>الأولى</v>
          </cell>
          <cell r="K702" t="str">
            <v>الأولى</v>
          </cell>
          <cell r="L702" t="str">
            <v>مبرر</v>
          </cell>
          <cell r="M702" t="str">
            <v>الأولى</v>
          </cell>
          <cell r="O702" t="str">
            <v>الأولى</v>
          </cell>
          <cell r="Q702" t="str">
            <v>الأولى</v>
          </cell>
          <cell r="S702" t="str">
            <v>الأولى</v>
          </cell>
          <cell r="U702" t="str">
            <v>مستنفذ الفصل الأول 2021-2022</v>
          </cell>
        </row>
        <row r="703">
          <cell r="A703">
            <v>118778</v>
          </cell>
          <cell r="B703" t="str">
            <v>مصطفى الحوامده</v>
          </cell>
          <cell r="C703" t="str">
            <v>محمد</v>
          </cell>
          <cell r="D703" t="str">
            <v>مريم</v>
          </cell>
          <cell r="E703" t="str">
            <v>الأولى</v>
          </cell>
          <cell r="G703" t="str">
            <v>الأولى</v>
          </cell>
          <cell r="I703" t="str">
            <v>الأولى</v>
          </cell>
          <cell r="K703" t="str">
            <v>الأولى</v>
          </cell>
          <cell r="L703" t="str">
            <v>مبرر</v>
          </cell>
          <cell r="M703" t="str">
            <v>الأولى</v>
          </cell>
          <cell r="O703" t="str">
            <v>الأولى</v>
          </cell>
          <cell r="Q703" t="str">
            <v>الأولى</v>
          </cell>
          <cell r="S703" t="str">
            <v>الأولى</v>
          </cell>
          <cell r="U703" t="str">
            <v>مستنفذ الفصل الأول 2021-2022</v>
          </cell>
        </row>
        <row r="704">
          <cell r="A704">
            <v>118780</v>
          </cell>
          <cell r="B704" t="str">
            <v>ملاذ احمد</v>
          </cell>
          <cell r="C704" t="str">
            <v>فايز</v>
          </cell>
          <cell r="D704" t="str">
            <v>هناء</v>
          </cell>
          <cell r="E704" t="str">
            <v>الرابعة حديث</v>
          </cell>
          <cell r="G704" t="str">
            <v>الرابعة</v>
          </cell>
          <cell r="I704" t="str">
            <v>الرابعة</v>
          </cell>
          <cell r="K704" t="str">
            <v>الرابعة</v>
          </cell>
          <cell r="M704" t="str">
            <v>الرابعة</v>
          </cell>
          <cell r="O704" t="str">
            <v>الرابعة</v>
          </cell>
          <cell r="Q704" t="str">
            <v>الرابعة</v>
          </cell>
          <cell r="R704">
            <v>536</v>
          </cell>
          <cell r="S704" t="str">
            <v>الرابعة</v>
          </cell>
        </row>
        <row r="705">
          <cell r="A705">
            <v>118783</v>
          </cell>
          <cell r="B705" t="str">
            <v>ميلاد احمد</v>
          </cell>
          <cell r="C705" t="str">
            <v>ايوب</v>
          </cell>
          <cell r="D705" t="str">
            <v>نظميه</v>
          </cell>
          <cell r="E705" t="str">
            <v>الثانية</v>
          </cell>
          <cell r="G705" t="str">
            <v>الثانية</v>
          </cell>
          <cell r="K705" t="str">
            <v>الثانية</v>
          </cell>
          <cell r="L705" t="str">
            <v>مبرر</v>
          </cell>
          <cell r="M705" t="str">
            <v>الثانية</v>
          </cell>
          <cell r="O705" t="str">
            <v>الثانية</v>
          </cell>
          <cell r="Q705" t="str">
            <v>الثانية</v>
          </cell>
          <cell r="S705" t="str">
            <v>الثانية</v>
          </cell>
          <cell r="U705" t="str">
            <v>مستنفذ الفصل الأول 2021-2022</v>
          </cell>
        </row>
        <row r="706">
          <cell r="A706">
            <v>118803</v>
          </cell>
          <cell r="B706" t="str">
            <v>ايلين زغيب</v>
          </cell>
          <cell r="C706" t="str">
            <v>ميلاد</v>
          </cell>
          <cell r="D706" t="str">
            <v>اميره</v>
          </cell>
          <cell r="E706" t="str">
            <v>الأولى</v>
          </cell>
          <cell r="G706" t="str">
            <v>الأولى</v>
          </cell>
          <cell r="K706" t="str">
            <v>الأولى</v>
          </cell>
          <cell r="L706" t="str">
            <v>مبرر</v>
          </cell>
          <cell r="M706" t="str">
            <v>الأولى</v>
          </cell>
          <cell r="O706" t="str">
            <v>الأولى</v>
          </cell>
          <cell r="Q706" t="str">
            <v>الأولى</v>
          </cell>
          <cell r="S706" t="str">
            <v>الأولى</v>
          </cell>
          <cell r="U706" t="str">
            <v>مستنفذ الفصل الأول 2021-2022</v>
          </cell>
        </row>
        <row r="707">
          <cell r="A707">
            <v>118807</v>
          </cell>
          <cell r="B707" t="str">
            <v>بتول محمد</v>
          </cell>
          <cell r="C707" t="str">
            <v>العبد</v>
          </cell>
          <cell r="D707" t="str">
            <v>يسرى</v>
          </cell>
          <cell r="E707" t="str">
            <v>الأولى</v>
          </cell>
          <cell r="G707" t="str">
            <v>الأولى</v>
          </cell>
          <cell r="I707" t="str">
            <v>الأولى</v>
          </cell>
          <cell r="K707" t="str">
            <v>الأولى</v>
          </cell>
          <cell r="L707" t="str">
            <v>مبرر</v>
          </cell>
          <cell r="M707" t="str">
            <v>الأولى</v>
          </cell>
          <cell r="O707" t="str">
            <v>الأولى</v>
          </cell>
          <cell r="Q707" t="str">
            <v>الأولى</v>
          </cell>
          <cell r="S707" t="str">
            <v>الأولى</v>
          </cell>
          <cell r="U707" t="str">
            <v>مستنفذ الفصل الأول 2021-2022</v>
          </cell>
        </row>
        <row r="708">
          <cell r="A708">
            <v>118809</v>
          </cell>
          <cell r="B708" t="str">
            <v>بنان الميداني</v>
          </cell>
          <cell r="C708" t="str">
            <v>عمر</v>
          </cell>
          <cell r="D708" t="str">
            <v>منال</v>
          </cell>
          <cell r="E708" t="str">
            <v>الثالثة</v>
          </cell>
          <cell r="G708" t="str">
            <v>الثالثة</v>
          </cell>
          <cell r="K708" t="str">
            <v>الثالثة</v>
          </cell>
          <cell r="L708" t="str">
            <v>مبرر</v>
          </cell>
          <cell r="M708" t="str">
            <v>الثالثة</v>
          </cell>
          <cell r="O708" t="str">
            <v>الثالثة</v>
          </cell>
          <cell r="Q708" t="str">
            <v>الثالثة</v>
          </cell>
          <cell r="S708" t="str">
            <v>الثالثة</v>
          </cell>
          <cell r="U708" t="str">
            <v>مستنفذ الفصل الأول 2021-2022</v>
          </cell>
        </row>
        <row r="709">
          <cell r="A709">
            <v>118812</v>
          </cell>
          <cell r="B709" t="str">
            <v>جوزفين وسوف</v>
          </cell>
          <cell r="C709" t="str">
            <v>فايز</v>
          </cell>
          <cell r="D709" t="str">
            <v>نزهه</v>
          </cell>
          <cell r="E709" t="str">
            <v>الرابعة</v>
          </cell>
          <cell r="G709" t="str">
            <v>الرابعة</v>
          </cell>
          <cell r="K709" t="str">
            <v>الرابعة</v>
          </cell>
          <cell r="L709" t="str">
            <v>مبرر</v>
          </cell>
          <cell r="M709" t="str">
            <v>الرابعة</v>
          </cell>
          <cell r="O709" t="str">
            <v>الرابعة</v>
          </cell>
          <cell r="Q709" t="str">
            <v>الرابعة</v>
          </cell>
          <cell r="S709" t="str">
            <v>الرابعة</v>
          </cell>
          <cell r="U709" t="str">
            <v>مستنفذ الفصل الأول 2021-2022</v>
          </cell>
        </row>
        <row r="710">
          <cell r="A710">
            <v>118818</v>
          </cell>
          <cell r="B710" t="str">
            <v>رانيا شتيوي</v>
          </cell>
          <cell r="C710" t="str">
            <v>ياسين</v>
          </cell>
          <cell r="D710" t="str">
            <v>امنه</v>
          </cell>
          <cell r="E710" t="str">
            <v>الثانية حديث</v>
          </cell>
          <cell r="G710" t="str">
            <v>الثانية</v>
          </cell>
          <cell r="K710" t="str">
            <v>الثانية</v>
          </cell>
          <cell r="L710" t="str">
            <v>مبرر</v>
          </cell>
          <cell r="M710" t="str">
            <v>الثانية</v>
          </cell>
          <cell r="O710" t="str">
            <v>الثانية</v>
          </cell>
          <cell r="Q710" t="str">
            <v>الثانية</v>
          </cell>
          <cell r="S710" t="str">
            <v>الثانية</v>
          </cell>
          <cell r="U710" t="str">
            <v>مستنفذ الفصل الأول 2021-2022</v>
          </cell>
        </row>
        <row r="711">
          <cell r="A711">
            <v>118821</v>
          </cell>
          <cell r="B711" t="str">
            <v>رهام الزلم</v>
          </cell>
          <cell r="C711" t="str">
            <v>حسن</v>
          </cell>
          <cell r="D711" t="str">
            <v>سوسن</v>
          </cell>
          <cell r="E711" t="str">
            <v>الرابعة حديث</v>
          </cell>
          <cell r="G711" t="str">
            <v>الرابعة</v>
          </cell>
          <cell r="I711" t="str">
            <v>الرابعة</v>
          </cell>
          <cell r="K711" t="str">
            <v>الرابعة</v>
          </cell>
          <cell r="M711" t="str">
            <v>الرابعة</v>
          </cell>
          <cell r="O711" t="str">
            <v>الرابعة</v>
          </cell>
          <cell r="Q711" t="str">
            <v>الرابعة</v>
          </cell>
          <cell r="S711" t="str">
            <v>الرابعة</v>
          </cell>
          <cell r="U711" t="str">
            <v>مستنفذ الفصل الأول 2021-2022</v>
          </cell>
        </row>
        <row r="712">
          <cell r="A712">
            <v>118823</v>
          </cell>
          <cell r="B712" t="str">
            <v>رهف شماع</v>
          </cell>
          <cell r="C712" t="str">
            <v>محمد عماد الدين</v>
          </cell>
          <cell r="D712" t="str">
            <v>سهيله</v>
          </cell>
          <cell r="E712" t="str">
            <v>الثالثة</v>
          </cell>
          <cell r="G712" t="str">
            <v>الرابعة حديث</v>
          </cell>
          <cell r="I712" t="str">
            <v>الرابعة حديث</v>
          </cell>
          <cell r="K712" t="str">
            <v>الرابعة</v>
          </cell>
          <cell r="M712" t="str">
            <v>الرابعة</v>
          </cell>
          <cell r="O712" t="str">
            <v>الرابعة</v>
          </cell>
          <cell r="Q712" t="str">
            <v>الرابعة</v>
          </cell>
          <cell r="S712" t="str">
            <v>الرابعة</v>
          </cell>
          <cell r="U712" t="str">
            <v>مستنفذ الفصل الأول 2021-2022</v>
          </cell>
        </row>
        <row r="713">
          <cell r="A713">
            <v>118847</v>
          </cell>
          <cell r="B713" t="str">
            <v>منال جلب</v>
          </cell>
          <cell r="C713" t="str">
            <v>محمود</v>
          </cell>
          <cell r="D713" t="str">
            <v>فاطمه</v>
          </cell>
          <cell r="E713" t="str">
            <v>الأولى</v>
          </cell>
          <cell r="G713" t="str">
            <v>الأولى</v>
          </cell>
          <cell r="I713" t="str">
            <v>الأولى</v>
          </cell>
          <cell r="K713" t="str">
            <v>الأولى</v>
          </cell>
          <cell r="L713" t="str">
            <v>مبرر</v>
          </cell>
          <cell r="M713" t="str">
            <v>الأولى</v>
          </cell>
          <cell r="O713" t="str">
            <v>الأولى</v>
          </cell>
          <cell r="Q713" t="str">
            <v>الأولى</v>
          </cell>
          <cell r="S713" t="str">
            <v>الأولى</v>
          </cell>
          <cell r="U713" t="str">
            <v>مستنفذ الفصل الأول 2021-2022</v>
          </cell>
        </row>
        <row r="714">
          <cell r="A714">
            <v>118873</v>
          </cell>
          <cell r="B714" t="str">
            <v>خزامى الغزالي</v>
          </cell>
          <cell r="C714" t="str">
            <v>نزيه</v>
          </cell>
          <cell r="D714" t="str">
            <v>فايزه</v>
          </cell>
          <cell r="E714" t="str">
            <v>الثانية</v>
          </cell>
          <cell r="G714" t="str">
            <v>الثانية</v>
          </cell>
          <cell r="I714" t="str">
            <v>الثانية</v>
          </cell>
          <cell r="K714" t="str">
            <v>الثانية</v>
          </cell>
          <cell r="L714" t="str">
            <v>مبرر</v>
          </cell>
          <cell r="M714" t="str">
            <v>الثانية</v>
          </cell>
          <cell r="O714" t="str">
            <v>الثانية</v>
          </cell>
          <cell r="Q714" t="str">
            <v>الثانية</v>
          </cell>
          <cell r="S714" t="str">
            <v>الثانية</v>
          </cell>
          <cell r="U714" t="str">
            <v>مستنفذ الفصل الأول 2021-2022</v>
          </cell>
        </row>
        <row r="715">
          <cell r="A715">
            <v>118878</v>
          </cell>
          <cell r="B715" t="str">
            <v>ردينه شتيوي</v>
          </cell>
          <cell r="C715" t="str">
            <v>شتيوي</v>
          </cell>
          <cell r="D715" t="str">
            <v>خضره السعيد</v>
          </cell>
          <cell r="E715" t="str">
            <v>الثانية</v>
          </cell>
          <cell r="G715" t="str">
            <v>الثانية</v>
          </cell>
          <cell r="K715" t="str">
            <v>الثانية</v>
          </cell>
          <cell r="L715" t="str">
            <v>مبرر</v>
          </cell>
          <cell r="M715" t="str">
            <v>الثانية</v>
          </cell>
          <cell r="O715" t="str">
            <v>الثانية</v>
          </cell>
          <cell r="Q715" t="str">
            <v>الثانية</v>
          </cell>
          <cell r="S715" t="str">
            <v>الثانية</v>
          </cell>
          <cell r="U715" t="str">
            <v>مستنفذ الفصل الأول 2021-2022</v>
          </cell>
        </row>
        <row r="716">
          <cell r="A716">
            <v>118879</v>
          </cell>
          <cell r="B716" t="str">
            <v>رزان العبد</v>
          </cell>
          <cell r="C716" t="str">
            <v>محمد نبيل</v>
          </cell>
          <cell r="D716" t="str">
            <v>رغده</v>
          </cell>
          <cell r="E716" t="str">
            <v>الأولى</v>
          </cell>
          <cell r="G716" t="str">
            <v>الأولى</v>
          </cell>
          <cell r="I716" t="str">
            <v>الأولى</v>
          </cell>
          <cell r="K716" t="str">
            <v>الأولى</v>
          </cell>
          <cell r="L716" t="str">
            <v>مبرر</v>
          </cell>
          <cell r="M716" t="str">
            <v>الأولى</v>
          </cell>
          <cell r="O716" t="str">
            <v>الأولى</v>
          </cell>
          <cell r="Q716" t="str">
            <v>الأولى</v>
          </cell>
          <cell r="S716" t="str">
            <v>الأولى</v>
          </cell>
          <cell r="U716" t="str">
            <v>مستنفذ الفصل الأول 2021-2022</v>
          </cell>
        </row>
        <row r="717">
          <cell r="A717">
            <v>118881</v>
          </cell>
          <cell r="B717" t="str">
            <v>رغد عروس</v>
          </cell>
          <cell r="C717" t="str">
            <v>عبد اللطيف</v>
          </cell>
          <cell r="D717" t="str">
            <v>ابتسام</v>
          </cell>
          <cell r="E717" t="str">
            <v>الثالثة حديث</v>
          </cell>
          <cell r="G717" t="str">
            <v>الثالثة</v>
          </cell>
          <cell r="K717" t="str">
            <v>الثالثة</v>
          </cell>
          <cell r="L717" t="str">
            <v>مبرر</v>
          </cell>
          <cell r="M717" t="str">
            <v>الثالثة</v>
          </cell>
          <cell r="O717" t="str">
            <v>الثالثة</v>
          </cell>
          <cell r="Q717" t="str">
            <v>الثالثة</v>
          </cell>
          <cell r="S717" t="str">
            <v>الثالثة</v>
          </cell>
          <cell r="U717" t="str">
            <v>مستنفذ الفصل الأول 2021-2022</v>
          </cell>
        </row>
        <row r="718">
          <cell r="A718">
            <v>118887</v>
          </cell>
          <cell r="B718" t="str">
            <v>ساره ابراهيم</v>
          </cell>
          <cell r="C718" t="str">
            <v>محمود</v>
          </cell>
          <cell r="D718" t="str">
            <v>حاجه</v>
          </cell>
          <cell r="E718" t="str">
            <v>الرابعة حديث</v>
          </cell>
          <cell r="G718" t="str">
            <v>الرابعة</v>
          </cell>
          <cell r="I718" t="str">
            <v>الرابعة</v>
          </cell>
          <cell r="K718" t="str">
            <v>الرابعة</v>
          </cell>
          <cell r="M718" t="str">
            <v>الرابعة</v>
          </cell>
          <cell r="O718" t="str">
            <v>الرابعة</v>
          </cell>
          <cell r="Q718" t="str">
            <v>الرابعة</v>
          </cell>
          <cell r="S718" t="str">
            <v>الرابعة</v>
          </cell>
          <cell r="U718" t="str">
            <v>مستنفذ الفصل الأول 2021-2022</v>
          </cell>
        </row>
        <row r="719">
          <cell r="A719">
            <v>118893</v>
          </cell>
          <cell r="B719" t="str">
            <v>علا قسام</v>
          </cell>
          <cell r="C719" t="str">
            <v>فهد</v>
          </cell>
          <cell r="D719" t="str">
            <v>جميله</v>
          </cell>
          <cell r="E719" t="str">
            <v>الثالثة</v>
          </cell>
          <cell r="G719" t="str">
            <v>الرابعة حديث</v>
          </cell>
          <cell r="I719" t="str">
            <v>الرابعة حديث</v>
          </cell>
          <cell r="K719" t="str">
            <v>الرابعة</v>
          </cell>
          <cell r="M719" t="str">
            <v>الرابعة</v>
          </cell>
          <cell r="O719" t="str">
            <v>الرابعة</v>
          </cell>
          <cell r="Q719" t="str">
            <v>الرابعة</v>
          </cell>
          <cell r="S719" t="str">
            <v>الرابعة</v>
          </cell>
          <cell r="U719" t="str">
            <v>مستنفذ الفصل الأول 2021-2022</v>
          </cell>
        </row>
        <row r="720">
          <cell r="A720">
            <v>118896</v>
          </cell>
          <cell r="B720" t="str">
            <v>علي النوري</v>
          </cell>
          <cell r="C720" t="str">
            <v>اسامه</v>
          </cell>
          <cell r="D720" t="str">
            <v>مياده</v>
          </cell>
          <cell r="E720" t="str">
            <v>الثانية</v>
          </cell>
          <cell r="G720" t="str">
            <v>الثانية</v>
          </cell>
          <cell r="I720" t="str">
            <v>الثانية</v>
          </cell>
          <cell r="K720" t="str">
            <v>الثانية</v>
          </cell>
          <cell r="L720" t="str">
            <v>مبرر</v>
          </cell>
          <cell r="M720" t="str">
            <v>الثانية</v>
          </cell>
          <cell r="O720" t="str">
            <v>الثانية</v>
          </cell>
          <cell r="Q720" t="str">
            <v>الثانية</v>
          </cell>
          <cell r="S720" t="str">
            <v>الثانية</v>
          </cell>
          <cell r="U720" t="str">
            <v>مستنفذ الفصل الأول 2021-2022</v>
          </cell>
        </row>
        <row r="721">
          <cell r="A721">
            <v>118906</v>
          </cell>
          <cell r="B721" t="str">
            <v>ليلاس شمندور</v>
          </cell>
          <cell r="C721" t="str">
            <v>معتز</v>
          </cell>
          <cell r="D721" t="str">
            <v>رنا</v>
          </cell>
          <cell r="E721" t="str">
            <v>الثانية</v>
          </cell>
          <cell r="G721" t="str">
            <v>الثانية</v>
          </cell>
          <cell r="I721" t="str">
            <v>الثانية</v>
          </cell>
          <cell r="K721" t="str">
            <v>الثانية</v>
          </cell>
          <cell r="L721" t="str">
            <v>مبرر</v>
          </cell>
          <cell r="M721" t="str">
            <v>الثانية</v>
          </cell>
          <cell r="O721" t="str">
            <v>الثانية</v>
          </cell>
          <cell r="Q721" t="str">
            <v>الثانية</v>
          </cell>
          <cell r="S721" t="str">
            <v>الثانية</v>
          </cell>
          <cell r="U721" t="str">
            <v>مستنفذ الفصل الأول 2021-2022</v>
          </cell>
        </row>
        <row r="722">
          <cell r="A722">
            <v>118908</v>
          </cell>
          <cell r="B722" t="str">
            <v>ماريا رباح</v>
          </cell>
          <cell r="C722" t="str">
            <v>محمد</v>
          </cell>
          <cell r="D722" t="str">
            <v>باسمه</v>
          </cell>
          <cell r="E722" t="str">
            <v>الرابعة حديث</v>
          </cell>
          <cell r="G722" t="str">
            <v>الرابعة</v>
          </cell>
          <cell r="I722" t="str">
            <v>الرابعة</v>
          </cell>
          <cell r="K722" t="str">
            <v>الرابعة</v>
          </cell>
          <cell r="L722" t="str">
            <v>بلا</v>
          </cell>
          <cell r="M722" t="str">
            <v>الرابعة</v>
          </cell>
          <cell r="O722" t="str">
            <v>الرابعة</v>
          </cell>
          <cell r="Q722" t="str">
            <v>الرابعة</v>
          </cell>
          <cell r="S722" t="str">
            <v>الرابعة</v>
          </cell>
          <cell r="U722" t="str">
            <v>مستنفذ الفصل الأول 2021-2022</v>
          </cell>
        </row>
        <row r="723">
          <cell r="A723">
            <v>118912</v>
          </cell>
          <cell r="B723" t="str">
            <v>محمد علي السلامه</v>
          </cell>
          <cell r="C723" t="str">
            <v>محمود</v>
          </cell>
          <cell r="D723" t="str">
            <v>منيره</v>
          </cell>
          <cell r="E723" t="str">
            <v>الأولى</v>
          </cell>
          <cell r="G723" t="str">
            <v>الأولى</v>
          </cell>
          <cell r="K723" t="str">
            <v>الأولى</v>
          </cell>
          <cell r="L723" t="str">
            <v>مبرر</v>
          </cell>
          <cell r="M723" t="str">
            <v>الأولى</v>
          </cell>
          <cell r="O723" t="str">
            <v>الأولى</v>
          </cell>
          <cell r="Q723" t="str">
            <v>الأولى</v>
          </cell>
          <cell r="S723" t="str">
            <v>الأولى</v>
          </cell>
          <cell r="U723" t="str">
            <v>مستنفذ الفصل الأول 2021-2022</v>
          </cell>
        </row>
        <row r="724">
          <cell r="A724">
            <v>118915</v>
          </cell>
          <cell r="B724" t="str">
            <v>مريم علي</v>
          </cell>
          <cell r="C724" t="str">
            <v>قنبر</v>
          </cell>
          <cell r="D724" t="str">
            <v>زينب</v>
          </cell>
          <cell r="E724" t="str">
            <v>الأولى</v>
          </cell>
          <cell r="G724" t="str">
            <v>الأولى</v>
          </cell>
          <cell r="I724" t="str">
            <v>الأولى</v>
          </cell>
          <cell r="K724" t="str">
            <v>الأولى</v>
          </cell>
          <cell r="L724" t="str">
            <v>مبرر</v>
          </cell>
          <cell r="M724" t="str">
            <v>الأولى</v>
          </cell>
          <cell r="O724" t="str">
            <v>الأولى</v>
          </cell>
          <cell r="Q724" t="str">
            <v>الأولى</v>
          </cell>
          <cell r="S724" t="str">
            <v>الأولى</v>
          </cell>
          <cell r="U724" t="str">
            <v>مستنفذ الفصل الأول 2021-2022</v>
          </cell>
        </row>
        <row r="725">
          <cell r="A725">
            <v>118921</v>
          </cell>
          <cell r="B725" t="str">
            <v>ميسون مهايني</v>
          </cell>
          <cell r="C725" t="str">
            <v>عبد الاله</v>
          </cell>
          <cell r="D725" t="str">
            <v>ربيعه</v>
          </cell>
          <cell r="E725" t="str">
            <v>الرابعة حديث</v>
          </cell>
          <cell r="G725" t="str">
            <v>الرابعة</v>
          </cell>
          <cell r="I725" t="str">
            <v>الرابعة</v>
          </cell>
          <cell r="K725" t="str">
            <v>الرابعة</v>
          </cell>
          <cell r="M725" t="str">
            <v>الرابعة</v>
          </cell>
          <cell r="O725" t="str">
            <v>الرابعة</v>
          </cell>
          <cell r="Q725" t="str">
            <v>الرابعة</v>
          </cell>
          <cell r="S725" t="str">
            <v>الرابعة</v>
          </cell>
          <cell r="U725" t="str">
            <v>مستنفذ الفصل الأول 2021-2022</v>
          </cell>
        </row>
        <row r="726">
          <cell r="A726">
            <v>118936</v>
          </cell>
          <cell r="B726" t="str">
            <v>بشرى عبد الله</v>
          </cell>
          <cell r="C726" t="str">
            <v>سليمان</v>
          </cell>
          <cell r="D726" t="str">
            <v>صباح</v>
          </cell>
          <cell r="E726" t="str">
            <v>الأولى</v>
          </cell>
          <cell r="G726" t="str">
            <v>الأولى</v>
          </cell>
          <cell r="K726" t="str">
            <v>الأولى</v>
          </cell>
          <cell r="L726" t="str">
            <v>مبرر</v>
          </cell>
          <cell r="M726" t="str">
            <v>الأولى</v>
          </cell>
          <cell r="O726" t="str">
            <v>الأولى</v>
          </cell>
          <cell r="Q726" t="str">
            <v>الأولى</v>
          </cell>
          <cell r="S726" t="str">
            <v>الأولى</v>
          </cell>
          <cell r="U726" t="str">
            <v>مستنفذ الفصل الأول 2021-2022</v>
          </cell>
        </row>
        <row r="727">
          <cell r="A727">
            <v>118940</v>
          </cell>
          <cell r="B727" t="str">
            <v>دانيا البرازي</v>
          </cell>
          <cell r="C727" t="str">
            <v>عماد</v>
          </cell>
          <cell r="D727" t="str">
            <v>هنادي</v>
          </cell>
          <cell r="E727" t="str">
            <v>الأولى</v>
          </cell>
          <cell r="G727" t="str">
            <v>الأولى</v>
          </cell>
          <cell r="I727" t="str">
            <v>الأولى</v>
          </cell>
          <cell r="K727" t="str">
            <v>الأولى</v>
          </cell>
          <cell r="L727" t="str">
            <v>مبرر</v>
          </cell>
          <cell r="M727" t="str">
            <v>الأولى</v>
          </cell>
          <cell r="O727" t="str">
            <v>الأولى</v>
          </cell>
          <cell r="Q727" t="str">
            <v>الأولى</v>
          </cell>
          <cell r="S727" t="str">
            <v>الأولى</v>
          </cell>
          <cell r="U727" t="str">
            <v>مستنفذ الفصل الأول 2021-2022</v>
          </cell>
        </row>
        <row r="728">
          <cell r="A728">
            <v>118941</v>
          </cell>
          <cell r="B728" t="str">
            <v>دانيه ابو ارشيد</v>
          </cell>
          <cell r="C728" t="str">
            <v>احمد</v>
          </cell>
          <cell r="D728" t="str">
            <v>دريا</v>
          </cell>
          <cell r="E728" t="str">
            <v>الثالثة</v>
          </cell>
          <cell r="G728" t="str">
            <v>الثالثة</v>
          </cell>
          <cell r="I728" t="str">
            <v>الثالثة</v>
          </cell>
          <cell r="K728" t="str">
            <v>الرابعة حديث</v>
          </cell>
          <cell r="L728" t="str">
            <v>بلا</v>
          </cell>
          <cell r="M728" t="str">
            <v>الرابعة</v>
          </cell>
          <cell r="O728" t="str">
            <v>الرابعة</v>
          </cell>
          <cell r="Q728" t="str">
            <v>الرابعة</v>
          </cell>
          <cell r="S728" t="str">
            <v>الثالثة</v>
          </cell>
          <cell r="U728" t="str">
            <v>مستنفذ الفصل الأول 2021-2022</v>
          </cell>
        </row>
        <row r="729">
          <cell r="A729">
            <v>118949</v>
          </cell>
          <cell r="B729" t="str">
            <v>كوثر النجار</v>
          </cell>
          <cell r="C729" t="str">
            <v>محمد عدنان</v>
          </cell>
          <cell r="D729" t="str">
            <v>هيفاء</v>
          </cell>
          <cell r="E729" t="str">
            <v>الأولى</v>
          </cell>
          <cell r="G729" t="str">
            <v>الأولى</v>
          </cell>
          <cell r="K729" t="str">
            <v>الأولى</v>
          </cell>
          <cell r="L729" t="str">
            <v>مبرر</v>
          </cell>
          <cell r="M729" t="str">
            <v>الأولى</v>
          </cell>
          <cell r="O729" t="str">
            <v>الأولى</v>
          </cell>
          <cell r="Q729" t="str">
            <v>الأولى</v>
          </cell>
          <cell r="S729" t="str">
            <v>الأولى</v>
          </cell>
          <cell r="U729" t="str">
            <v>مستنفذ الفصل الأول 2021-2022</v>
          </cell>
        </row>
        <row r="730">
          <cell r="A730">
            <v>118955</v>
          </cell>
          <cell r="B730" t="str">
            <v>يزن غازي</v>
          </cell>
          <cell r="C730" t="str">
            <v>محمد خلدون</v>
          </cell>
          <cell r="E730" t="str">
            <v>الأولى</v>
          </cell>
          <cell r="G730" t="str">
            <v>الأولى</v>
          </cell>
          <cell r="L730" t="str">
            <v>مبرر</v>
          </cell>
          <cell r="S730" t="str">
            <v>الأولى</v>
          </cell>
          <cell r="U730" t="str">
            <v>مستنفذ الفصل الأول 2021-2022</v>
          </cell>
        </row>
        <row r="731">
          <cell r="A731">
            <v>118958</v>
          </cell>
          <cell r="B731" t="str">
            <v>امل الطويل</v>
          </cell>
          <cell r="C731" t="str">
            <v>غسان</v>
          </cell>
          <cell r="D731" t="str">
            <v>محاسن</v>
          </cell>
          <cell r="E731" t="str">
            <v>الأولى</v>
          </cell>
          <cell r="G731" t="str">
            <v>الأولى</v>
          </cell>
          <cell r="K731" t="str">
            <v>الأولى</v>
          </cell>
          <cell r="L731" t="str">
            <v>مبرر</v>
          </cell>
          <cell r="M731" t="str">
            <v>الأولى</v>
          </cell>
          <cell r="O731" t="str">
            <v>الأولى</v>
          </cell>
          <cell r="Q731" t="str">
            <v>الأولى</v>
          </cell>
          <cell r="S731" t="str">
            <v>الأولى</v>
          </cell>
          <cell r="U731" t="str">
            <v>مستنفذ الفصل الأول 2021-2022</v>
          </cell>
        </row>
        <row r="732">
          <cell r="A732">
            <v>118960</v>
          </cell>
          <cell r="B732" t="str">
            <v>ايه ازرار</v>
          </cell>
          <cell r="C732" t="str">
            <v>احمد فواز</v>
          </cell>
          <cell r="D732" t="str">
            <v>سمر</v>
          </cell>
          <cell r="E732" t="str">
            <v>الثالثة</v>
          </cell>
          <cell r="G732" t="str">
            <v>الرابعة حديث</v>
          </cell>
          <cell r="I732" t="str">
            <v>الرابعة حديث</v>
          </cell>
          <cell r="K732" t="str">
            <v>الرابعة</v>
          </cell>
          <cell r="M732" t="str">
            <v>الرابعة</v>
          </cell>
          <cell r="O732" t="str">
            <v>الرابعة</v>
          </cell>
          <cell r="Q732" t="str">
            <v>الرابعة</v>
          </cell>
          <cell r="S732" t="str">
            <v>الرابعة</v>
          </cell>
          <cell r="U732" t="str">
            <v>مستنفذ الفصل الأول 2021-2022</v>
          </cell>
        </row>
        <row r="733">
          <cell r="A733">
            <v>118962</v>
          </cell>
          <cell r="B733" t="str">
            <v>بديعه جندالي</v>
          </cell>
          <cell r="C733" t="str">
            <v>عمار</v>
          </cell>
          <cell r="D733" t="str">
            <v>نبيها</v>
          </cell>
          <cell r="E733" t="str">
            <v>الأولى</v>
          </cell>
          <cell r="G733" t="str">
            <v>الأولى</v>
          </cell>
          <cell r="K733" t="str">
            <v>الأولى</v>
          </cell>
          <cell r="L733" t="str">
            <v>مبرر</v>
          </cell>
          <cell r="M733" t="str">
            <v>الأولى</v>
          </cell>
          <cell r="O733" t="str">
            <v>الأولى</v>
          </cell>
          <cell r="Q733" t="str">
            <v>الأولى</v>
          </cell>
          <cell r="S733" t="str">
            <v>الأولى</v>
          </cell>
          <cell r="U733" t="str">
            <v>مستنفذ الفصل الأول 2021-2022</v>
          </cell>
        </row>
        <row r="734">
          <cell r="A734">
            <v>118963</v>
          </cell>
          <cell r="B734" t="str">
            <v>بشار غيبه</v>
          </cell>
          <cell r="C734" t="str">
            <v>صفوح</v>
          </cell>
          <cell r="D734" t="str">
            <v>انعام</v>
          </cell>
          <cell r="E734" t="str">
            <v>الأولى</v>
          </cell>
          <cell r="G734" t="str">
            <v>الأولى</v>
          </cell>
          <cell r="I734" t="str">
            <v>الأولى</v>
          </cell>
          <cell r="K734" t="str">
            <v>الأولى</v>
          </cell>
          <cell r="L734" t="str">
            <v>مبرر</v>
          </cell>
          <cell r="M734" t="str">
            <v>الأولى</v>
          </cell>
          <cell r="O734" t="str">
            <v>الأولى</v>
          </cell>
          <cell r="Q734" t="str">
            <v>الأولى</v>
          </cell>
          <cell r="S734" t="str">
            <v>الأولى</v>
          </cell>
          <cell r="U734" t="str">
            <v>مستنفذ الفصل الأول 2021-2022</v>
          </cell>
        </row>
        <row r="735">
          <cell r="A735">
            <v>118969</v>
          </cell>
          <cell r="B735" t="str">
            <v>دلع سلطان</v>
          </cell>
          <cell r="C735" t="str">
            <v>طلال</v>
          </cell>
          <cell r="D735" t="str">
            <v>هاله</v>
          </cell>
          <cell r="E735" t="str">
            <v>الأولى</v>
          </cell>
          <cell r="G735" t="str">
            <v>الأولى</v>
          </cell>
          <cell r="I735" t="str">
            <v>الأولى</v>
          </cell>
          <cell r="K735" t="str">
            <v>الأولى</v>
          </cell>
          <cell r="L735" t="str">
            <v>مبرر</v>
          </cell>
          <cell r="M735" t="str">
            <v>الأولى</v>
          </cell>
          <cell r="O735" t="str">
            <v>الأولى</v>
          </cell>
          <cell r="Q735" t="str">
            <v>الأولى</v>
          </cell>
          <cell r="S735" t="str">
            <v>الأولى</v>
          </cell>
          <cell r="U735" t="str">
            <v>مستنفذ الفصل الأول 2021-2022</v>
          </cell>
        </row>
        <row r="736">
          <cell r="A736">
            <v>118971</v>
          </cell>
          <cell r="B736" t="str">
            <v>رزان خلو</v>
          </cell>
          <cell r="C736" t="str">
            <v>احمد</v>
          </cell>
          <cell r="D736" t="str">
            <v>اماني</v>
          </cell>
          <cell r="E736" t="str">
            <v>الثالثة</v>
          </cell>
          <cell r="G736" t="str">
            <v>الثالثة</v>
          </cell>
          <cell r="I736" t="str">
            <v>الثالثة</v>
          </cell>
          <cell r="K736" t="str">
            <v>الثالثة</v>
          </cell>
          <cell r="M736" t="str">
            <v>الثالثة</v>
          </cell>
          <cell r="O736" t="str">
            <v>الثالثة</v>
          </cell>
          <cell r="P736">
            <v>710</v>
          </cell>
          <cell r="Q736" t="str">
            <v>الثالثة</v>
          </cell>
          <cell r="S736" t="str">
            <v>الثالثة</v>
          </cell>
          <cell r="U736" t="str">
            <v>مستنفذ الفصل الأول 2021-2022</v>
          </cell>
        </row>
        <row r="737">
          <cell r="A737">
            <v>118976</v>
          </cell>
          <cell r="B737" t="str">
            <v>ساره طه</v>
          </cell>
          <cell r="C737" t="str">
            <v>تحسين</v>
          </cell>
          <cell r="D737" t="str">
            <v>فطوم</v>
          </cell>
          <cell r="E737" t="str">
            <v>الثانية</v>
          </cell>
          <cell r="G737" t="str">
            <v>الثانية</v>
          </cell>
          <cell r="K737" t="str">
            <v>الثانية</v>
          </cell>
          <cell r="L737" t="str">
            <v>مبرر</v>
          </cell>
          <cell r="M737" t="str">
            <v>الثانية</v>
          </cell>
          <cell r="O737" t="str">
            <v>الثانية</v>
          </cell>
          <cell r="Q737" t="str">
            <v>الثانية</v>
          </cell>
          <cell r="S737" t="str">
            <v>الثانية</v>
          </cell>
          <cell r="U737" t="str">
            <v>مستنفذ الفصل الأول 2021-2022</v>
          </cell>
        </row>
        <row r="738">
          <cell r="A738">
            <v>118983</v>
          </cell>
          <cell r="B738" t="str">
            <v>ضحوك ادريس</v>
          </cell>
          <cell r="C738" t="str">
            <v>رياض</v>
          </cell>
          <cell r="D738" t="str">
            <v>ربيعه</v>
          </cell>
          <cell r="E738" t="str">
            <v>الرابعة حديث</v>
          </cell>
          <cell r="G738" t="str">
            <v>الرابعة</v>
          </cell>
          <cell r="I738" t="str">
            <v>الرابعة</v>
          </cell>
          <cell r="K738" t="str">
            <v>الرابعة</v>
          </cell>
          <cell r="M738" t="str">
            <v>الرابعة</v>
          </cell>
          <cell r="O738" t="str">
            <v>الرابعة</v>
          </cell>
          <cell r="Q738" t="str">
            <v>الرابعة</v>
          </cell>
          <cell r="S738" t="str">
            <v>الرابعة</v>
          </cell>
          <cell r="U738" t="str">
            <v>مستنفذ الفصل الأول 2021-2022</v>
          </cell>
        </row>
        <row r="739">
          <cell r="A739">
            <v>118985</v>
          </cell>
          <cell r="B739" t="str">
            <v>عمرو ابو صعب</v>
          </cell>
          <cell r="C739" t="str">
            <v>شاكر</v>
          </cell>
          <cell r="D739" t="str">
            <v>هند</v>
          </cell>
          <cell r="E739" t="str">
            <v>الثانية</v>
          </cell>
          <cell r="G739" t="str">
            <v>الثانية</v>
          </cell>
          <cell r="K739" t="str">
            <v>الثانية</v>
          </cell>
          <cell r="L739" t="str">
            <v>مبرر</v>
          </cell>
          <cell r="M739" t="str">
            <v>الثانية</v>
          </cell>
          <cell r="O739" t="str">
            <v>الثانية</v>
          </cell>
          <cell r="Q739" t="str">
            <v>الثانية</v>
          </cell>
          <cell r="S739" t="str">
            <v>الثانية</v>
          </cell>
          <cell r="U739" t="str">
            <v>مستنفذ الفصل الأول 2021-2022</v>
          </cell>
        </row>
        <row r="740">
          <cell r="A740">
            <v>119002</v>
          </cell>
          <cell r="B740" t="str">
            <v>هاني هوله</v>
          </cell>
          <cell r="C740" t="str">
            <v>موفق</v>
          </cell>
          <cell r="D740" t="str">
            <v>بشرى</v>
          </cell>
          <cell r="E740" t="str">
            <v>الثالثة حديث</v>
          </cell>
          <cell r="G740" t="str">
            <v>الثالثة</v>
          </cell>
          <cell r="I740" t="str">
            <v>الثالثة</v>
          </cell>
          <cell r="K740" t="str">
            <v>الثالثة</v>
          </cell>
          <cell r="M740" t="str">
            <v>الثالثة</v>
          </cell>
          <cell r="O740" t="str">
            <v>الثالثة</v>
          </cell>
          <cell r="Q740" t="str">
            <v>الثالثة</v>
          </cell>
          <cell r="S740" t="str">
            <v>الثالثة</v>
          </cell>
          <cell r="U740" t="str">
            <v>مستنفذ الفصل الأول 2021-2022</v>
          </cell>
        </row>
        <row r="741">
          <cell r="A741">
            <v>119011</v>
          </cell>
          <cell r="B741" t="str">
            <v>سليمان ديوب</v>
          </cell>
          <cell r="C741" t="str">
            <v>حسين</v>
          </cell>
          <cell r="D741" t="str">
            <v>لؤى</v>
          </cell>
          <cell r="E741" t="str">
            <v>الثالثة</v>
          </cell>
          <cell r="G741" t="str">
            <v>الرابعة حديث</v>
          </cell>
          <cell r="I741" t="str">
            <v>الرابعة حديث</v>
          </cell>
          <cell r="K741" t="str">
            <v>الرابعة حديث</v>
          </cell>
          <cell r="M741" t="str">
            <v>الرابعة</v>
          </cell>
          <cell r="O741" t="str">
            <v>الرابعة</v>
          </cell>
          <cell r="Q741" t="str">
            <v>الرابعة</v>
          </cell>
          <cell r="S741" t="str">
            <v>الرابعة</v>
          </cell>
          <cell r="U741" t="str">
            <v>مستنفذ الفصل الأول 2021-2022</v>
          </cell>
        </row>
        <row r="742">
          <cell r="A742">
            <v>119015</v>
          </cell>
          <cell r="B742" t="str">
            <v>علا باشي</v>
          </cell>
          <cell r="C742" t="str">
            <v>سميح</v>
          </cell>
          <cell r="D742" t="str">
            <v>سميره</v>
          </cell>
          <cell r="E742" t="str">
            <v>الثانية</v>
          </cell>
          <cell r="G742" t="str">
            <v>الثانية</v>
          </cell>
          <cell r="K742" t="str">
            <v>الثانية</v>
          </cell>
          <cell r="L742" t="str">
            <v>مبرر</v>
          </cell>
          <cell r="M742" t="str">
            <v>الثانية</v>
          </cell>
          <cell r="O742" t="str">
            <v>الثانية</v>
          </cell>
          <cell r="Q742" t="str">
            <v>الثانية</v>
          </cell>
          <cell r="S742" t="str">
            <v>الثانية</v>
          </cell>
          <cell r="U742" t="str">
            <v>مستنفذ الفصل الأول 2021-2022</v>
          </cell>
        </row>
        <row r="743">
          <cell r="A743">
            <v>119031</v>
          </cell>
          <cell r="B743" t="str">
            <v>ابراهيم الرفاعي</v>
          </cell>
          <cell r="C743" t="str">
            <v>محمد</v>
          </cell>
          <cell r="D743" t="str">
            <v>امل</v>
          </cell>
          <cell r="E743" t="str">
            <v>الثانية</v>
          </cell>
          <cell r="G743" t="str">
            <v>الثانية</v>
          </cell>
          <cell r="K743" t="str">
            <v>الثانية</v>
          </cell>
          <cell r="L743" t="str">
            <v>مبرر</v>
          </cell>
          <cell r="M743" t="str">
            <v>الثانية</v>
          </cell>
          <cell r="O743" t="str">
            <v>الثانية</v>
          </cell>
          <cell r="Q743" t="str">
            <v>الثانية</v>
          </cell>
          <cell r="S743" t="str">
            <v>الثانية</v>
          </cell>
          <cell r="U743" t="str">
            <v>مستنفذ الفصل الأول 2021-2022</v>
          </cell>
        </row>
        <row r="744">
          <cell r="A744">
            <v>119033</v>
          </cell>
          <cell r="B744" t="str">
            <v>ايمان الحمصي</v>
          </cell>
          <cell r="C744" t="str">
            <v>حسني</v>
          </cell>
          <cell r="D744" t="str">
            <v>قمر</v>
          </cell>
          <cell r="E744" t="str">
            <v>الثانية</v>
          </cell>
          <cell r="G744" t="str">
            <v>الثانية</v>
          </cell>
          <cell r="K744" t="str">
            <v>الثانية</v>
          </cell>
          <cell r="L744" t="str">
            <v>مبرر</v>
          </cell>
          <cell r="M744" t="str">
            <v>الثانية</v>
          </cell>
          <cell r="O744" t="str">
            <v>الثانية</v>
          </cell>
          <cell r="Q744" t="str">
            <v>الثانية</v>
          </cell>
          <cell r="S744" t="str">
            <v>الثانية</v>
          </cell>
          <cell r="U744" t="str">
            <v>مستنفذ الفصل الأول 2021-2022</v>
          </cell>
        </row>
        <row r="745">
          <cell r="A745">
            <v>119035</v>
          </cell>
          <cell r="B745" t="str">
            <v>جولي الاشقر</v>
          </cell>
          <cell r="C745" t="str">
            <v>يوسف</v>
          </cell>
          <cell r="D745" t="str">
            <v>اوديت</v>
          </cell>
          <cell r="E745" t="str">
            <v>الرابعة حديث</v>
          </cell>
          <cell r="G745" t="str">
            <v>الرابعة</v>
          </cell>
          <cell r="H745">
            <v>1152</v>
          </cell>
          <cell r="I745" t="str">
            <v>الرابعة</v>
          </cell>
          <cell r="K745" t="str">
            <v>الرابعة</v>
          </cell>
          <cell r="M745" t="str">
            <v>الرابعة</v>
          </cell>
          <cell r="O745" t="str">
            <v>الرابعة</v>
          </cell>
          <cell r="Q745" t="str">
            <v>الرابعة</v>
          </cell>
          <cell r="S745" t="str">
            <v>الرابعة</v>
          </cell>
          <cell r="U745" t="str">
            <v>مستنفذ الفصل الأول 2021-2022</v>
          </cell>
        </row>
        <row r="746">
          <cell r="A746">
            <v>119037</v>
          </cell>
          <cell r="B746" t="str">
            <v>داليا الطير</v>
          </cell>
          <cell r="C746" t="str">
            <v>عماد</v>
          </cell>
          <cell r="D746" t="str">
            <v>هزار</v>
          </cell>
          <cell r="E746" t="str">
            <v>الرابعة حديث</v>
          </cell>
          <cell r="G746" t="str">
            <v>الرابعة</v>
          </cell>
          <cell r="I746" t="str">
            <v>الرابعة</v>
          </cell>
          <cell r="K746" t="str">
            <v>الرابعة</v>
          </cell>
          <cell r="M746" t="str">
            <v>الرابعة</v>
          </cell>
          <cell r="O746" t="str">
            <v>الرابعة</v>
          </cell>
          <cell r="Q746" t="str">
            <v>الرابعة</v>
          </cell>
          <cell r="S746" t="str">
            <v>الرابعة</v>
          </cell>
          <cell r="U746" t="str">
            <v>مستنفذ الفصل الأول 2021-2022</v>
          </cell>
        </row>
        <row r="747">
          <cell r="A747">
            <v>119086</v>
          </cell>
          <cell r="B747" t="str">
            <v>هبه القباني</v>
          </cell>
          <cell r="C747" t="str">
            <v>وليد</v>
          </cell>
          <cell r="D747" t="str">
            <v>سميره</v>
          </cell>
          <cell r="E747" t="str">
            <v>الثانية</v>
          </cell>
          <cell r="G747" t="str">
            <v>الثانية</v>
          </cell>
          <cell r="I747" t="str">
            <v>الثانية</v>
          </cell>
          <cell r="K747" t="str">
            <v>الثانية</v>
          </cell>
          <cell r="L747" t="str">
            <v>مبرر</v>
          </cell>
          <cell r="M747" t="str">
            <v>الثانية</v>
          </cell>
          <cell r="O747" t="str">
            <v>الثانية</v>
          </cell>
          <cell r="Q747" t="str">
            <v>الثانية</v>
          </cell>
          <cell r="S747" t="str">
            <v>الثانية</v>
          </cell>
          <cell r="U747" t="str">
            <v>مستنفذ الفصل الأول 2021-2022</v>
          </cell>
        </row>
        <row r="748">
          <cell r="A748">
            <v>119096</v>
          </cell>
          <cell r="B748" t="str">
            <v>دياب الجوابره</v>
          </cell>
          <cell r="C748" t="str">
            <v>موسى</v>
          </cell>
          <cell r="D748" t="str">
            <v>ليندا</v>
          </cell>
          <cell r="E748" t="str">
            <v>الثالثة</v>
          </cell>
          <cell r="G748" t="str">
            <v>الثالثة</v>
          </cell>
          <cell r="K748" t="str">
            <v>الثالثة</v>
          </cell>
          <cell r="L748" t="str">
            <v>مبرر</v>
          </cell>
          <cell r="M748" t="str">
            <v>الثالثة</v>
          </cell>
          <cell r="O748" t="str">
            <v>الثالثة</v>
          </cell>
          <cell r="Q748" t="str">
            <v>الثالثة</v>
          </cell>
          <cell r="S748" t="str">
            <v>الثالثة</v>
          </cell>
          <cell r="U748" t="str">
            <v>مستنفذ الفصل الأول 2021-2022</v>
          </cell>
        </row>
        <row r="749">
          <cell r="A749">
            <v>119106</v>
          </cell>
          <cell r="B749" t="str">
            <v>فادي البرنوطي</v>
          </cell>
          <cell r="C749" t="str">
            <v>عبد الله</v>
          </cell>
          <cell r="D749" t="str">
            <v>هيام</v>
          </cell>
          <cell r="E749" t="str">
            <v>الأولى</v>
          </cell>
          <cell r="G749" t="str">
            <v>الأولى</v>
          </cell>
          <cell r="I749" t="str">
            <v>الأولى</v>
          </cell>
          <cell r="K749" t="str">
            <v>الأولى</v>
          </cell>
          <cell r="L749" t="str">
            <v>مبرر</v>
          </cell>
          <cell r="M749" t="str">
            <v>الأولى</v>
          </cell>
          <cell r="O749" t="str">
            <v>الأولى</v>
          </cell>
          <cell r="Q749" t="str">
            <v>الأولى</v>
          </cell>
          <cell r="S749" t="str">
            <v>الأولى</v>
          </cell>
          <cell r="U749" t="str">
            <v>مستنفذ الفصل الأول 2021-2022</v>
          </cell>
        </row>
        <row r="750">
          <cell r="A750">
            <v>119108</v>
          </cell>
          <cell r="B750" t="str">
            <v>لجين سنوبر</v>
          </cell>
          <cell r="C750" t="str">
            <v>محمود</v>
          </cell>
          <cell r="D750" t="str">
            <v>براءه</v>
          </cell>
          <cell r="E750" t="str">
            <v>الأولى</v>
          </cell>
          <cell r="G750" t="str">
            <v>الأولى</v>
          </cell>
          <cell r="K750" t="str">
            <v>الأولى</v>
          </cell>
          <cell r="L750" t="str">
            <v>مبرر</v>
          </cell>
          <cell r="M750" t="str">
            <v>الأولى</v>
          </cell>
          <cell r="O750" t="str">
            <v>الأولى</v>
          </cell>
          <cell r="Q750" t="str">
            <v>الأولى</v>
          </cell>
          <cell r="S750" t="str">
            <v>الأولى</v>
          </cell>
          <cell r="U750" t="str">
            <v>مستنفذ الفصل الأول 2021-2022</v>
          </cell>
        </row>
        <row r="751">
          <cell r="A751">
            <v>119114</v>
          </cell>
          <cell r="B751" t="str">
            <v>مزنه الفهاد</v>
          </cell>
          <cell r="C751" t="str">
            <v>عدنان</v>
          </cell>
          <cell r="D751" t="str">
            <v>مجد</v>
          </cell>
          <cell r="E751" t="str">
            <v>الثانية</v>
          </cell>
          <cell r="G751" t="str">
            <v>الثانية</v>
          </cell>
          <cell r="I751" t="str">
            <v>الثانية</v>
          </cell>
          <cell r="K751" t="str">
            <v>الثانية</v>
          </cell>
          <cell r="L751" t="str">
            <v>مبرر</v>
          </cell>
          <cell r="M751" t="str">
            <v>الثانية</v>
          </cell>
          <cell r="O751" t="str">
            <v>الثانية</v>
          </cell>
          <cell r="Q751" t="str">
            <v>الثانية</v>
          </cell>
          <cell r="S751" t="str">
            <v>الثانية</v>
          </cell>
          <cell r="U751" t="str">
            <v>مستنفذ الفصل الأول 2021-2022</v>
          </cell>
        </row>
        <row r="752">
          <cell r="A752">
            <v>119126</v>
          </cell>
          <cell r="B752" t="str">
            <v>ديما ابو النصر</v>
          </cell>
          <cell r="C752" t="str">
            <v>موفق</v>
          </cell>
          <cell r="D752" t="str">
            <v>جمانه</v>
          </cell>
          <cell r="E752" t="str">
            <v>الثانية</v>
          </cell>
          <cell r="G752" t="str">
            <v>الثانية</v>
          </cell>
          <cell r="K752" t="str">
            <v>الثانية</v>
          </cell>
          <cell r="L752" t="str">
            <v>مبرر</v>
          </cell>
          <cell r="M752" t="str">
            <v>الثانية</v>
          </cell>
          <cell r="O752" t="str">
            <v>الثانية</v>
          </cell>
          <cell r="Q752" t="str">
            <v>الثانية</v>
          </cell>
          <cell r="S752" t="str">
            <v>الثانية</v>
          </cell>
          <cell r="U752" t="str">
            <v>مستنفذ الفصل الأول 2021-2022</v>
          </cell>
        </row>
        <row r="753">
          <cell r="A753">
            <v>119129</v>
          </cell>
          <cell r="B753" t="str">
            <v>رغد حيدر</v>
          </cell>
          <cell r="C753" t="str">
            <v>عيسى</v>
          </cell>
          <cell r="D753" t="str">
            <v>خالديه</v>
          </cell>
          <cell r="E753" t="str">
            <v>الثانية</v>
          </cell>
          <cell r="G753" t="str">
            <v>الثانية</v>
          </cell>
          <cell r="K753" t="str">
            <v>الثانية</v>
          </cell>
          <cell r="L753" t="str">
            <v>مبرر</v>
          </cell>
          <cell r="M753" t="str">
            <v>الثانية</v>
          </cell>
          <cell r="O753" t="str">
            <v>الثانية</v>
          </cell>
          <cell r="Q753" t="str">
            <v>الثانية</v>
          </cell>
          <cell r="S753" t="str">
            <v>الثانية</v>
          </cell>
          <cell r="U753" t="str">
            <v>مستنفذ الفصل الأول 2021-2022</v>
          </cell>
        </row>
        <row r="754">
          <cell r="A754">
            <v>119143</v>
          </cell>
          <cell r="B754" t="str">
            <v>فادي بطيخ</v>
          </cell>
          <cell r="C754" t="str">
            <v>نضال</v>
          </cell>
          <cell r="D754" t="str">
            <v>ورده</v>
          </cell>
          <cell r="E754" t="str">
            <v>الأولى</v>
          </cell>
          <cell r="G754" t="str">
            <v>الأولى</v>
          </cell>
          <cell r="K754" t="str">
            <v>الأولى</v>
          </cell>
          <cell r="L754" t="str">
            <v>مبرر</v>
          </cell>
          <cell r="M754" t="str">
            <v>الأولى</v>
          </cell>
          <cell r="O754" t="str">
            <v>الأولى</v>
          </cell>
          <cell r="Q754" t="str">
            <v>الأولى</v>
          </cell>
          <cell r="S754" t="str">
            <v>الأولى</v>
          </cell>
          <cell r="U754" t="str">
            <v>مستنفذ الفصل الأول 2021-2022</v>
          </cell>
        </row>
        <row r="755">
          <cell r="A755">
            <v>119153</v>
          </cell>
          <cell r="B755" t="str">
            <v>ميس ديب</v>
          </cell>
          <cell r="C755" t="str">
            <v>علي</v>
          </cell>
          <cell r="D755" t="str">
            <v>صبا</v>
          </cell>
          <cell r="E755" t="str">
            <v>الأولى</v>
          </cell>
          <cell r="G755" t="str">
            <v>الأولى</v>
          </cell>
          <cell r="K755" t="str">
            <v>الأولى</v>
          </cell>
          <cell r="L755" t="str">
            <v>مبرر</v>
          </cell>
          <cell r="M755" t="str">
            <v>الأولى</v>
          </cell>
          <cell r="O755" t="str">
            <v>الأولى</v>
          </cell>
          <cell r="Q755" t="str">
            <v>الأولى</v>
          </cell>
          <cell r="S755" t="str">
            <v>الأولى</v>
          </cell>
          <cell r="U755" t="str">
            <v>مستنفذ الفصل الأول 2021-2022</v>
          </cell>
        </row>
        <row r="756">
          <cell r="A756">
            <v>119154</v>
          </cell>
          <cell r="B756" t="str">
            <v>ناديا سوقيه</v>
          </cell>
          <cell r="C756" t="str">
            <v>ضياء الدين</v>
          </cell>
          <cell r="D756" t="str">
            <v>سحر</v>
          </cell>
          <cell r="E756" t="str">
            <v>الثانية</v>
          </cell>
          <cell r="G756" t="str">
            <v>الثانية</v>
          </cell>
          <cell r="K756" t="str">
            <v>الثانية</v>
          </cell>
          <cell r="L756" t="str">
            <v>مبرر</v>
          </cell>
          <cell r="M756" t="str">
            <v>الثانية</v>
          </cell>
          <cell r="O756" t="str">
            <v>الثانية</v>
          </cell>
          <cell r="Q756" t="str">
            <v>الثانية</v>
          </cell>
          <cell r="S756" t="str">
            <v>الثانية</v>
          </cell>
          <cell r="U756" t="str">
            <v>مستنفذ الفصل الأول 2021-2022</v>
          </cell>
        </row>
        <row r="757">
          <cell r="A757">
            <v>119158</v>
          </cell>
          <cell r="B757" t="str">
            <v>ولاء عمار</v>
          </cell>
          <cell r="C757" t="str">
            <v>محمد</v>
          </cell>
          <cell r="D757" t="str">
            <v>حنان</v>
          </cell>
          <cell r="E757" t="str">
            <v>الأولى</v>
          </cell>
          <cell r="G757" t="str">
            <v>الأولى</v>
          </cell>
          <cell r="K757" t="str">
            <v>الأولى</v>
          </cell>
          <cell r="L757" t="str">
            <v>مبرر</v>
          </cell>
          <cell r="M757" t="str">
            <v>الأولى</v>
          </cell>
          <cell r="O757" t="str">
            <v>الأولى</v>
          </cell>
          <cell r="Q757" t="str">
            <v>الأولى</v>
          </cell>
          <cell r="S757" t="str">
            <v>الأولى</v>
          </cell>
          <cell r="U757" t="str">
            <v>مستنفذ الفصل الأول 2021-2022</v>
          </cell>
        </row>
        <row r="758">
          <cell r="A758">
            <v>119162</v>
          </cell>
          <cell r="B758" t="str">
            <v>ايمان غراء</v>
          </cell>
          <cell r="C758" t="str">
            <v>خالد</v>
          </cell>
          <cell r="D758" t="str">
            <v>فاطمه</v>
          </cell>
          <cell r="E758" t="str">
            <v>الثالثة حديث</v>
          </cell>
          <cell r="G758" t="str">
            <v>الثالثة</v>
          </cell>
          <cell r="I758" t="str">
            <v>الثالثة</v>
          </cell>
          <cell r="K758" t="str">
            <v>الثالثة</v>
          </cell>
          <cell r="M758" t="str">
            <v>الثالثة</v>
          </cell>
          <cell r="O758" t="str">
            <v>الثالثة</v>
          </cell>
          <cell r="Q758" t="str">
            <v>الثالثة</v>
          </cell>
          <cell r="S758" t="str">
            <v>الثالثة</v>
          </cell>
          <cell r="U758" t="str">
            <v>مستنفذ الفصل الأول 2021-2022</v>
          </cell>
        </row>
        <row r="759">
          <cell r="A759">
            <v>119170</v>
          </cell>
          <cell r="B759" t="str">
            <v>محمد غياث سراقبي</v>
          </cell>
          <cell r="C759" t="str">
            <v>بشار</v>
          </cell>
          <cell r="D759" t="str">
            <v>اسيمه</v>
          </cell>
          <cell r="E759" t="str">
            <v>الثانية حديث</v>
          </cell>
          <cell r="G759" t="str">
            <v>الثانية</v>
          </cell>
          <cell r="I759" t="str">
            <v>الثانية</v>
          </cell>
          <cell r="K759" t="str">
            <v>الثانية</v>
          </cell>
          <cell r="M759" t="str">
            <v>الثانية</v>
          </cell>
          <cell r="O759" t="str">
            <v>الثانية</v>
          </cell>
          <cell r="Q759" t="str">
            <v>الثانية</v>
          </cell>
          <cell r="S759" t="str">
            <v>الثانية</v>
          </cell>
          <cell r="U759" t="str">
            <v>مستنفذ الفصل الأول 2021-2022</v>
          </cell>
        </row>
        <row r="760">
          <cell r="A760">
            <v>119177</v>
          </cell>
          <cell r="B760" t="str">
            <v>بشرى السواحي</v>
          </cell>
          <cell r="C760" t="str">
            <v>زكي</v>
          </cell>
          <cell r="D760" t="str">
            <v>سميه</v>
          </cell>
          <cell r="E760" t="str">
            <v>الثانية</v>
          </cell>
          <cell r="G760" t="str">
            <v>الثانية</v>
          </cell>
          <cell r="I760" t="str">
            <v>الثانية</v>
          </cell>
          <cell r="K760" t="str">
            <v>الثانية</v>
          </cell>
          <cell r="L760" t="str">
            <v>مبرر</v>
          </cell>
          <cell r="M760" t="str">
            <v>الثانية</v>
          </cell>
          <cell r="O760" t="str">
            <v>الثانية</v>
          </cell>
          <cell r="Q760" t="str">
            <v>الثانية</v>
          </cell>
          <cell r="S760" t="str">
            <v>الثانية</v>
          </cell>
          <cell r="U760" t="str">
            <v>مستنفذ الفصل الأول 2021-2022</v>
          </cell>
        </row>
        <row r="761">
          <cell r="A761">
            <v>119179</v>
          </cell>
          <cell r="B761" t="str">
            <v>تيمه الغزي</v>
          </cell>
          <cell r="C761" t="str">
            <v>حسان</v>
          </cell>
          <cell r="D761" t="str">
            <v>رشا</v>
          </cell>
          <cell r="E761" t="str">
            <v>الرابعة حديث</v>
          </cell>
          <cell r="G761" t="str">
            <v>الرابعة</v>
          </cell>
          <cell r="K761" t="str">
            <v>الرابعة</v>
          </cell>
          <cell r="L761" t="str">
            <v>مبرر</v>
          </cell>
          <cell r="M761" t="str">
            <v>الرابعة</v>
          </cell>
          <cell r="O761" t="str">
            <v>الرابعة</v>
          </cell>
          <cell r="Q761" t="str">
            <v>الرابعة</v>
          </cell>
          <cell r="S761" t="str">
            <v>الرابعة</v>
          </cell>
          <cell r="U761" t="str">
            <v>مستنفذ الفصل الأول 2021-2022</v>
          </cell>
        </row>
        <row r="762">
          <cell r="A762">
            <v>119181</v>
          </cell>
          <cell r="B762" t="str">
            <v>دعاء ابو جبل</v>
          </cell>
          <cell r="C762" t="str">
            <v>محمد</v>
          </cell>
          <cell r="D762" t="str">
            <v>صباح</v>
          </cell>
          <cell r="E762" t="str">
            <v>الأولى</v>
          </cell>
          <cell r="G762" t="str">
            <v>الأولى</v>
          </cell>
          <cell r="I762" t="str">
            <v>الأولى</v>
          </cell>
          <cell r="K762" t="str">
            <v>الأولى</v>
          </cell>
          <cell r="M762" t="str">
            <v>الأولى</v>
          </cell>
          <cell r="O762" t="str">
            <v>الأولى</v>
          </cell>
          <cell r="P762">
            <v>633</v>
          </cell>
          <cell r="Q762" t="str">
            <v>الأولى</v>
          </cell>
          <cell r="S762" t="str">
            <v>الأولى</v>
          </cell>
          <cell r="U762" t="str">
            <v>مستنفذ الفصل الأول 2021-2022</v>
          </cell>
        </row>
        <row r="763">
          <cell r="A763">
            <v>119193</v>
          </cell>
          <cell r="B763" t="str">
            <v>شهد دله</v>
          </cell>
          <cell r="C763" t="str">
            <v>غسان</v>
          </cell>
          <cell r="D763" t="str">
            <v>سمر</v>
          </cell>
          <cell r="E763" t="str">
            <v>الثانية حديث</v>
          </cell>
          <cell r="G763" t="str">
            <v>الثانية</v>
          </cell>
          <cell r="I763" t="str">
            <v>الثانية</v>
          </cell>
          <cell r="K763" t="str">
            <v>الثانية</v>
          </cell>
          <cell r="M763" t="str">
            <v>الثانية</v>
          </cell>
          <cell r="O763" t="str">
            <v>الثانية</v>
          </cell>
          <cell r="Q763" t="str">
            <v>الثانية</v>
          </cell>
          <cell r="S763" t="str">
            <v>الثانية</v>
          </cell>
          <cell r="U763" t="str">
            <v>مستنفذ الفصل الأول 2021-2022</v>
          </cell>
        </row>
        <row r="764">
          <cell r="A764">
            <v>119194</v>
          </cell>
          <cell r="B764" t="str">
            <v>عبد الله الاحمر</v>
          </cell>
          <cell r="C764" t="str">
            <v>وليد</v>
          </cell>
          <cell r="D764" t="str">
            <v>عواطف</v>
          </cell>
          <cell r="E764" t="str">
            <v>الأولى</v>
          </cell>
          <cell r="G764" t="str">
            <v>الأولى</v>
          </cell>
          <cell r="K764" t="str">
            <v>الأولى</v>
          </cell>
          <cell r="L764" t="str">
            <v>مبرر</v>
          </cell>
          <cell r="M764" t="str">
            <v>الأولى</v>
          </cell>
          <cell r="O764" t="str">
            <v>الأولى</v>
          </cell>
          <cell r="Q764" t="str">
            <v>الأولى</v>
          </cell>
          <cell r="S764" t="str">
            <v>الأولى</v>
          </cell>
          <cell r="U764" t="str">
            <v>مستنفذ الفصل الأول 2021-2022</v>
          </cell>
        </row>
        <row r="765">
          <cell r="A765">
            <v>119209</v>
          </cell>
          <cell r="B765" t="str">
            <v>هاله التركماني</v>
          </cell>
          <cell r="C765" t="str">
            <v>مصطفى</v>
          </cell>
          <cell r="D765" t="str">
            <v>هناء</v>
          </cell>
          <cell r="E765" t="str">
            <v>الثالثة</v>
          </cell>
          <cell r="G765" t="str">
            <v>الثالثة</v>
          </cell>
          <cell r="I765" t="str">
            <v>الثالثة</v>
          </cell>
          <cell r="K765" t="str">
            <v>الثالثة</v>
          </cell>
          <cell r="L765" t="str">
            <v>مبرر</v>
          </cell>
          <cell r="M765" t="str">
            <v>الثالثة</v>
          </cell>
          <cell r="O765" t="str">
            <v>الثالثة</v>
          </cell>
          <cell r="Q765" t="str">
            <v>الثالثة</v>
          </cell>
          <cell r="S765" t="str">
            <v>الثالثة</v>
          </cell>
          <cell r="U765" t="str">
            <v>مستنفذ الفصل الأول 2021-2022</v>
          </cell>
        </row>
        <row r="766">
          <cell r="A766">
            <v>119211</v>
          </cell>
          <cell r="B766" t="str">
            <v>هزار السمان</v>
          </cell>
          <cell r="C766" t="str">
            <v>محمد ديب</v>
          </cell>
          <cell r="D766" t="str">
            <v>ناديا</v>
          </cell>
          <cell r="E766" t="str">
            <v>الأولى</v>
          </cell>
          <cell r="G766" t="str">
            <v>الأولى</v>
          </cell>
          <cell r="K766" t="str">
            <v>الأولى</v>
          </cell>
          <cell r="L766" t="str">
            <v>مبرر</v>
          </cell>
          <cell r="M766" t="str">
            <v>الأولى</v>
          </cell>
          <cell r="O766" t="str">
            <v>الأولى</v>
          </cell>
          <cell r="Q766" t="str">
            <v>الأولى</v>
          </cell>
          <cell r="S766" t="str">
            <v>الأولى</v>
          </cell>
          <cell r="U766" t="str">
            <v>مستنفذ الفصل الأول 2021-2022</v>
          </cell>
        </row>
        <row r="767">
          <cell r="A767">
            <v>119214</v>
          </cell>
          <cell r="B767" t="str">
            <v>يارا العلي</v>
          </cell>
          <cell r="C767" t="str">
            <v>عطاالله</v>
          </cell>
          <cell r="D767" t="str">
            <v>لميس</v>
          </cell>
          <cell r="E767" t="str">
            <v>الأولى</v>
          </cell>
          <cell r="G767" t="str">
            <v>الأولى</v>
          </cell>
          <cell r="K767" t="str">
            <v>الأولى</v>
          </cell>
          <cell r="L767" t="str">
            <v>مبرر</v>
          </cell>
          <cell r="M767" t="str">
            <v>الأولى</v>
          </cell>
          <cell r="O767" t="str">
            <v>الأولى</v>
          </cell>
          <cell r="Q767" t="str">
            <v>الأولى</v>
          </cell>
          <cell r="S767" t="str">
            <v>الأولى</v>
          </cell>
          <cell r="U767" t="str">
            <v>مستنفذ الفصل الأول 2021-2022</v>
          </cell>
        </row>
        <row r="768">
          <cell r="A768">
            <v>119220</v>
          </cell>
          <cell r="B768" t="str">
            <v>وليم منيف</v>
          </cell>
          <cell r="C768" t="str">
            <v>هجر</v>
          </cell>
          <cell r="D768" t="str">
            <v>مشيره</v>
          </cell>
          <cell r="E768" t="str">
            <v>الثانية</v>
          </cell>
          <cell r="G768" t="str">
            <v>الثانية</v>
          </cell>
          <cell r="K768" t="str">
            <v>الثانية</v>
          </cell>
          <cell r="L768" t="str">
            <v>مبرر</v>
          </cell>
          <cell r="M768" t="str">
            <v>الثانية</v>
          </cell>
          <cell r="O768" t="str">
            <v>الثانية</v>
          </cell>
          <cell r="Q768" t="str">
            <v>الثانية</v>
          </cell>
          <cell r="S768" t="str">
            <v>الثانية</v>
          </cell>
          <cell r="U768" t="str">
            <v>مستنفذ الفصل الأول 2021-2022</v>
          </cell>
        </row>
        <row r="769">
          <cell r="A769">
            <v>119222</v>
          </cell>
          <cell r="B769" t="str">
            <v>ندى حوراني</v>
          </cell>
          <cell r="C769" t="str">
            <v>محمد معاذ</v>
          </cell>
          <cell r="D769" t="str">
            <v>بشرى</v>
          </cell>
          <cell r="E769" t="str">
            <v>الثالثة</v>
          </cell>
          <cell r="G769" t="str">
            <v>الرابعة حديث</v>
          </cell>
          <cell r="I769" t="str">
            <v>الرابعة حديث</v>
          </cell>
          <cell r="K769" t="str">
            <v>الرابعة</v>
          </cell>
          <cell r="M769" t="str">
            <v>الرابعة</v>
          </cell>
          <cell r="O769" t="str">
            <v>الرابعة</v>
          </cell>
          <cell r="Q769" t="str">
            <v>الرابعة</v>
          </cell>
          <cell r="S769" t="str">
            <v>الرابعة</v>
          </cell>
          <cell r="U769" t="str">
            <v>مستنفذ الفصل الأول 2021-2022</v>
          </cell>
        </row>
        <row r="770">
          <cell r="A770">
            <v>119230</v>
          </cell>
          <cell r="B770" t="str">
            <v>احمد صالح</v>
          </cell>
          <cell r="C770" t="str">
            <v>محي الدين</v>
          </cell>
          <cell r="D770" t="str">
            <v>ثلجه</v>
          </cell>
          <cell r="E770" t="str">
            <v>الأولى</v>
          </cell>
          <cell r="G770" t="str">
            <v>الأولى</v>
          </cell>
          <cell r="K770" t="str">
            <v>الأولى</v>
          </cell>
          <cell r="L770" t="str">
            <v>مبرر</v>
          </cell>
          <cell r="M770" t="str">
            <v>الأولى</v>
          </cell>
          <cell r="O770" t="str">
            <v>الأولى</v>
          </cell>
          <cell r="Q770" t="str">
            <v>الأولى</v>
          </cell>
          <cell r="S770" t="str">
            <v>الأولى</v>
          </cell>
          <cell r="U770" t="str">
            <v>مستنفذ الفصل الأول 2021-2022</v>
          </cell>
        </row>
        <row r="771">
          <cell r="A771">
            <v>119231</v>
          </cell>
          <cell r="B771" t="str">
            <v>سماح الكردي</v>
          </cell>
          <cell r="C771" t="str">
            <v>فوزي</v>
          </cell>
          <cell r="D771" t="str">
            <v>نجوى</v>
          </cell>
          <cell r="E771" t="str">
            <v>الرابعة حديث</v>
          </cell>
          <cell r="G771" t="str">
            <v>الرابعة</v>
          </cell>
          <cell r="I771" t="str">
            <v>الرابعة</v>
          </cell>
          <cell r="K771" t="str">
            <v>الرابعة</v>
          </cell>
          <cell r="M771" t="str">
            <v>الرابعة</v>
          </cell>
          <cell r="O771" t="str">
            <v>الرابعة</v>
          </cell>
          <cell r="Q771" t="str">
            <v>الرابعة</v>
          </cell>
          <cell r="S771" t="str">
            <v>الرابعة</v>
          </cell>
          <cell r="U771" t="str">
            <v>مستنفذ الفصل الأول 2021-2022</v>
          </cell>
        </row>
        <row r="772">
          <cell r="A772">
            <v>119239</v>
          </cell>
          <cell r="B772" t="str">
            <v>نور الخياط</v>
          </cell>
          <cell r="C772" t="str">
            <v>حافظ</v>
          </cell>
          <cell r="D772" t="str">
            <v>ربيعه</v>
          </cell>
          <cell r="E772" t="str">
            <v>الرابعة حديث</v>
          </cell>
          <cell r="G772" t="str">
            <v>الرابعة</v>
          </cell>
          <cell r="I772" t="str">
            <v>الرابعة</v>
          </cell>
          <cell r="K772" t="str">
            <v>الرابعة</v>
          </cell>
          <cell r="M772" t="str">
            <v>الرابعة</v>
          </cell>
          <cell r="O772" t="str">
            <v>الرابعة</v>
          </cell>
          <cell r="Q772" t="str">
            <v>الرابعة</v>
          </cell>
          <cell r="S772" t="str">
            <v>الرابعة</v>
          </cell>
          <cell r="U772" t="str">
            <v>مستنفذ الفصل الأول 2021-2022</v>
          </cell>
        </row>
        <row r="773">
          <cell r="A773">
            <v>119247</v>
          </cell>
          <cell r="B773" t="str">
            <v>رنا خادم الجامع</v>
          </cell>
          <cell r="C773" t="str">
            <v>محمد</v>
          </cell>
          <cell r="D773" t="str">
            <v>سلمى</v>
          </cell>
          <cell r="E773" t="str">
            <v>الأولى</v>
          </cell>
          <cell r="G773" t="str">
            <v>الأولى</v>
          </cell>
          <cell r="K773" t="str">
            <v>الأولى</v>
          </cell>
          <cell r="L773" t="str">
            <v>مبرر</v>
          </cell>
          <cell r="M773" t="str">
            <v>الأولى</v>
          </cell>
          <cell r="O773" t="str">
            <v>الأولى</v>
          </cell>
          <cell r="Q773" t="str">
            <v>الأولى</v>
          </cell>
          <cell r="S773" t="str">
            <v>الأولى</v>
          </cell>
          <cell r="U773" t="str">
            <v>مستنفذ الفصل الأول 2021-2022</v>
          </cell>
        </row>
        <row r="774">
          <cell r="A774">
            <v>119249</v>
          </cell>
          <cell r="B774" t="str">
            <v>اسماء الجنادي</v>
          </cell>
          <cell r="C774" t="str">
            <v>ابراهيم</v>
          </cell>
          <cell r="D774" t="str">
            <v>فاديه</v>
          </cell>
          <cell r="E774" t="str">
            <v>الأولى</v>
          </cell>
          <cell r="G774" t="str">
            <v>الأولى</v>
          </cell>
          <cell r="K774" t="str">
            <v>الأولى</v>
          </cell>
          <cell r="L774" t="str">
            <v>مبرر</v>
          </cell>
          <cell r="M774" t="str">
            <v>الأولى</v>
          </cell>
          <cell r="O774" t="str">
            <v>الأولى</v>
          </cell>
          <cell r="Q774" t="str">
            <v>الأولى</v>
          </cell>
          <cell r="S774" t="str">
            <v>الأولى</v>
          </cell>
          <cell r="U774" t="str">
            <v>مستنفذ الفصل الأول 2021-2022</v>
          </cell>
        </row>
        <row r="775">
          <cell r="A775">
            <v>119253</v>
          </cell>
          <cell r="B775" t="str">
            <v>سامر موسى</v>
          </cell>
          <cell r="C775" t="str">
            <v>عبد الكريم</v>
          </cell>
          <cell r="D775" t="str">
            <v>ثنيه</v>
          </cell>
          <cell r="E775" t="str">
            <v>الأولى</v>
          </cell>
          <cell r="G775" t="str">
            <v>الأولى</v>
          </cell>
          <cell r="K775" t="str">
            <v>الأولى</v>
          </cell>
          <cell r="L775" t="str">
            <v>مبرر</v>
          </cell>
          <cell r="M775" t="str">
            <v>الأولى</v>
          </cell>
          <cell r="O775" t="str">
            <v>الأولى</v>
          </cell>
          <cell r="Q775" t="str">
            <v>الأولى</v>
          </cell>
          <cell r="S775" t="str">
            <v>الأولى</v>
          </cell>
          <cell r="U775" t="str">
            <v>مستنفذ الفصل الأول 2021-2022</v>
          </cell>
        </row>
        <row r="776">
          <cell r="A776">
            <v>119257</v>
          </cell>
          <cell r="B776" t="str">
            <v>خالد ديبره</v>
          </cell>
          <cell r="C776" t="str">
            <v>محمود</v>
          </cell>
          <cell r="D776" t="str">
            <v>هند</v>
          </cell>
          <cell r="E776" t="str">
            <v>الأولى</v>
          </cell>
          <cell r="G776" t="str">
            <v>الأولى</v>
          </cell>
          <cell r="K776" t="str">
            <v>الأولى</v>
          </cell>
          <cell r="L776" t="str">
            <v>مبرر</v>
          </cell>
          <cell r="M776" t="str">
            <v>الأولى</v>
          </cell>
          <cell r="O776" t="str">
            <v>الأولى</v>
          </cell>
          <cell r="Q776" t="str">
            <v>الأولى</v>
          </cell>
          <cell r="S776" t="str">
            <v>الأولى</v>
          </cell>
          <cell r="U776" t="str">
            <v>مستنفذ الفصل الأول 2021-2022</v>
          </cell>
        </row>
        <row r="777">
          <cell r="A777">
            <v>119278</v>
          </cell>
          <cell r="B777" t="str">
            <v>علا طراف</v>
          </cell>
          <cell r="C777" t="str">
            <v>تميم</v>
          </cell>
          <cell r="D777" t="str">
            <v>نواظر</v>
          </cell>
          <cell r="E777" t="str">
            <v>الرابعة</v>
          </cell>
          <cell r="G777" t="str">
            <v>الرابعة</v>
          </cell>
          <cell r="K777" t="str">
            <v>الرابعة</v>
          </cell>
          <cell r="L777" t="str">
            <v>مبرر</v>
          </cell>
          <cell r="M777" t="str">
            <v>الرابعة</v>
          </cell>
          <cell r="O777" t="str">
            <v>الرابعة</v>
          </cell>
          <cell r="Q777" t="str">
            <v>الرابعة</v>
          </cell>
          <cell r="S777" t="str">
            <v>الرابعة</v>
          </cell>
          <cell r="U777" t="str">
            <v>مستنفذ الفصل الأول 2021-2022</v>
          </cell>
        </row>
        <row r="778">
          <cell r="A778">
            <v>119289</v>
          </cell>
          <cell r="B778" t="str">
            <v>لين جندلي الرفاعي</v>
          </cell>
          <cell r="C778" t="str">
            <v>سمير</v>
          </cell>
          <cell r="D778" t="str">
            <v>ريمه</v>
          </cell>
          <cell r="E778" t="str">
            <v>الثانية</v>
          </cell>
          <cell r="G778" t="str">
            <v>الثانية</v>
          </cell>
          <cell r="I778" t="str">
            <v>الثانية</v>
          </cell>
          <cell r="K778" t="str">
            <v>الثانية</v>
          </cell>
          <cell r="L778" t="str">
            <v>مبرر</v>
          </cell>
          <cell r="M778" t="str">
            <v>الثانية</v>
          </cell>
          <cell r="O778" t="str">
            <v>الثانية</v>
          </cell>
          <cell r="Q778" t="str">
            <v>الثانية</v>
          </cell>
          <cell r="S778" t="str">
            <v>الثانية</v>
          </cell>
          <cell r="U778" t="str">
            <v>مستنفذ الفصل الأول 2021-2022</v>
          </cell>
        </row>
        <row r="779">
          <cell r="A779">
            <v>119290</v>
          </cell>
          <cell r="B779" t="str">
            <v>نسرين عبد الواحد</v>
          </cell>
          <cell r="C779" t="str">
            <v>محمد بركات</v>
          </cell>
          <cell r="D779" t="str">
            <v>رجاء</v>
          </cell>
          <cell r="E779" t="str">
            <v>الرابعة حديث</v>
          </cell>
          <cell r="G779" t="str">
            <v>الرابعة</v>
          </cell>
          <cell r="I779" t="str">
            <v>الرابعة</v>
          </cell>
          <cell r="K779" t="str">
            <v>الرابعة</v>
          </cell>
          <cell r="M779" t="str">
            <v>الرابعة</v>
          </cell>
          <cell r="O779" t="str">
            <v>الرابعة</v>
          </cell>
          <cell r="Q779" t="str">
            <v>الرابعة</v>
          </cell>
          <cell r="R779">
            <v>384</v>
          </cell>
          <cell r="S779" t="str">
            <v>الرابعة</v>
          </cell>
          <cell r="U779" t="str">
            <v>مستنفذ الفصل الأول 2021-2022</v>
          </cell>
        </row>
        <row r="780">
          <cell r="A780">
            <v>119291</v>
          </cell>
          <cell r="B780" t="str">
            <v>فدوه الفحام</v>
          </cell>
          <cell r="D780" t="str">
            <v>رفاه</v>
          </cell>
          <cell r="E780" t="str">
            <v>الثالثة</v>
          </cell>
          <cell r="G780" t="str">
            <v>الثالثة</v>
          </cell>
          <cell r="I780" t="str">
            <v>الثالثة</v>
          </cell>
          <cell r="K780" t="str">
            <v>الثالثة</v>
          </cell>
          <cell r="L780" t="str">
            <v>مبرر</v>
          </cell>
          <cell r="M780" t="str">
            <v>الثالثة</v>
          </cell>
          <cell r="O780" t="str">
            <v>الثالثة</v>
          </cell>
          <cell r="Q780" t="str">
            <v>الثالثة</v>
          </cell>
          <cell r="S780" t="str">
            <v>الثالثة</v>
          </cell>
          <cell r="U780" t="str">
            <v>مستنفذ الفصل الأول 2021-2022</v>
          </cell>
        </row>
        <row r="781">
          <cell r="A781">
            <v>119300</v>
          </cell>
          <cell r="B781" t="str">
            <v>سوسن معلا</v>
          </cell>
          <cell r="C781" t="str">
            <v>محمود</v>
          </cell>
          <cell r="D781" t="str">
            <v>تركيه</v>
          </cell>
          <cell r="E781" t="str">
            <v>الرابعة</v>
          </cell>
          <cell r="G781" t="str">
            <v>الرابعة</v>
          </cell>
          <cell r="I781" t="str">
            <v>الرابعة</v>
          </cell>
          <cell r="K781" t="str">
            <v>الرابعة</v>
          </cell>
          <cell r="L781" t="str">
            <v>مبرر</v>
          </cell>
          <cell r="M781" t="str">
            <v>الرابعة</v>
          </cell>
          <cell r="O781" t="str">
            <v>الرابعة</v>
          </cell>
          <cell r="Q781" t="str">
            <v>الرابعة</v>
          </cell>
          <cell r="S781" t="str">
            <v>الرابعة</v>
          </cell>
          <cell r="U781" t="str">
            <v>مستنفذ الفصل الأول 2021-2022</v>
          </cell>
        </row>
        <row r="782">
          <cell r="A782">
            <v>119307</v>
          </cell>
          <cell r="B782" t="str">
            <v>حيان ونوس</v>
          </cell>
          <cell r="C782" t="str">
            <v>فيصل</v>
          </cell>
          <cell r="D782" t="str">
            <v>مها</v>
          </cell>
          <cell r="E782" t="str">
            <v>الرابعة</v>
          </cell>
          <cell r="G782" t="str">
            <v>الرابعة</v>
          </cell>
          <cell r="I782" t="str">
            <v>الرابعة</v>
          </cell>
          <cell r="K782" t="str">
            <v>الرابعة</v>
          </cell>
          <cell r="L782" t="str">
            <v>مبرر</v>
          </cell>
          <cell r="M782" t="str">
            <v>الرابعة</v>
          </cell>
          <cell r="O782" t="str">
            <v>الرابعة</v>
          </cell>
          <cell r="Q782" t="str">
            <v>الرابعة</v>
          </cell>
          <cell r="S782" t="str">
            <v>الرابعة</v>
          </cell>
          <cell r="U782" t="str">
            <v>مستنفذ الفصل الأول 2021-2022</v>
          </cell>
        </row>
        <row r="783">
          <cell r="A783">
            <v>119309</v>
          </cell>
          <cell r="B783" t="str">
            <v>لورين ليلى</v>
          </cell>
          <cell r="C783" t="str">
            <v>رضوان</v>
          </cell>
          <cell r="D783" t="str">
            <v>فخريه</v>
          </cell>
          <cell r="E783" t="str">
            <v>الثالثة</v>
          </cell>
          <cell r="G783" t="str">
            <v>الثالثة</v>
          </cell>
          <cell r="K783" t="str">
            <v>الثالثة</v>
          </cell>
          <cell r="L783" t="str">
            <v>مبرر</v>
          </cell>
          <cell r="M783" t="str">
            <v>الثالثة</v>
          </cell>
          <cell r="O783" t="str">
            <v>الثالثة</v>
          </cell>
          <cell r="Q783" t="str">
            <v>الثالثة</v>
          </cell>
          <cell r="S783" t="str">
            <v>الثالثة</v>
          </cell>
          <cell r="U783" t="str">
            <v>مستنفذ الفصل الأول 2021-2022</v>
          </cell>
        </row>
        <row r="784">
          <cell r="A784">
            <v>119313</v>
          </cell>
          <cell r="B784" t="str">
            <v>نور العقباني</v>
          </cell>
          <cell r="C784" t="str">
            <v>كمال</v>
          </cell>
          <cell r="D784" t="str">
            <v>تغريد</v>
          </cell>
          <cell r="E784" t="str">
            <v>الثالثة</v>
          </cell>
          <cell r="G784" t="str">
            <v>الثالثة</v>
          </cell>
          <cell r="K784" t="str">
            <v>الثالثة</v>
          </cell>
          <cell r="L784" t="str">
            <v>مبرر</v>
          </cell>
          <cell r="M784" t="str">
            <v>الثالثة</v>
          </cell>
          <cell r="O784" t="str">
            <v>الثالثة</v>
          </cell>
          <cell r="Q784" t="str">
            <v>الثالثة</v>
          </cell>
          <cell r="S784" t="str">
            <v>الثالثة</v>
          </cell>
          <cell r="U784" t="str">
            <v>مستنفذ الفصل الأول 2021-2022</v>
          </cell>
        </row>
        <row r="785">
          <cell r="A785">
            <v>119322</v>
          </cell>
          <cell r="B785" t="str">
            <v>احمد العجيل</v>
          </cell>
          <cell r="C785" t="str">
            <v>محمود</v>
          </cell>
          <cell r="D785" t="str">
            <v>هند</v>
          </cell>
          <cell r="E785" t="str">
            <v>الثانية</v>
          </cell>
          <cell r="G785" t="str">
            <v>الثانية</v>
          </cell>
          <cell r="I785" t="str">
            <v>الثانية</v>
          </cell>
          <cell r="K785" t="str">
            <v>الثانية</v>
          </cell>
          <cell r="L785" t="str">
            <v>مبرر</v>
          </cell>
          <cell r="M785" t="str">
            <v>الثانية</v>
          </cell>
          <cell r="O785" t="str">
            <v>الثانية</v>
          </cell>
          <cell r="Q785" t="str">
            <v>الثانية</v>
          </cell>
          <cell r="S785" t="str">
            <v>الثانية</v>
          </cell>
          <cell r="U785" t="str">
            <v>مستنفذ الفصل الأول 2021-2022</v>
          </cell>
        </row>
        <row r="786">
          <cell r="A786">
            <v>119326</v>
          </cell>
          <cell r="B786" t="str">
            <v>احمد زركان</v>
          </cell>
          <cell r="C786" t="str">
            <v>ابراهيم</v>
          </cell>
          <cell r="D786" t="str">
            <v>صبحه</v>
          </cell>
          <cell r="E786" t="str">
            <v>الأولى</v>
          </cell>
          <cell r="G786" t="str">
            <v>الأولى</v>
          </cell>
          <cell r="I786" t="str">
            <v>الأولى</v>
          </cell>
          <cell r="K786" t="str">
            <v>الأولى</v>
          </cell>
          <cell r="L786" t="str">
            <v>مبرر</v>
          </cell>
          <cell r="M786" t="str">
            <v>الأولى</v>
          </cell>
          <cell r="O786" t="str">
            <v>الأولى</v>
          </cell>
          <cell r="Q786" t="str">
            <v>الأولى</v>
          </cell>
          <cell r="S786" t="str">
            <v>الأولى</v>
          </cell>
          <cell r="U786" t="str">
            <v>مستنفذ الفصل الأول 2021-2022</v>
          </cell>
        </row>
        <row r="787">
          <cell r="A787">
            <v>119330</v>
          </cell>
          <cell r="B787" t="str">
            <v>احمد نعنع</v>
          </cell>
          <cell r="C787" t="str">
            <v>سليمان</v>
          </cell>
          <cell r="D787" t="str">
            <v>حليمه</v>
          </cell>
          <cell r="E787" t="str">
            <v>الثالثة</v>
          </cell>
          <cell r="G787" t="str">
            <v>الرابعة حديث</v>
          </cell>
          <cell r="I787" t="str">
            <v>الرابعة حديث</v>
          </cell>
          <cell r="K787" t="str">
            <v>الرابعة</v>
          </cell>
          <cell r="M787" t="str">
            <v>الرابعة</v>
          </cell>
          <cell r="O787" t="str">
            <v>الرابعة</v>
          </cell>
          <cell r="Q787" t="str">
            <v>الرابعة</v>
          </cell>
          <cell r="S787" t="str">
            <v>الرابعة</v>
          </cell>
          <cell r="U787" t="str">
            <v>مستنفذ الفصل الأول 2021-2022</v>
          </cell>
        </row>
        <row r="788">
          <cell r="A788">
            <v>119334</v>
          </cell>
          <cell r="B788" t="str">
            <v>اسامه مكارم</v>
          </cell>
          <cell r="C788" t="str">
            <v>فندي</v>
          </cell>
          <cell r="D788" t="str">
            <v>نجاح</v>
          </cell>
          <cell r="E788" t="str">
            <v>الثالثة</v>
          </cell>
          <cell r="G788" t="str">
            <v>الرابعة حديث</v>
          </cell>
          <cell r="I788" t="str">
            <v>الرابعة حديث</v>
          </cell>
          <cell r="K788" t="str">
            <v>الرابعة</v>
          </cell>
          <cell r="M788" t="str">
            <v>الرابعة</v>
          </cell>
          <cell r="O788" t="str">
            <v>الرابعة</v>
          </cell>
          <cell r="Q788" t="str">
            <v>الرابعة</v>
          </cell>
          <cell r="S788" t="str">
            <v>الرابعة</v>
          </cell>
          <cell r="U788" t="str">
            <v>مستنفذ الفصل الأول 2021-2022</v>
          </cell>
        </row>
        <row r="789">
          <cell r="A789">
            <v>119341</v>
          </cell>
          <cell r="B789" t="str">
            <v>اسماء خلف</v>
          </cell>
          <cell r="C789" t="str">
            <v>قاسم</v>
          </cell>
          <cell r="D789" t="str">
            <v>فاطمه سقر</v>
          </cell>
          <cell r="E789" t="str">
            <v>الأولى</v>
          </cell>
          <cell r="G789" t="str">
            <v>الأولى</v>
          </cell>
          <cell r="K789" t="str">
            <v>الأولى</v>
          </cell>
          <cell r="L789" t="str">
            <v>مبرر</v>
          </cell>
          <cell r="M789" t="str">
            <v>الأولى</v>
          </cell>
          <cell r="O789" t="str">
            <v>الأولى</v>
          </cell>
          <cell r="Q789" t="str">
            <v>الأولى</v>
          </cell>
          <cell r="S789" t="str">
            <v>الأولى</v>
          </cell>
          <cell r="U789" t="str">
            <v>مستنفذ الفصل الأول 2021-2022</v>
          </cell>
        </row>
        <row r="790">
          <cell r="A790">
            <v>119351</v>
          </cell>
          <cell r="B790" t="str">
            <v>الياس الحنا</v>
          </cell>
          <cell r="C790" t="str">
            <v>اكرم</v>
          </cell>
          <cell r="D790" t="str">
            <v>ابتسام</v>
          </cell>
          <cell r="E790" t="str">
            <v>الثالثة</v>
          </cell>
          <cell r="G790" t="str">
            <v>الرابعة حديث</v>
          </cell>
          <cell r="I790" t="str">
            <v>الرابعة حديث</v>
          </cell>
          <cell r="K790" t="str">
            <v>الرابعة</v>
          </cell>
          <cell r="M790" t="str">
            <v>الرابعة</v>
          </cell>
          <cell r="O790" t="str">
            <v>الرابعة</v>
          </cell>
          <cell r="Q790" t="str">
            <v>الرابعة</v>
          </cell>
          <cell r="S790" t="str">
            <v>الرابعة</v>
          </cell>
          <cell r="U790" t="str">
            <v>مستنفذ الفصل الأول 2021-2022</v>
          </cell>
        </row>
        <row r="791">
          <cell r="A791">
            <v>119365</v>
          </cell>
          <cell r="B791" t="str">
            <v>ايمان الرفاعي</v>
          </cell>
          <cell r="C791" t="str">
            <v>حسين</v>
          </cell>
          <cell r="D791" t="str">
            <v>مريم</v>
          </cell>
          <cell r="E791" t="str">
            <v>الثالثة</v>
          </cell>
          <cell r="G791" t="str">
            <v>الرابعة حديث</v>
          </cell>
          <cell r="I791" t="str">
            <v>الرابعة حديث</v>
          </cell>
          <cell r="K791" t="str">
            <v>الرابعة</v>
          </cell>
          <cell r="M791" t="str">
            <v>الرابعة</v>
          </cell>
          <cell r="O791" t="str">
            <v>الرابعة</v>
          </cell>
          <cell r="Q791" t="str">
            <v>الرابعة</v>
          </cell>
          <cell r="S791" t="str">
            <v>الرابعة</v>
          </cell>
          <cell r="U791" t="str">
            <v>مستنفذ الفصل الأول 2021-2022</v>
          </cell>
        </row>
        <row r="792">
          <cell r="A792">
            <v>119382</v>
          </cell>
          <cell r="B792" t="str">
            <v>الاء سعيد</v>
          </cell>
          <cell r="C792" t="str">
            <v>عبد الله</v>
          </cell>
          <cell r="D792" t="str">
            <v>هناء</v>
          </cell>
          <cell r="E792" t="str">
            <v>الثانية</v>
          </cell>
          <cell r="G792" t="str">
            <v>الثانية</v>
          </cell>
          <cell r="K792" t="str">
            <v>الثانية</v>
          </cell>
          <cell r="L792" t="str">
            <v>مبرر</v>
          </cell>
          <cell r="M792" t="str">
            <v>الثانية</v>
          </cell>
          <cell r="O792" t="str">
            <v>الثانية</v>
          </cell>
          <cell r="Q792" t="str">
            <v>الثانية</v>
          </cell>
          <cell r="S792" t="str">
            <v>الثانية</v>
          </cell>
          <cell r="U792" t="str">
            <v>مستنفذ الفصل الأول 2021-2022</v>
          </cell>
        </row>
        <row r="793">
          <cell r="A793">
            <v>119384</v>
          </cell>
          <cell r="B793" t="str">
            <v>الاء عجاج</v>
          </cell>
          <cell r="C793" t="str">
            <v>هيثم</v>
          </cell>
          <cell r="D793" t="str">
            <v>فطمه</v>
          </cell>
          <cell r="E793" t="str">
            <v>الثالثة</v>
          </cell>
          <cell r="G793" t="str">
            <v>الرابعة حديث</v>
          </cell>
          <cell r="I793" t="str">
            <v>الرابعة حديث</v>
          </cell>
          <cell r="K793" t="str">
            <v>الرابعة</v>
          </cell>
          <cell r="M793" t="str">
            <v>الرابعة</v>
          </cell>
          <cell r="O793" t="str">
            <v>الرابعة</v>
          </cell>
          <cell r="Q793" t="str">
            <v>الرابعة</v>
          </cell>
          <cell r="S793" t="str">
            <v>الرابعة</v>
          </cell>
          <cell r="U793" t="str">
            <v>مستنفذ الفصل الأول 2021-2022</v>
          </cell>
        </row>
        <row r="794">
          <cell r="A794">
            <v>119388</v>
          </cell>
          <cell r="B794" t="str">
            <v>الاء مرعي</v>
          </cell>
          <cell r="C794" t="str">
            <v>عبد المطلب</v>
          </cell>
          <cell r="D794" t="str">
            <v>ناديا</v>
          </cell>
          <cell r="E794" t="str">
            <v>الأولى</v>
          </cell>
          <cell r="G794" t="str">
            <v>الأولى</v>
          </cell>
          <cell r="I794" t="str">
            <v>الأولى</v>
          </cell>
          <cell r="K794" t="str">
            <v>الأولى</v>
          </cell>
          <cell r="M794" t="str">
            <v>الأولى</v>
          </cell>
          <cell r="O794" t="str">
            <v>الأولى</v>
          </cell>
          <cell r="P794">
            <v>683</v>
          </cell>
          <cell r="Q794" t="str">
            <v>الأولى</v>
          </cell>
          <cell r="S794" t="str">
            <v>الأولى</v>
          </cell>
          <cell r="U794" t="str">
            <v>مستنفذ الفصل الأول 2021-2022</v>
          </cell>
        </row>
        <row r="795">
          <cell r="A795">
            <v>119390</v>
          </cell>
          <cell r="B795" t="str">
            <v>ايات الطحان</v>
          </cell>
          <cell r="C795" t="str">
            <v>احمد</v>
          </cell>
          <cell r="D795" t="str">
            <v>هدى</v>
          </cell>
          <cell r="E795" t="str">
            <v>الثانية حديث</v>
          </cell>
          <cell r="G795" t="str">
            <v>الثانية</v>
          </cell>
          <cell r="I795" t="str">
            <v>الثانية</v>
          </cell>
          <cell r="K795" t="str">
            <v>الثانية</v>
          </cell>
          <cell r="L795" t="str">
            <v>مبرر</v>
          </cell>
          <cell r="M795" t="str">
            <v>الثانية</v>
          </cell>
          <cell r="O795" t="str">
            <v>الثانية</v>
          </cell>
          <cell r="Q795" t="str">
            <v>الثانية</v>
          </cell>
          <cell r="S795" t="str">
            <v>الثانية</v>
          </cell>
          <cell r="U795" t="str">
            <v>مستنفذ الفصل الأول 2021-2022</v>
          </cell>
        </row>
        <row r="796">
          <cell r="A796">
            <v>119398</v>
          </cell>
          <cell r="B796" t="str">
            <v>احمد افليس</v>
          </cell>
          <cell r="C796" t="str">
            <v>محمد مامون</v>
          </cell>
          <cell r="D796" t="str">
            <v>منى</v>
          </cell>
          <cell r="E796" t="str">
            <v>الثانية</v>
          </cell>
          <cell r="G796" t="str">
            <v>الثانية</v>
          </cell>
          <cell r="I796" t="str">
            <v>الثانية</v>
          </cell>
          <cell r="K796" t="str">
            <v>الثانية</v>
          </cell>
          <cell r="L796" t="str">
            <v>مبرر</v>
          </cell>
          <cell r="M796" t="str">
            <v>الثانية</v>
          </cell>
          <cell r="O796" t="str">
            <v>الثانية</v>
          </cell>
          <cell r="Q796" t="str">
            <v>الثانية</v>
          </cell>
          <cell r="S796" t="str">
            <v>الثانية</v>
          </cell>
          <cell r="U796" t="str">
            <v>مستنفذ الفصل الأول 2021-2022</v>
          </cell>
        </row>
        <row r="797">
          <cell r="A797">
            <v>119400</v>
          </cell>
          <cell r="B797" t="str">
            <v>احمد السمان</v>
          </cell>
          <cell r="C797" t="str">
            <v>بشار</v>
          </cell>
          <cell r="D797" t="str">
            <v>هناء</v>
          </cell>
          <cell r="E797" t="str">
            <v>الثانية</v>
          </cell>
          <cell r="G797" t="str">
            <v>الثالثة حديث</v>
          </cell>
          <cell r="I797" t="str">
            <v>الثالثة حديث</v>
          </cell>
          <cell r="K797" t="str">
            <v>الثالثة</v>
          </cell>
          <cell r="M797" t="str">
            <v>الثالثة</v>
          </cell>
          <cell r="O797" t="str">
            <v>الثالثة</v>
          </cell>
          <cell r="Q797" t="str">
            <v>الثالثة</v>
          </cell>
          <cell r="S797" t="str">
            <v>الثالثة</v>
          </cell>
          <cell r="U797" t="str">
            <v>مستنفذ الفصل الأول 2021-2022</v>
          </cell>
        </row>
        <row r="798">
          <cell r="A798">
            <v>119402</v>
          </cell>
          <cell r="B798" t="str">
            <v>احمد مكمل</v>
          </cell>
          <cell r="C798" t="str">
            <v>محمد عماد</v>
          </cell>
          <cell r="E798" t="str">
            <v>الأولى</v>
          </cell>
          <cell r="G798" t="str">
            <v>الأولى</v>
          </cell>
          <cell r="K798" t="str">
            <v>الأولى</v>
          </cell>
          <cell r="L798" t="str">
            <v>مبرر</v>
          </cell>
          <cell r="M798" t="str">
            <v>الأولى</v>
          </cell>
          <cell r="O798" t="str">
            <v>الأولى</v>
          </cell>
          <cell r="Q798" t="str">
            <v>الأولى</v>
          </cell>
          <cell r="S798" t="str">
            <v>الأولى</v>
          </cell>
          <cell r="U798" t="str">
            <v>مستنفذ الفصل الأول 2021-2022</v>
          </cell>
        </row>
        <row r="799">
          <cell r="A799">
            <v>119408</v>
          </cell>
          <cell r="B799" t="str">
            <v>امجد الوادي</v>
          </cell>
          <cell r="C799" t="str">
            <v>يحيى</v>
          </cell>
          <cell r="D799" t="str">
            <v>رقيه</v>
          </cell>
          <cell r="E799" t="str">
            <v>الثالثة</v>
          </cell>
          <cell r="G799" t="str">
            <v>الرابعة حديث</v>
          </cell>
          <cell r="I799" t="str">
            <v>الرابعة حديث</v>
          </cell>
          <cell r="K799" t="str">
            <v>الرابعة</v>
          </cell>
          <cell r="M799" t="str">
            <v>الرابعة</v>
          </cell>
          <cell r="O799" t="str">
            <v>الرابعة</v>
          </cell>
          <cell r="Q799" t="str">
            <v>الرابعة</v>
          </cell>
          <cell r="S799" t="str">
            <v>الرابعة</v>
          </cell>
          <cell r="U799" t="str">
            <v>مستنفذ الفصل الأول 2021-2022</v>
          </cell>
        </row>
        <row r="800">
          <cell r="A800">
            <v>119414</v>
          </cell>
          <cell r="B800" t="str">
            <v>اليسا الاطرش</v>
          </cell>
          <cell r="C800" t="str">
            <v>عماد الدين</v>
          </cell>
          <cell r="D800" t="str">
            <v>لينا حاتم</v>
          </cell>
          <cell r="E800" t="str">
            <v>الثانية</v>
          </cell>
          <cell r="G800" t="str">
            <v>الثالثة حديث</v>
          </cell>
          <cell r="I800" t="str">
            <v>الثالثة حديث</v>
          </cell>
          <cell r="K800" t="str">
            <v>الثالثة</v>
          </cell>
          <cell r="M800" t="str">
            <v>الثالثة</v>
          </cell>
          <cell r="O800" t="str">
            <v>الثالثة</v>
          </cell>
          <cell r="Q800" t="str">
            <v>الرابعة حديث</v>
          </cell>
          <cell r="S800" t="str">
            <v>الثالثة</v>
          </cell>
          <cell r="U800" t="str">
            <v>مستنفذ الفصل الأول 2021-2022</v>
          </cell>
        </row>
        <row r="801">
          <cell r="A801">
            <v>119418</v>
          </cell>
          <cell r="B801" t="str">
            <v>إيناس الحجلي</v>
          </cell>
          <cell r="C801" t="str">
            <v>معين</v>
          </cell>
          <cell r="D801" t="str">
            <v>فائزه</v>
          </cell>
          <cell r="E801" t="str">
            <v>الأولى</v>
          </cell>
          <cell r="G801" t="str">
            <v>الأولى</v>
          </cell>
          <cell r="I801" t="str">
            <v>الأولى</v>
          </cell>
          <cell r="K801" t="str">
            <v>الأولى</v>
          </cell>
          <cell r="L801" t="str">
            <v>مبرر</v>
          </cell>
          <cell r="M801" t="str">
            <v>الأولى</v>
          </cell>
          <cell r="O801" t="str">
            <v>الأولى</v>
          </cell>
          <cell r="Q801" t="str">
            <v>الأولى</v>
          </cell>
          <cell r="S801" t="str">
            <v>الأولى</v>
          </cell>
          <cell r="U801" t="str">
            <v>مستنفذ الفصل الأول 2021-2022</v>
          </cell>
        </row>
        <row r="802">
          <cell r="A802">
            <v>119425</v>
          </cell>
          <cell r="B802" t="str">
            <v>بتول الحاج علي</v>
          </cell>
          <cell r="C802" t="str">
            <v>عبد الوهاب</v>
          </cell>
          <cell r="D802" t="str">
            <v>مسره</v>
          </cell>
          <cell r="E802" t="str">
            <v>الثانية</v>
          </cell>
          <cell r="G802" t="str">
            <v>الثانية</v>
          </cell>
          <cell r="K802" t="str">
            <v>الثانية</v>
          </cell>
          <cell r="L802" t="str">
            <v>مبرر</v>
          </cell>
          <cell r="M802" t="str">
            <v>الثانية</v>
          </cell>
          <cell r="O802" t="str">
            <v>الثانية</v>
          </cell>
          <cell r="Q802" t="str">
            <v>الثانية</v>
          </cell>
          <cell r="S802" t="str">
            <v>الثانية</v>
          </cell>
          <cell r="U802" t="str">
            <v>مستنفذ الفصل الأول 2021-2022</v>
          </cell>
        </row>
        <row r="803">
          <cell r="A803">
            <v>119436</v>
          </cell>
          <cell r="B803" t="str">
            <v>بشرى القادري</v>
          </cell>
          <cell r="C803" t="str">
            <v>عبد القادر</v>
          </cell>
          <cell r="D803" t="str">
            <v>كوثر</v>
          </cell>
          <cell r="E803" t="str">
            <v>الثانية</v>
          </cell>
          <cell r="G803" t="str">
            <v>الثانية</v>
          </cell>
          <cell r="I803" t="str">
            <v>الثانية</v>
          </cell>
          <cell r="K803" t="str">
            <v>الثانية</v>
          </cell>
          <cell r="L803" t="str">
            <v>مبرر</v>
          </cell>
          <cell r="M803" t="str">
            <v>الثانية</v>
          </cell>
          <cell r="O803" t="str">
            <v>الثانية</v>
          </cell>
          <cell r="Q803" t="str">
            <v>الثانية</v>
          </cell>
          <cell r="S803" t="str">
            <v>الثانية</v>
          </cell>
          <cell r="U803" t="str">
            <v>مستنفذ الفصل الأول 2021-2022</v>
          </cell>
        </row>
        <row r="804">
          <cell r="A804">
            <v>119437</v>
          </cell>
          <cell r="B804" t="str">
            <v>بشرى حوريه</v>
          </cell>
          <cell r="C804" t="str">
            <v>علي</v>
          </cell>
          <cell r="D804" t="str">
            <v>منى</v>
          </cell>
          <cell r="E804" t="str">
            <v>الثانية حديث</v>
          </cell>
          <cell r="G804" t="str">
            <v>الثانية</v>
          </cell>
          <cell r="I804" t="str">
            <v>الثانية</v>
          </cell>
          <cell r="K804" t="str">
            <v>الثانية</v>
          </cell>
          <cell r="M804" t="str">
            <v>الثانية</v>
          </cell>
          <cell r="O804" t="str">
            <v>الثانية</v>
          </cell>
          <cell r="Q804" t="str">
            <v>الثانية</v>
          </cell>
          <cell r="S804" t="str">
            <v>الثانية</v>
          </cell>
          <cell r="U804" t="str">
            <v>مستنفذ الفصل الأول 2021-2022</v>
          </cell>
        </row>
        <row r="805">
          <cell r="A805">
            <v>119464</v>
          </cell>
          <cell r="B805" t="str">
            <v>جلال الاورفه لي</v>
          </cell>
          <cell r="C805" t="str">
            <v>عماد</v>
          </cell>
          <cell r="D805" t="str">
            <v>سمر</v>
          </cell>
          <cell r="E805" t="str">
            <v>الأولى</v>
          </cell>
          <cell r="G805" t="str">
            <v>الأولى</v>
          </cell>
          <cell r="K805" t="str">
            <v>الأولى</v>
          </cell>
          <cell r="L805" t="str">
            <v>مبرر</v>
          </cell>
          <cell r="M805" t="str">
            <v>الأولى</v>
          </cell>
          <cell r="O805" t="str">
            <v>الأولى</v>
          </cell>
          <cell r="Q805" t="str">
            <v>الأولى</v>
          </cell>
          <cell r="S805" t="str">
            <v>الأولى</v>
          </cell>
          <cell r="U805" t="str">
            <v>مستنفذ الفصل الأول 2021-2022</v>
          </cell>
        </row>
        <row r="806">
          <cell r="A806">
            <v>119467</v>
          </cell>
          <cell r="B806" t="str">
            <v>جميله الحوري</v>
          </cell>
          <cell r="C806" t="str">
            <v>محمود</v>
          </cell>
          <cell r="D806" t="str">
            <v>امنه</v>
          </cell>
          <cell r="E806" t="str">
            <v>الثانية</v>
          </cell>
          <cell r="G806" t="str">
            <v>الثانية</v>
          </cell>
          <cell r="K806" t="str">
            <v>الثانية</v>
          </cell>
          <cell r="L806" t="str">
            <v>مبرر</v>
          </cell>
          <cell r="M806" t="str">
            <v>الثانية</v>
          </cell>
          <cell r="O806" t="str">
            <v>الثانية</v>
          </cell>
          <cell r="Q806" t="str">
            <v>الثانية</v>
          </cell>
          <cell r="S806" t="str">
            <v>الثانية</v>
          </cell>
          <cell r="U806" t="str">
            <v>مستنفذ الفصل الأول 2021-2022</v>
          </cell>
        </row>
        <row r="807">
          <cell r="A807">
            <v>119468</v>
          </cell>
          <cell r="B807" t="str">
            <v>جميله عاقل</v>
          </cell>
          <cell r="C807" t="str">
            <v>حكمت</v>
          </cell>
          <cell r="D807" t="str">
            <v>زينب</v>
          </cell>
          <cell r="E807" t="str">
            <v>الأولى</v>
          </cell>
          <cell r="G807" t="str">
            <v>الأولى</v>
          </cell>
          <cell r="I807" t="str">
            <v>الأولى</v>
          </cell>
          <cell r="K807" t="str">
            <v>الأولى</v>
          </cell>
          <cell r="L807" t="str">
            <v>مبرر</v>
          </cell>
          <cell r="M807" t="str">
            <v>الأولى</v>
          </cell>
          <cell r="O807" t="str">
            <v>الأولى</v>
          </cell>
          <cell r="Q807" t="str">
            <v>الأولى</v>
          </cell>
          <cell r="S807" t="str">
            <v>الأولى</v>
          </cell>
          <cell r="U807" t="str">
            <v>مستنفذ الفصل الأول 2021-2022</v>
          </cell>
        </row>
        <row r="808">
          <cell r="A808">
            <v>119469</v>
          </cell>
          <cell r="B808" t="str">
            <v>جنا الصيفي</v>
          </cell>
          <cell r="C808" t="str">
            <v>جورج</v>
          </cell>
          <cell r="D808" t="str">
            <v>سعدى</v>
          </cell>
          <cell r="E808" t="str">
            <v>الثانية</v>
          </cell>
          <cell r="G808" t="str">
            <v>الثانية</v>
          </cell>
          <cell r="K808" t="str">
            <v>الثانية</v>
          </cell>
          <cell r="L808" t="str">
            <v>مبرر</v>
          </cell>
          <cell r="M808" t="str">
            <v>الثانية</v>
          </cell>
          <cell r="O808" t="str">
            <v>الثانية</v>
          </cell>
          <cell r="Q808" t="str">
            <v>الثانية</v>
          </cell>
          <cell r="S808" t="str">
            <v>الثانية</v>
          </cell>
          <cell r="U808" t="str">
            <v>مستنفذ الفصل الأول 2021-2022</v>
          </cell>
        </row>
        <row r="809">
          <cell r="A809">
            <v>119471</v>
          </cell>
          <cell r="B809" t="str">
            <v>جوانا ساعي</v>
          </cell>
          <cell r="C809" t="str">
            <v>يوسف</v>
          </cell>
          <cell r="D809" t="str">
            <v>هاله</v>
          </cell>
          <cell r="E809" t="str">
            <v>الثانية</v>
          </cell>
          <cell r="G809" t="str">
            <v>الثالثة</v>
          </cell>
          <cell r="I809" t="str">
            <v>الثالثة</v>
          </cell>
          <cell r="K809" t="str">
            <v>الثالثة</v>
          </cell>
          <cell r="M809" t="str">
            <v>الثالثة</v>
          </cell>
          <cell r="O809" t="str">
            <v>الثالثة</v>
          </cell>
          <cell r="Q809" t="str">
            <v>الثالثة</v>
          </cell>
          <cell r="S809" t="str">
            <v>الثالثة</v>
          </cell>
          <cell r="U809" t="str">
            <v>مستنفذ الفصل الأول 2021-2022</v>
          </cell>
        </row>
        <row r="810">
          <cell r="A810">
            <v>119472</v>
          </cell>
          <cell r="B810" t="str">
            <v>جودت الطرابيشي</v>
          </cell>
          <cell r="C810" t="str">
            <v>محمد خير</v>
          </cell>
          <cell r="D810" t="str">
            <v>سمر</v>
          </cell>
          <cell r="E810" t="str">
            <v>الأولى</v>
          </cell>
          <cell r="G810" t="str">
            <v>الأولى</v>
          </cell>
          <cell r="K810" t="str">
            <v>الأولى</v>
          </cell>
          <cell r="L810" t="str">
            <v>مبرر</v>
          </cell>
          <cell r="M810" t="str">
            <v>الأولى</v>
          </cell>
          <cell r="O810" t="str">
            <v>الأولى</v>
          </cell>
          <cell r="Q810" t="str">
            <v>الأولى</v>
          </cell>
          <cell r="S810" t="str">
            <v>الأولى</v>
          </cell>
          <cell r="U810" t="str">
            <v>مستنفذ الفصل الأول 2021-2022</v>
          </cell>
        </row>
        <row r="811">
          <cell r="A811">
            <v>119485</v>
          </cell>
          <cell r="B811" t="str">
            <v>حسن المراد</v>
          </cell>
          <cell r="C811" t="str">
            <v>عبد المنعم</v>
          </cell>
          <cell r="D811" t="str">
            <v>بثينه</v>
          </cell>
          <cell r="E811" t="str">
            <v>الثانية حديث</v>
          </cell>
          <cell r="G811" t="str">
            <v>الثانية</v>
          </cell>
          <cell r="I811" t="str">
            <v>الثانية</v>
          </cell>
          <cell r="K811" t="str">
            <v>الثانية</v>
          </cell>
          <cell r="L811" t="str">
            <v>مبرر</v>
          </cell>
          <cell r="M811" t="str">
            <v>الثانية</v>
          </cell>
          <cell r="O811" t="str">
            <v>الثانية</v>
          </cell>
          <cell r="Q811" t="str">
            <v>الثانية</v>
          </cell>
          <cell r="S811" t="str">
            <v>الثانية</v>
          </cell>
          <cell r="U811" t="str">
            <v>مستنفذ الفصل الأول 2021-2022</v>
          </cell>
        </row>
        <row r="812">
          <cell r="A812">
            <v>119507</v>
          </cell>
          <cell r="B812" t="str">
            <v>خديجه البر</v>
          </cell>
          <cell r="C812" t="str">
            <v>ديب</v>
          </cell>
          <cell r="D812" t="str">
            <v>اخلاص</v>
          </cell>
          <cell r="E812" t="str">
            <v>الثانية</v>
          </cell>
          <cell r="G812" t="str">
            <v>الثانية</v>
          </cell>
          <cell r="K812" t="str">
            <v>الثانية</v>
          </cell>
          <cell r="M812" t="str">
            <v>الثانية</v>
          </cell>
          <cell r="O812" t="str">
            <v>الثانية</v>
          </cell>
          <cell r="Q812" t="str">
            <v>الثانية</v>
          </cell>
          <cell r="S812" t="str">
            <v>الثانية</v>
          </cell>
          <cell r="U812" t="str">
            <v>مستنفذ الفصل الأول 2021-2022</v>
          </cell>
        </row>
        <row r="813">
          <cell r="A813">
            <v>119513</v>
          </cell>
          <cell r="B813" t="str">
            <v>دانا عبدالرحيم</v>
          </cell>
          <cell r="C813" t="str">
            <v>محمود</v>
          </cell>
          <cell r="D813" t="str">
            <v>رنده</v>
          </cell>
          <cell r="E813" t="str">
            <v>الثانية</v>
          </cell>
          <cell r="G813" t="str">
            <v>الثانية</v>
          </cell>
          <cell r="I813" t="str">
            <v>الثانية</v>
          </cell>
          <cell r="K813" t="str">
            <v>الثانية</v>
          </cell>
          <cell r="M813" t="str">
            <v>الثانية</v>
          </cell>
          <cell r="O813" t="str">
            <v>الثانية</v>
          </cell>
          <cell r="Q813" t="str">
            <v>الثالثة حديث</v>
          </cell>
          <cell r="S813" t="str">
            <v>الثانية</v>
          </cell>
          <cell r="U813" t="str">
            <v>مستنفذ الفصل الأول 2021-2022</v>
          </cell>
        </row>
        <row r="814">
          <cell r="A814">
            <v>119516</v>
          </cell>
          <cell r="B814" t="str">
            <v>دانه سلو</v>
          </cell>
          <cell r="C814" t="str">
            <v>هشام</v>
          </cell>
          <cell r="D814" t="str">
            <v>الفه</v>
          </cell>
          <cell r="E814" t="str">
            <v>الثالثة</v>
          </cell>
          <cell r="G814" t="str">
            <v>الرابعة حديث</v>
          </cell>
          <cell r="I814" t="str">
            <v>الرابعة حديث</v>
          </cell>
          <cell r="K814" t="str">
            <v>الرابعة</v>
          </cell>
          <cell r="M814" t="str">
            <v>الرابعة</v>
          </cell>
          <cell r="O814" t="str">
            <v>الرابعة</v>
          </cell>
          <cell r="Q814" t="str">
            <v>الرابعة</v>
          </cell>
          <cell r="S814" t="str">
            <v>الرابعة</v>
          </cell>
          <cell r="U814" t="str">
            <v>مستنفذ الفصل الأول 2021-2022</v>
          </cell>
        </row>
        <row r="815">
          <cell r="A815">
            <v>119517</v>
          </cell>
          <cell r="B815" t="str">
            <v>دانه صباغ</v>
          </cell>
          <cell r="C815" t="str">
            <v>محمد اسامه</v>
          </cell>
          <cell r="D815" t="str">
            <v>روعه</v>
          </cell>
          <cell r="E815" t="str">
            <v>الأولى</v>
          </cell>
          <cell r="G815" t="str">
            <v>الأولى</v>
          </cell>
          <cell r="K815" t="str">
            <v>الأولى</v>
          </cell>
          <cell r="L815" t="str">
            <v>مبرر</v>
          </cell>
          <cell r="M815" t="str">
            <v>الأولى</v>
          </cell>
          <cell r="O815" t="str">
            <v>الأولى</v>
          </cell>
          <cell r="Q815" t="str">
            <v>الأولى</v>
          </cell>
          <cell r="S815" t="str">
            <v>الأولى</v>
          </cell>
          <cell r="U815" t="str">
            <v>مستنفذ الفصل الأول 2021-2022</v>
          </cell>
        </row>
        <row r="816">
          <cell r="A816">
            <v>119530</v>
          </cell>
          <cell r="B816" t="str">
            <v>ديالا الغبره</v>
          </cell>
          <cell r="C816" t="str">
            <v>لؤي</v>
          </cell>
          <cell r="D816" t="str">
            <v>رابعه</v>
          </cell>
          <cell r="E816" t="str">
            <v>الثانية</v>
          </cell>
          <cell r="G816" t="str">
            <v>الثالثة حديث</v>
          </cell>
          <cell r="I816" t="str">
            <v>الثالثة حديث</v>
          </cell>
          <cell r="K816" t="str">
            <v>الثالثة</v>
          </cell>
          <cell r="M816" t="str">
            <v>الثالثة</v>
          </cell>
          <cell r="O816" t="str">
            <v>الثالثة</v>
          </cell>
          <cell r="Q816" t="str">
            <v>الثالثة</v>
          </cell>
          <cell r="S816" t="str">
            <v>الثالثة</v>
          </cell>
          <cell r="U816" t="str">
            <v>مستنفذ الفصل الأول 2021-2022</v>
          </cell>
        </row>
        <row r="817">
          <cell r="A817">
            <v>119538</v>
          </cell>
          <cell r="B817" t="str">
            <v>ذياب الذياب</v>
          </cell>
          <cell r="C817" t="str">
            <v>عايد</v>
          </cell>
          <cell r="D817" t="str">
            <v>خضره</v>
          </cell>
          <cell r="E817" t="str">
            <v>الأولى</v>
          </cell>
          <cell r="G817" t="str">
            <v>الأولى</v>
          </cell>
          <cell r="K817" t="str">
            <v>الأولى</v>
          </cell>
          <cell r="L817" t="str">
            <v>مبرر</v>
          </cell>
          <cell r="M817" t="str">
            <v>الأولى</v>
          </cell>
          <cell r="O817" t="str">
            <v>الأولى</v>
          </cell>
          <cell r="Q817" t="str">
            <v>الأولى</v>
          </cell>
          <cell r="S817" t="str">
            <v>الأولى</v>
          </cell>
          <cell r="U817" t="str">
            <v>مستنفذ الفصل الأول 2021-2022</v>
          </cell>
        </row>
        <row r="818">
          <cell r="A818">
            <v>119539</v>
          </cell>
          <cell r="B818" t="str">
            <v>رؤى السهلي</v>
          </cell>
          <cell r="C818" t="str">
            <v>عامر</v>
          </cell>
          <cell r="D818" t="str">
            <v>سميره</v>
          </cell>
          <cell r="E818" t="str">
            <v>الأولى</v>
          </cell>
          <cell r="G818" t="str">
            <v>الأولى</v>
          </cell>
          <cell r="K818" t="str">
            <v>الأولى</v>
          </cell>
          <cell r="L818" t="str">
            <v>مبرر</v>
          </cell>
          <cell r="M818" t="str">
            <v>الأولى</v>
          </cell>
          <cell r="O818" t="str">
            <v>الأولى</v>
          </cell>
          <cell r="Q818" t="str">
            <v>الأولى</v>
          </cell>
          <cell r="S818" t="str">
            <v>الأولى</v>
          </cell>
          <cell r="U818" t="str">
            <v>مستنفذ الفصل الأول 2021-2022</v>
          </cell>
        </row>
        <row r="819">
          <cell r="A819">
            <v>119543</v>
          </cell>
          <cell r="B819" t="str">
            <v>رؤى مرقبي</v>
          </cell>
          <cell r="C819" t="str">
            <v>ماهر</v>
          </cell>
          <cell r="D819" t="str">
            <v>سحر</v>
          </cell>
          <cell r="E819" t="str">
            <v>الثانية</v>
          </cell>
          <cell r="G819" t="str">
            <v>الثانية</v>
          </cell>
          <cell r="K819" t="str">
            <v>الثانية</v>
          </cell>
          <cell r="L819" t="str">
            <v>مبرر</v>
          </cell>
          <cell r="M819" t="str">
            <v>الثانية</v>
          </cell>
          <cell r="O819" t="str">
            <v>الثانية</v>
          </cell>
          <cell r="Q819" t="str">
            <v>الثانية</v>
          </cell>
          <cell r="S819" t="str">
            <v>الثانية</v>
          </cell>
          <cell r="U819" t="str">
            <v>مستنفذ الفصل الأول 2021-2022</v>
          </cell>
        </row>
        <row r="820">
          <cell r="A820">
            <v>119550</v>
          </cell>
          <cell r="B820" t="str">
            <v>راما الزاقوت</v>
          </cell>
          <cell r="C820" t="str">
            <v>عصام</v>
          </cell>
          <cell r="D820" t="str">
            <v>فضيله</v>
          </cell>
          <cell r="E820" t="str">
            <v>الأولى</v>
          </cell>
          <cell r="G820" t="str">
            <v>الأولى</v>
          </cell>
          <cell r="K820" t="str">
            <v>الأولى</v>
          </cell>
          <cell r="L820" t="str">
            <v>مبرر</v>
          </cell>
          <cell r="M820" t="str">
            <v>الأولى</v>
          </cell>
          <cell r="O820" t="str">
            <v>الأولى</v>
          </cell>
          <cell r="Q820" t="str">
            <v>الأولى</v>
          </cell>
          <cell r="S820" t="str">
            <v>الأولى</v>
          </cell>
          <cell r="U820" t="str">
            <v>مستنفذ الفصل الأول 2021-2022</v>
          </cell>
        </row>
        <row r="821">
          <cell r="A821">
            <v>119551</v>
          </cell>
          <cell r="B821" t="str">
            <v>راما القسوات</v>
          </cell>
          <cell r="C821" t="str">
            <v>مازن</v>
          </cell>
          <cell r="D821" t="str">
            <v>رشا</v>
          </cell>
          <cell r="E821" t="str">
            <v>الثانية حديث</v>
          </cell>
          <cell r="G821" t="str">
            <v>الثانية</v>
          </cell>
          <cell r="I821" t="str">
            <v>الثانية</v>
          </cell>
          <cell r="K821" t="str">
            <v>الثانية</v>
          </cell>
          <cell r="M821" t="str">
            <v>الثانية</v>
          </cell>
          <cell r="O821" t="str">
            <v>الثانية</v>
          </cell>
          <cell r="Q821" t="str">
            <v>الثانية</v>
          </cell>
          <cell r="S821" t="str">
            <v>الثانية</v>
          </cell>
          <cell r="U821" t="str">
            <v>مستنفذ الفصل الأول 2021-2022</v>
          </cell>
        </row>
        <row r="822">
          <cell r="A822">
            <v>119555</v>
          </cell>
          <cell r="B822" t="str">
            <v>راما قصار</v>
          </cell>
          <cell r="C822" t="str">
            <v>ياسر مصطفى</v>
          </cell>
          <cell r="D822" t="str">
            <v>خوله</v>
          </cell>
          <cell r="E822" t="str">
            <v>الأولى</v>
          </cell>
          <cell r="G822" t="str">
            <v>الأولى</v>
          </cell>
          <cell r="K822" t="str">
            <v>الأولى</v>
          </cell>
          <cell r="L822" t="str">
            <v>مبرر</v>
          </cell>
          <cell r="M822" t="str">
            <v>الأولى</v>
          </cell>
          <cell r="O822" t="str">
            <v>الأولى</v>
          </cell>
          <cell r="Q822" t="str">
            <v>الأولى</v>
          </cell>
          <cell r="S822" t="str">
            <v>الأولى</v>
          </cell>
          <cell r="U822" t="str">
            <v>مستنفذ الفصل الأول 2021-2022</v>
          </cell>
        </row>
        <row r="823">
          <cell r="A823">
            <v>119564</v>
          </cell>
          <cell r="B823" t="str">
            <v>رانيا البردان</v>
          </cell>
          <cell r="C823" t="str">
            <v>محمد رفيق</v>
          </cell>
          <cell r="E823" t="str">
            <v>الثالثة</v>
          </cell>
          <cell r="G823" t="str">
            <v>الرابعة حديث</v>
          </cell>
          <cell r="I823" t="str">
            <v>الرابعة حديث</v>
          </cell>
          <cell r="K823" t="str">
            <v>الرابعة</v>
          </cell>
          <cell r="M823" t="str">
            <v>الرابعة</v>
          </cell>
          <cell r="S823" t="str">
            <v>الرابعة</v>
          </cell>
          <cell r="U823" t="str">
            <v>مستنفذ الفصل الأول 2021-2022</v>
          </cell>
        </row>
        <row r="824">
          <cell r="A824">
            <v>119571</v>
          </cell>
          <cell r="B824" t="str">
            <v>ربا المنصور</v>
          </cell>
          <cell r="C824" t="str">
            <v>جمال</v>
          </cell>
          <cell r="D824" t="str">
            <v>سهام</v>
          </cell>
          <cell r="E824" t="str">
            <v>الأولى</v>
          </cell>
          <cell r="G824" t="str">
            <v>الأولى</v>
          </cell>
          <cell r="K824" t="str">
            <v>الأولى</v>
          </cell>
          <cell r="L824" t="str">
            <v>مبرر</v>
          </cell>
          <cell r="M824" t="str">
            <v>الأولى</v>
          </cell>
          <cell r="O824" t="str">
            <v>الأولى</v>
          </cell>
          <cell r="Q824" t="str">
            <v>الأولى</v>
          </cell>
          <cell r="S824" t="str">
            <v>الأولى</v>
          </cell>
          <cell r="U824" t="str">
            <v>مستنفذ الفصل الأول 2021-2022</v>
          </cell>
        </row>
        <row r="825">
          <cell r="A825">
            <v>119579</v>
          </cell>
          <cell r="B825" t="str">
            <v>ربيعه شربجي</v>
          </cell>
          <cell r="C825" t="str">
            <v>مهند</v>
          </cell>
          <cell r="D825" t="str">
            <v>مها</v>
          </cell>
          <cell r="E825" t="str">
            <v>الأولى</v>
          </cell>
          <cell r="G825" t="str">
            <v>الأولى</v>
          </cell>
          <cell r="K825" t="str">
            <v>الأولى</v>
          </cell>
          <cell r="L825" t="str">
            <v>مبرر</v>
          </cell>
          <cell r="M825" t="str">
            <v>الأولى</v>
          </cell>
          <cell r="O825" t="str">
            <v>الأولى</v>
          </cell>
          <cell r="Q825" t="str">
            <v>الأولى</v>
          </cell>
          <cell r="S825" t="str">
            <v>الأولى</v>
          </cell>
          <cell r="U825" t="str">
            <v>مستنفذ الفصل الأول 2021-2022</v>
          </cell>
        </row>
        <row r="826">
          <cell r="A826">
            <v>119583</v>
          </cell>
          <cell r="B826" t="str">
            <v>رزان قرقورا</v>
          </cell>
          <cell r="C826" t="str">
            <v>محمد جمال</v>
          </cell>
          <cell r="D826" t="str">
            <v>سوسن</v>
          </cell>
          <cell r="E826" t="str">
            <v>الثانية حديث</v>
          </cell>
          <cell r="G826" t="str">
            <v>الثانية</v>
          </cell>
          <cell r="I826" t="str">
            <v>الثانية</v>
          </cell>
          <cell r="K826" t="str">
            <v>الثانية</v>
          </cell>
          <cell r="M826" t="str">
            <v>الثانية</v>
          </cell>
          <cell r="O826" t="str">
            <v>الثانية</v>
          </cell>
          <cell r="Q826" t="str">
            <v>الثانية</v>
          </cell>
          <cell r="S826" t="str">
            <v>الثانية</v>
          </cell>
          <cell r="U826" t="str">
            <v>مستنفذ الفصل الأول 2021-2022</v>
          </cell>
        </row>
        <row r="827">
          <cell r="A827">
            <v>119591</v>
          </cell>
          <cell r="B827" t="str">
            <v>رعد الحكيم</v>
          </cell>
          <cell r="C827" t="str">
            <v>محمود</v>
          </cell>
          <cell r="D827" t="str">
            <v>رفاء</v>
          </cell>
          <cell r="E827" t="str">
            <v>الثانية حديث</v>
          </cell>
          <cell r="G827" t="str">
            <v>الثانية</v>
          </cell>
          <cell r="I827" t="str">
            <v>الثانية</v>
          </cell>
          <cell r="K827" t="str">
            <v>الثانية</v>
          </cell>
          <cell r="L827" t="str">
            <v>مبرر</v>
          </cell>
          <cell r="M827" t="str">
            <v>الثانية</v>
          </cell>
          <cell r="O827" t="str">
            <v>الثانية</v>
          </cell>
          <cell r="Q827" t="str">
            <v>الثانية</v>
          </cell>
          <cell r="S827" t="str">
            <v>الثانية</v>
          </cell>
          <cell r="U827" t="str">
            <v>مستنفذ الفصل الأول 2021-2022</v>
          </cell>
        </row>
        <row r="828">
          <cell r="A828">
            <v>119594</v>
          </cell>
          <cell r="B828" t="str">
            <v>رغد السمان</v>
          </cell>
          <cell r="C828" t="str">
            <v>بشار</v>
          </cell>
          <cell r="D828" t="str">
            <v>هناء</v>
          </cell>
          <cell r="E828" t="str">
            <v>الثالثة</v>
          </cell>
          <cell r="G828" t="str">
            <v>الرابعة حديث</v>
          </cell>
          <cell r="I828" t="str">
            <v>الرابعة حديث</v>
          </cell>
          <cell r="K828" t="str">
            <v>الرابعة</v>
          </cell>
          <cell r="M828" t="str">
            <v>الرابعة</v>
          </cell>
          <cell r="O828" t="str">
            <v>الرابعة</v>
          </cell>
          <cell r="Q828" t="str">
            <v>الرابعة</v>
          </cell>
          <cell r="S828" t="str">
            <v>الرابعة</v>
          </cell>
          <cell r="U828" t="str">
            <v>مستنفذ الفصل الأول 2021-2022</v>
          </cell>
        </row>
        <row r="829">
          <cell r="A829">
            <v>119603</v>
          </cell>
          <cell r="B829" t="str">
            <v>رنا ابو عقل</v>
          </cell>
          <cell r="C829" t="str">
            <v>ابراهيم</v>
          </cell>
          <cell r="D829" t="str">
            <v>نائله</v>
          </cell>
          <cell r="E829" t="str">
            <v>الثانية</v>
          </cell>
          <cell r="G829" t="str">
            <v>الثانية</v>
          </cell>
          <cell r="K829" t="str">
            <v>الثانية</v>
          </cell>
          <cell r="L829" t="str">
            <v>مبرر</v>
          </cell>
          <cell r="M829" t="str">
            <v>الثانية</v>
          </cell>
          <cell r="O829" t="str">
            <v>الثانية</v>
          </cell>
          <cell r="Q829" t="str">
            <v>الثانية</v>
          </cell>
          <cell r="S829" t="str">
            <v>الثانية</v>
          </cell>
          <cell r="U829" t="str">
            <v>مستنفذ الفصل الأول 2021-2022</v>
          </cell>
        </row>
        <row r="830">
          <cell r="A830">
            <v>119604</v>
          </cell>
          <cell r="B830" t="str">
            <v>رنا حسيني</v>
          </cell>
          <cell r="C830" t="str">
            <v>علي</v>
          </cell>
          <cell r="D830" t="str">
            <v>سميحه</v>
          </cell>
          <cell r="E830" t="str">
            <v>الثالثة</v>
          </cell>
          <cell r="G830" t="str">
            <v>الرابعة حديث</v>
          </cell>
          <cell r="I830" t="str">
            <v>الرابعة حديث</v>
          </cell>
          <cell r="K830" t="str">
            <v>الرابعة</v>
          </cell>
          <cell r="M830" t="str">
            <v>الرابعة</v>
          </cell>
          <cell r="O830" t="str">
            <v>الرابعة</v>
          </cell>
          <cell r="Q830" t="str">
            <v>الرابعة</v>
          </cell>
          <cell r="S830" t="str">
            <v>الرابعة</v>
          </cell>
          <cell r="U830" t="str">
            <v>مستنفذ الفصل الأول 2021-2022</v>
          </cell>
        </row>
        <row r="831">
          <cell r="A831">
            <v>119606</v>
          </cell>
          <cell r="B831" t="str">
            <v>رنا ميقري</v>
          </cell>
          <cell r="C831" t="str">
            <v>حسن</v>
          </cell>
          <cell r="D831" t="str">
            <v>ناهده</v>
          </cell>
          <cell r="E831" t="str">
            <v>الثالثة</v>
          </cell>
          <cell r="G831" t="str">
            <v>الرابعة حديث</v>
          </cell>
          <cell r="I831" t="str">
            <v>الثالثة</v>
          </cell>
          <cell r="K831" t="str">
            <v>الرابعة حديث</v>
          </cell>
          <cell r="M831" t="str">
            <v>الرابعة</v>
          </cell>
          <cell r="O831" t="str">
            <v>الرابعة</v>
          </cell>
          <cell r="Q831" t="str">
            <v>الرابعة</v>
          </cell>
          <cell r="S831" t="str">
            <v>الرابعة</v>
          </cell>
          <cell r="U831" t="str">
            <v>مستنفذ الفصل الأول 2021-2022</v>
          </cell>
        </row>
        <row r="832">
          <cell r="A832">
            <v>119609</v>
          </cell>
          <cell r="B832" t="str">
            <v>رنيم الصيرفي</v>
          </cell>
          <cell r="C832" t="str">
            <v>حسان</v>
          </cell>
          <cell r="D832" t="str">
            <v>نبال</v>
          </cell>
          <cell r="E832" t="str">
            <v>الثالثة</v>
          </cell>
          <cell r="G832" t="str">
            <v>الرابعة حديث</v>
          </cell>
          <cell r="I832" t="str">
            <v>الرابعة حديث</v>
          </cell>
          <cell r="K832" t="str">
            <v>الرابعة</v>
          </cell>
          <cell r="M832" t="str">
            <v>الرابعة</v>
          </cell>
          <cell r="O832" t="str">
            <v>الرابعة</v>
          </cell>
          <cell r="Q832" t="str">
            <v>الرابعة</v>
          </cell>
          <cell r="S832" t="str">
            <v>الرابعة</v>
          </cell>
          <cell r="U832" t="str">
            <v>مستنفذ الفصل الأول 2021-2022</v>
          </cell>
        </row>
        <row r="833">
          <cell r="A833">
            <v>119612</v>
          </cell>
          <cell r="B833" t="str">
            <v>رنيم ذو الغنى</v>
          </cell>
          <cell r="C833" t="str">
            <v>عاطف</v>
          </cell>
          <cell r="D833" t="str">
            <v>مها</v>
          </cell>
          <cell r="E833" t="str">
            <v>الأولى</v>
          </cell>
          <cell r="G833" t="str">
            <v>الأولى</v>
          </cell>
          <cell r="K833" t="str">
            <v>الأولى</v>
          </cell>
          <cell r="L833" t="str">
            <v>مبرر</v>
          </cell>
          <cell r="M833" t="str">
            <v>الأولى</v>
          </cell>
          <cell r="O833" t="str">
            <v>الأولى</v>
          </cell>
          <cell r="Q833" t="str">
            <v>الأولى</v>
          </cell>
          <cell r="S833" t="str">
            <v>الأولى</v>
          </cell>
          <cell r="U833" t="str">
            <v>مستنفذ الفصل الأول 2021-2022</v>
          </cell>
        </row>
        <row r="834">
          <cell r="A834">
            <v>119630</v>
          </cell>
          <cell r="B834" t="str">
            <v>روان مخيبر</v>
          </cell>
          <cell r="C834" t="str">
            <v>احمد مازن</v>
          </cell>
          <cell r="D834" t="str">
            <v>نسيبه</v>
          </cell>
          <cell r="E834" t="str">
            <v>الثانية</v>
          </cell>
          <cell r="G834" t="str">
            <v>الثانية</v>
          </cell>
          <cell r="K834" t="str">
            <v>الثانية</v>
          </cell>
          <cell r="L834" t="str">
            <v>مبرر</v>
          </cell>
          <cell r="M834" t="str">
            <v>الثانية</v>
          </cell>
          <cell r="O834" t="str">
            <v>الثانية</v>
          </cell>
          <cell r="Q834" t="str">
            <v>الثانية</v>
          </cell>
          <cell r="S834" t="str">
            <v>الثانية</v>
          </cell>
          <cell r="U834" t="str">
            <v>مستنفذ الفصل الأول 2021-2022</v>
          </cell>
        </row>
        <row r="835">
          <cell r="A835">
            <v>119635</v>
          </cell>
          <cell r="B835" t="str">
            <v>رولا عليمي</v>
          </cell>
          <cell r="C835" t="str">
            <v>محمد منار</v>
          </cell>
          <cell r="D835" t="str">
            <v>لينا مشمش</v>
          </cell>
          <cell r="E835" t="str">
            <v>الثانية</v>
          </cell>
          <cell r="G835" t="str">
            <v>الثانية</v>
          </cell>
          <cell r="I835" t="str">
            <v>الثانية</v>
          </cell>
          <cell r="K835" t="str">
            <v>الثانية</v>
          </cell>
          <cell r="L835" t="str">
            <v>مبرر</v>
          </cell>
          <cell r="M835" t="str">
            <v>الثانية</v>
          </cell>
          <cell r="O835" t="str">
            <v>الثانية</v>
          </cell>
          <cell r="Q835" t="str">
            <v>الثانية</v>
          </cell>
          <cell r="S835" t="str">
            <v>الثانية</v>
          </cell>
          <cell r="U835" t="str">
            <v>مستنفذ الفصل الأول 2021-2022</v>
          </cell>
        </row>
        <row r="836">
          <cell r="A836">
            <v>119639</v>
          </cell>
          <cell r="B836" t="str">
            <v>ريتا الراعي</v>
          </cell>
          <cell r="C836" t="str">
            <v>موسى</v>
          </cell>
          <cell r="D836" t="str">
            <v>سحر</v>
          </cell>
          <cell r="E836" t="str">
            <v>الثانية</v>
          </cell>
          <cell r="G836" t="str">
            <v>الثانية</v>
          </cell>
          <cell r="K836" t="str">
            <v>الثانية</v>
          </cell>
          <cell r="L836" t="str">
            <v>مبرر</v>
          </cell>
          <cell r="M836" t="str">
            <v>الثانية</v>
          </cell>
          <cell r="O836" t="str">
            <v>الثانية</v>
          </cell>
          <cell r="Q836" t="str">
            <v>الثانية</v>
          </cell>
          <cell r="S836" t="str">
            <v>الثانية</v>
          </cell>
          <cell r="U836" t="str">
            <v>مستنفذ الفصل الأول 2021-2022</v>
          </cell>
        </row>
        <row r="837">
          <cell r="A837">
            <v>119644</v>
          </cell>
          <cell r="B837" t="str">
            <v>ريم الرفاعي</v>
          </cell>
          <cell r="C837" t="str">
            <v>محمد خير</v>
          </cell>
          <cell r="D837" t="str">
            <v>سماح</v>
          </cell>
          <cell r="E837" t="str">
            <v>الثالثة</v>
          </cell>
          <cell r="G837" t="str">
            <v>الرابعة حديث</v>
          </cell>
          <cell r="I837" t="str">
            <v>الرابعة حديث</v>
          </cell>
          <cell r="K837" t="str">
            <v>الرابعة</v>
          </cell>
          <cell r="M837" t="str">
            <v>الرابعة</v>
          </cell>
          <cell r="O837" t="str">
            <v>الرابعة</v>
          </cell>
          <cell r="Q837" t="str">
            <v>الرابعة</v>
          </cell>
          <cell r="S837" t="str">
            <v>الرابعة</v>
          </cell>
          <cell r="U837" t="str">
            <v>مستنفذ الفصل الأول 2021-2022</v>
          </cell>
        </row>
        <row r="838">
          <cell r="A838">
            <v>119653</v>
          </cell>
          <cell r="B838" t="str">
            <v>ريما علاء الدين</v>
          </cell>
          <cell r="C838" t="str">
            <v>ماجد</v>
          </cell>
          <cell r="D838" t="str">
            <v>زويا</v>
          </cell>
          <cell r="E838" t="str">
            <v>الثالثة</v>
          </cell>
          <cell r="G838" t="str">
            <v>الرابعة حديث</v>
          </cell>
          <cell r="I838" t="str">
            <v>الرابعة حديث</v>
          </cell>
          <cell r="K838" t="str">
            <v>الرابعة</v>
          </cell>
          <cell r="M838" t="str">
            <v>الرابعة</v>
          </cell>
          <cell r="O838" t="str">
            <v>الرابعة</v>
          </cell>
          <cell r="Q838" t="str">
            <v>الرابعة</v>
          </cell>
          <cell r="S838" t="str">
            <v>الرابعة</v>
          </cell>
          <cell r="U838" t="str">
            <v>مستنفذ الفصل الأول 2021-2022</v>
          </cell>
        </row>
        <row r="839">
          <cell r="A839">
            <v>119659</v>
          </cell>
          <cell r="B839" t="str">
            <v>زينب ابو زيد</v>
          </cell>
          <cell r="C839" t="str">
            <v>عادل</v>
          </cell>
          <cell r="D839" t="str">
            <v>هاله</v>
          </cell>
          <cell r="E839" t="str">
            <v>الثالثة</v>
          </cell>
          <cell r="G839" t="str">
            <v>الرابعة حديث</v>
          </cell>
          <cell r="I839" t="str">
            <v>الرابعة حديث</v>
          </cell>
          <cell r="K839" t="str">
            <v>الرابعة</v>
          </cell>
          <cell r="M839" t="str">
            <v>الرابعة</v>
          </cell>
          <cell r="O839" t="str">
            <v>الرابعة</v>
          </cell>
          <cell r="Q839" t="str">
            <v>الرابعة</v>
          </cell>
          <cell r="S839" t="str">
            <v>الرابعة</v>
          </cell>
          <cell r="U839" t="str">
            <v>مستنفذ الفصل الأول 2021-2022</v>
          </cell>
        </row>
        <row r="840">
          <cell r="A840">
            <v>119662</v>
          </cell>
          <cell r="B840" t="str">
            <v>زينب علي</v>
          </cell>
          <cell r="C840" t="str">
            <v>سابت</v>
          </cell>
          <cell r="D840" t="str">
            <v>سحري</v>
          </cell>
          <cell r="E840" t="str">
            <v>الأولى</v>
          </cell>
          <cell r="G840" t="str">
            <v>الأولى</v>
          </cell>
          <cell r="K840" t="str">
            <v>الأولى</v>
          </cell>
          <cell r="L840" t="str">
            <v>مبرر</v>
          </cell>
          <cell r="M840" t="str">
            <v>الأولى</v>
          </cell>
          <cell r="O840" t="str">
            <v>الأولى</v>
          </cell>
          <cell r="Q840" t="str">
            <v>الأولى</v>
          </cell>
          <cell r="S840" t="str">
            <v>الأولى</v>
          </cell>
          <cell r="U840" t="str">
            <v>مستنفذ الفصل الأول 2021-2022</v>
          </cell>
        </row>
        <row r="841">
          <cell r="A841">
            <v>119670</v>
          </cell>
          <cell r="B841" t="str">
            <v>ساره العشاري</v>
          </cell>
          <cell r="C841" t="str">
            <v>محمد عادل</v>
          </cell>
          <cell r="D841" t="str">
            <v>كفاء</v>
          </cell>
          <cell r="E841" t="str">
            <v>الأولى</v>
          </cell>
          <cell r="G841" t="str">
            <v>الأولى</v>
          </cell>
          <cell r="K841" t="str">
            <v>الأولى</v>
          </cell>
          <cell r="L841" t="str">
            <v>مبرر</v>
          </cell>
          <cell r="M841" t="str">
            <v>الأولى</v>
          </cell>
          <cell r="O841" t="str">
            <v>الأولى</v>
          </cell>
          <cell r="Q841" t="str">
            <v>الأولى</v>
          </cell>
          <cell r="S841" t="str">
            <v>الأولى</v>
          </cell>
          <cell r="U841" t="str">
            <v>مستنفذ الفصل الأول 2021-2022</v>
          </cell>
        </row>
        <row r="842">
          <cell r="A842">
            <v>119673</v>
          </cell>
          <cell r="B842" t="str">
            <v>ساره سمحا</v>
          </cell>
          <cell r="C842" t="str">
            <v>محمد ايمن</v>
          </cell>
          <cell r="D842" t="str">
            <v>عبير</v>
          </cell>
          <cell r="E842" t="str">
            <v>الثالثة حديث</v>
          </cell>
          <cell r="G842" t="str">
            <v>الثالثة</v>
          </cell>
          <cell r="I842" t="str">
            <v>الثالثة</v>
          </cell>
          <cell r="K842" t="str">
            <v>الثالثة</v>
          </cell>
          <cell r="M842" t="str">
            <v>الثالثة</v>
          </cell>
          <cell r="O842" t="str">
            <v>الثالثة</v>
          </cell>
          <cell r="Q842" t="str">
            <v>الثالثة</v>
          </cell>
          <cell r="S842" t="str">
            <v>الثالثة</v>
          </cell>
          <cell r="U842" t="str">
            <v>مستنفذ الفصل الأول 2021-2022</v>
          </cell>
        </row>
        <row r="843">
          <cell r="A843">
            <v>119678</v>
          </cell>
          <cell r="B843" t="str">
            <v>سالي عثمان</v>
          </cell>
          <cell r="C843" t="str">
            <v>هيثم</v>
          </cell>
          <cell r="D843" t="str">
            <v>وفاء</v>
          </cell>
          <cell r="E843" t="str">
            <v>الثالثة</v>
          </cell>
          <cell r="G843" t="str">
            <v>الرابعة حديث</v>
          </cell>
          <cell r="I843" t="str">
            <v>الرابعة حديث</v>
          </cell>
          <cell r="K843" t="str">
            <v>الرابعة</v>
          </cell>
          <cell r="M843" t="str">
            <v>الرابعة</v>
          </cell>
          <cell r="O843" t="str">
            <v>الرابعة</v>
          </cell>
          <cell r="Q843" t="str">
            <v>الرابعة</v>
          </cell>
          <cell r="S843" t="str">
            <v>الرابعة</v>
          </cell>
          <cell r="U843" t="str">
            <v>مستنفذ الفصل الأول 2021-2022</v>
          </cell>
        </row>
        <row r="844">
          <cell r="A844">
            <v>119685</v>
          </cell>
          <cell r="B844" t="str">
            <v>ساميه خطاب</v>
          </cell>
          <cell r="C844" t="str">
            <v>عبد الله</v>
          </cell>
          <cell r="D844" t="str">
            <v>حمديه</v>
          </cell>
          <cell r="E844" t="str">
            <v>الثانية</v>
          </cell>
          <cell r="G844" t="str">
            <v>الثانية</v>
          </cell>
          <cell r="K844" t="str">
            <v>الثانية</v>
          </cell>
          <cell r="L844" t="str">
            <v>مبرر</v>
          </cell>
          <cell r="M844" t="str">
            <v>الثانية</v>
          </cell>
          <cell r="O844" t="str">
            <v>الثانية</v>
          </cell>
          <cell r="Q844" t="str">
            <v>الثانية</v>
          </cell>
          <cell r="S844" t="str">
            <v>الثانية</v>
          </cell>
          <cell r="U844" t="str">
            <v>مستنفذ الفصل الأول 2021-2022</v>
          </cell>
        </row>
        <row r="845">
          <cell r="A845">
            <v>119705</v>
          </cell>
          <cell r="B845" t="str">
            <v>سلوى البيطار</v>
          </cell>
          <cell r="C845" t="str">
            <v>محمد حسان</v>
          </cell>
          <cell r="D845" t="str">
            <v>سحر</v>
          </cell>
          <cell r="E845" t="str">
            <v>الثالثة</v>
          </cell>
          <cell r="G845" t="str">
            <v>الرابعة حديث</v>
          </cell>
          <cell r="I845" t="str">
            <v>الرابعة حديث</v>
          </cell>
          <cell r="K845" t="str">
            <v>الرابعة</v>
          </cell>
          <cell r="M845" t="str">
            <v>الرابعة</v>
          </cell>
          <cell r="S845" t="str">
            <v>الرابعة</v>
          </cell>
          <cell r="U845" t="str">
            <v>مستنفذ الفصل الأول 2021-2022</v>
          </cell>
        </row>
        <row r="846">
          <cell r="A846">
            <v>119706</v>
          </cell>
          <cell r="B846" t="str">
            <v>سليمان الشيخ</v>
          </cell>
          <cell r="C846" t="str">
            <v>عصام</v>
          </cell>
          <cell r="D846" t="str">
            <v>الماس</v>
          </cell>
          <cell r="E846" t="str">
            <v>الثانية</v>
          </cell>
          <cell r="G846" t="str">
            <v>الثانية</v>
          </cell>
          <cell r="H846">
            <v>1388</v>
          </cell>
          <cell r="I846" t="str">
            <v>الثانية</v>
          </cell>
          <cell r="K846" t="str">
            <v>الثانية</v>
          </cell>
          <cell r="M846" t="str">
            <v>الثانية</v>
          </cell>
          <cell r="O846" t="str">
            <v>الثانية</v>
          </cell>
          <cell r="Q846" t="str">
            <v>الثانية</v>
          </cell>
          <cell r="S846" t="str">
            <v>الثانية</v>
          </cell>
          <cell r="U846" t="str">
            <v>مستنفذ الفصل الأول 2021-2022</v>
          </cell>
        </row>
        <row r="847">
          <cell r="A847">
            <v>119711</v>
          </cell>
          <cell r="B847" t="str">
            <v>سماح الزعبي</v>
          </cell>
          <cell r="C847" t="str">
            <v>محمد</v>
          </cell>
          <cell r="D847" t="str">
            <v>وداع</v>
          </cell>
          <cell r="E847" t="str">
            <v>الثانية</v>
          </cell>
          <cell r="G847" t="str">
            <v>الثانية</v>
          </cell>
          <cell r="I847" t="str">
            <v>الثانية</v>
          </cell>
          <cell r="K847" t="str">
            <v>الثانية</v>
          </cell>
          <cell r="L847" t="str">
            <v>مبرر</v>
          </cell>
          <cell r="M847" t="str">
            <v>الثانية</v>
          </cell>
          <cell r="O847" t="str">
            <v>الثانية</v>
          </cell>
          <cell r="Q847" t="str">
            <v>الثانية</v>
          </cell>
          <cell r="S847" t="str">
            <v>الثانية</v>
          </cell>
          <cell r="U847" t="str">
            <v>مستنفذ الفصل الأول 2021-2022</v>
          </cell>
        </row>
        <row r="848">
          <cell r="A848">
            <v>119720</v>
          </cell>
          <cell r="B848" t="str">
            <v>سندس العاتكي</v>
          </cell>
          <cell r="C848" t="str">
            <v>ماجد</v>
          </cell>
          <cell r="D848" t="str">
            <v>ناديا</v>
          </cell>
          <cell r="E848" t="str">
            <v>الثالثة حديث</v>
          </cell>
          <cell r="G848" t="str">
            <v>الرابعة حديث</v>
          </cell>
          <cell r="I848" t="str">
            <v>الثالثة</v>
          </cell>
          <cell r="K848" t="str">
            <v>الثالثة</v>
          </cell>
          <cell r="M848" t="str">
            <v>الثالثة</v>
          </cell>
          <cell r="S848" t="str">
            <v>الرابعة</v>
          </cell>
          <cell r="U848" t="str">
            <v>مستنفذ الفصل الأول 2021-2022</v>
          </cell>
        </row>
        <row r="849">
          <cell r="A849">
            <v>119741</v>
          </cell>
          <cell r="B849" t="str">
            <v>شروق رباح</v>
          </cell>
          <cell r="C849" t="str">
            <v>محمد</v>
          </cell>
          <cell r="D849" t="str">
            <v>كفينه</v>
          </cell>
          <cell r="E849" t="str">
            <v>الثالثة حديث</v>
          </cell>
          <cell r="G849" t="str">
            <v>الثالثة</v>
          </cell>
          <cell r="I849" t="str">
            <v>الثالثة</v>
          </cell>
          <cell r="K849" t="str">
            <v>الثالثة</v>
          </cell>
          <cell r="M849" t="str">
            <v>الثالثة</v>
          </cell>
          <cell r="O849" t="str">
            <v>الثالثة</v>
          </cell>
          <cell r="Q849" t="str">
            <v>الثالثة</v>
          </cell>
          <cell r="S849" t="str">
            <v>الثالثة</v>
          </cell>
          <cell r="U849" t="str">
            <v>مستنفذ الفصل الأول 2021-2022</v>
          </cell>
        </row>
        <row r="850">
          <cell r="A850">
            <v>119746</v>
          </cell>
          <cell r="B850" t="str">
            <v>شهد العوفي</v>
          </cell>
          <cell r="C850" t="str">
            <v>خالد</v>
          </cell>
          <cell r="D850" t="str">
            <v>رحاب</v>
          </cell>
          <cell r="E850" t="str">
            <v>الثانية</v>
          </cell>
          <cell r="G850" t="str">
            <v>الثانية</v>
          </cell>
          <cell r="K850" t="str">
            <v>الثانية</v>
          </cell>
          <cell r="L850" t="str">
            <v>مبرر</v>
          </cell>
          <cell r="M850" t="str">
            <v>الثانية</v>
          </cell>
          <cell r="O850" t="str">
            <v>الثانية</v>
          </cell>
          <cell r="Q850" t="str">
            <v>الثانية</v>
          </cell>
          <cell r="S850" t="str">
            <v>الثانية</v>
          </cell>
          <cell r="U850" t="str">
            <v>مستنفذ الفصل الأول 2021-2022</v>
          </cell>
        </row>
        <row r="851">
          <cell r="A851">
            <v>119752</v>
          </cell>
          <cell r="B851" t="str">
            <v>صبا الجرماني</v>
          </cell>
          <cell r="C851" t="str">
            <v>ياسر</v>
          </cell>
          <cell r="D851" t="str">
            <v>مها</v>
          </cell>
          <cell r="E851" t="str">
            <v>الثانية</v>
          </cell>
          <cell r="G851" t="str">
            <v>الثانية</v>
          </cell>
          <cell r="K851" t="str">
            <v>الثانية</v>
          </cell>
          <cell r="L851" t="str">
            <v>مبرر</v>
          </cell>
          <cell r="M851" t="str">
            <v>الثانية</v>
          </cell>
          <cell r="O851" t="str">
            <v>الثانية</v>
          </cell>
          <cell r="Q851" t="str">
            <v>الثانية</v>
          </cell>
          <cell r="S851" t="str">
            <v>الثانية</v>
          </cell>
          <cell r="U851" t="str">
            <v>مستنفذ الفصل الأول 2021-2022</v>
          </cell>
        </row>
        <row r="852">
          <cell r="A852">
            <v>119754</v>
          </cell>
          <cell r="B852" t="str">
            <v>صفاء الاحمد</v>
          </cell>
          <cell r="C852" t="str">
            <v>وحيد</v>
          </cell>
          <cell r="D852" t="str">
            <v>خضره</v>
          </cell>
          <cell r="E852" t="str">
            <v>الثالثة</v>
          </cell>
          <cell r="G852" t="str">
            <v>الرابعة حديث</v>
          </cell>
          <cell r="I852" t="str">
            <v>الرابعة حديث</v>
          </cell>
          <cell r="K852" t="str">
            <v>الرابعة</v>
          </cell>
          <cell r="M852" t="str">
            <v>الرابعة</v>
          </cell>
          <cell r="O852" t="str">
            <v>الرابعة</v>
          </cell>
          <cell r="Q852" t="str">
            <v>الرابعة</v>
          </cell>
          <cell r="S852" t="str">
            <v>الرابعة</v>
          </cell>
          <cell r="U852" t="str">
            <v>مستنفذ الفصل الأول 2021-2022</v>
          </cell>
        </row>
        <row r="853">
          <cell r="A853">
            <v>119756</v>
          </cell>
          <cell r="B853" t="str">
            <v>صفاء بلان</v>
          </cell>
          <cell r="C853" t="str">
            <v>عطاف</v>
          </cell>
          <cell r="D853" t="str">
            <v>سميره</v>
          </cell>
          <cell r="E853" t="str">
            <v>الثانية</v>
          </cell>
          <cell r="G853" t="str">
            <v>الثانية</v>
          </cell>
          <cell r="K853" t="str">
            <v>الثانية</v>
          </cell>
          <cell r="L853" t="str">
            <v>مبرر</v>
          </cell>
          <cell r="M853" t="str">
            <v>الثانية</v>
          </cell>
          <cell r="O853" t="str">
            <v>الثانية</v>
          </cell>
          <cell r="Q853" t="str">
            <v>الثانية</v>
          </cell>
          <cell r="S853" t="str">
            <v>الثانية</v>
          </cell>
          <cell r="U853" t="str">
            <v>مستنفذ الفصل الأول 2021-2022</v>
          </cell>
        </row>
        <row r="854">
          <cell r="A854">
            <v>119758</v>
          </cell>
          <cell r="B854" t="str">
            <v>صفاء كناكريه</v>
          </cell>
          <cell r="C854" t="str">
            <v>قاسم</v>
          </cell>
          <cell r="D854" t="str">
            <v>حليمه</v>
          </cell>
          <cell r="E854" t="str">
            <v>الثانية</v>
          </cell>
          <cell r="G854" t="str">
            <v>الثالثة حديث</v>
          </cell>
          <cell r="I854" t="str">
            <v>الثالثة حديث</v>
          </cell>
          <cell r="K854" t="str">
            <v>الثالثة</v>
          </cell>
          <cell r="M854" t="str">
            <v>الثالثة</v>
          </cell>
          <cell r="O854" t="str">
            <v>الثالثة</v>
          </cell>
          <cell r="Q854" t="str">
            <v>الثالثة</v>
          </cell>
          <cell r="S854" t="str">
            <v>الثالثة</v>
          </cell>
          <cell r="U854" t="str">
            <v>مستنفذ الفصل الأول 2021-2022</v>
          </cell>
        </row>
        <row r="855">
          <cell r="A855">
            <v>119764</v>
          </cell>
          <cell r="B855" t="str">
            <v>طراد النصيرات</v>
          </cell>
          <cell r="C855" t="str">
            <v>محمد</v>
          </cell>
          <cell r="D855" t="str">
            <v>امنه</v>
          </cell>
          <cell r="E855" t="str">
            <v>الأولى</v>
          </cell>
          <cell r="G855" t="str">
            <v>الأولى</v>
          </cell>
          <cell r="K855" t="str">
            <v>الأولى</v>
          </cell>
          <cell r="L855" t="str">
            <v>مبرر</v>
          </cell>
          <cell r="M855" t="str">
            <v>الأولى</v>
          </cell>
          <cell r="O855" t="str">
            <v>الأولى</v>
          </cell>
          <cell r="Q855" t="str">
            <v>الأولى</v>
          </cell>
          <cell r="S855" t="str">
            <v>الأولى</v>
          </cell>
          <cell r="U855" t="str">
            <v>مستنفذ الفصل الأول 2021-2022</v>
          </cell>
        </row>
        <row r="856">
          <cell r="A856">
            <v>119782</v>
          </cell>
          <cell r="B856" t="str">
            <v>عبد الله الحيلاني</v>
          </cell>
          <cell r="C856" t="str">
            <v>محمود</v>
          </cell>
          <cell r="D856" t="str">
            <v>سمر</v>
          </cell>
          <cell r="E856" t="str">
            <v>الأولى</v>
          </cell>
          <cell r="G856" t="str">
            <v>الأولى</v>
          </cell>
          <cell r="K856" t="str">
            <v>الأولى</v>
          </cell>
          <cell r="L856" t="str">
            <v>مبرر</v>
          </cell>
          <cell r="M856" t="str">
            <v>الأولى</v>
          </cell>
          <cell r="O856" t="str">
            <v>الأولى</v>
          </cell>
          <cell r="Q856" t="str">
            <v>الأولى</v>
          </cell>
          <cell r="S856" t="str">
            <v>الأولى</v>
          </cell>
          <cell r="U856" t="str">
            <v>مستنفذ الفصل الأول 2021-2022</v>
          </cell>
        </row>
        <row r="857">
          <cell r="A857">
            <v>119784</v>
          </cell>
          <cell r="B857" t="str">
            <v>عبد الله حمود</v>
          </cell>
          <cell r="C857" t="str">
            <v>محمد</v>
          </cell>
          <cell r="D857" t="str">
            <v>ثريا</v>
          </cell>
          <cell r="E857" t="str">
            <v>الأولى</v>
          </cell>
          <cell r="G857" t="str">
            <v>الأولى</v>
          </cell>
          <cell r="K857" t="str">
            <v>الأولى</v>
          </cell>
          <cell r="L857" t="str">
            <v>مبرر</v>
          </cell>
          <cell r="M857" t="str">
            <v>الأولى</v>
          </cell>
          <cell r="O857" t="str">
            <v>الأولى</v>
          </cell>
          <cell r="Q857" t="str">
            <v>الأولى</v>
          </cell>
          <cell r="S857" t="str">
            <v>الأولى</v>
          </cell>
          <cell r="U857" t="str">
            <v>مستنفذ الفصل الأول 2021-2022</v>
          </cell>
        </row>
        <row r="858">
          <cell r="A858">
            <v>119790</v>
          </cell>
          <cell r="B858" t="str">
            <v>عبير غازي</v>
          </cell>
          <cell r="C858" t="str">
            <v>ياسر</v>
          </cell>
          <cell r="D858" t="str">
            <v>اميره</v>
          </cell>
          <cell r="E858" t="str">
            <v>الأولى</v>
          </cell>
          <cell r="G858" t="str">
            <v>الأولى</v>
          </cell>
          <cell r="I858" t="str">
            <v>الأولى</v>
          </cell>
          <cell r="K858" t="str">
            <v>الأولى</v>
          </cell>
          <cell r="L858" t="str">
            <v>مبرر</v>
          </cell>
          <cell r="M858" t="str">
            <v>الأولى</v>
          </cell>
          <cell r="O858" t="str">
            <v>الأولى</v>
          </cell>
          <cell r="Q858" t="str">
            <v>الأولى</v>
          </cell>
          <cell r="S858" t="str">
            <v>الأولى</v>
          </cell>
          <cell r="U858" t="str">
            <v>مستنفذ الفصل الأول 2021-2022</v>
          </cell>
        </row>
        <row r="859">
          <cell r="A859">
            <v>119807</v>
          </cell>
          <cell r="B859" t="str">
            <v>علا الغبره</v>
          </cell>
          <cell r="C859" t="str">
            <v>محمد وليد</v>
          </cell>
          <cell r="D859" t="str">
            <v>دانيه</v>
          </cell>
          <cell r="E859" t="str">
            <v>الأولى</v>
          </cell>
          <cell r="G859" t="str">
            <v>الأولى</v>
          </cell>
          <cell r="K859" t="str">
            <v>الأولى</v>
          </cell>
          <cell r="L859" t="str">
            <v>مبرر</v>
          </cell>
          <cell r="M859" t="str">
            <v>الأولى</v>
          </cell>
          <cell r="O859" t="str">
            <v>الأولى</v>
          </cell>
          <cell r="Q859" t="str">
            <v>الأولى</v>
          </cell>
          <cell r="S859" t="str">
            <v>الأولى</v>
          </cell>
          <cell r="U859" t="str">
            <v>مستنفذ الفصل الأول 2021-2022</v>
          </cell>
        </row>
        <row r="860">
          <cell r="A860">
            <v>119811</v>
          </cell>
          <cell r="B860" t="str">
            <v>علاء الدين غازي</v>
          </cell>
          <cell r="C860" t="str">
            <v>عبد الرحمن</v>
          </cell>
          <cell r="D860" t="str">
            <v>سكينه</v>
          </cell>
          <cell r="E860" t="str">
            <v>الأولى</v>
          </cell>
          <cell r="G860" t="str">
            <v>الأولى</v>
          </cell>
          <cell r="K860" t="str">
            <v>الأولى</v>
          </cell>
          <cell r="L860" t="str">
            <v>مبرر</v>
          </cell>
          <cell r="M860" t="str">
            <v>الأولى</v>
          </cell>
          <cell r="O860" t="str">
            <v>الأولى</v>
          </cell>
          <cell r="Q860" t="str">
            <v>الأولى</v>
          </cell>
          <cell r="S860" t="str">
            <v>الأولى</v>
          </cell>
          <cell r="U860" t="str">
            <v>مستنفذ الفصل الأول 2021-2022</v>
          </cell>
        </row>
        <row r="861">
          <cell r="A861">
            <v>119816</v>
          </cell>
          <cell r="B861" t="str">
            <v>علي الهبج</v>
          </cell>
          <cell r="C861" t="str">
            <v>حيدر</v>
          </cell>
          <cell r="D861" t="str">
            <v>سلوى</v>
          </cell>
          <cell r="E861" t="str">
            <v>الأولى</v>
          </cell>
          <cell r="G861" t="str">
            <v>الأولى</v>
          </cell>
          <cell r="I861" t="str">
            <v>الأولى</v>
          </cell>
          <cell r="K861" t="str">
            <v>الأولى</v>
          </cell>
          <cell r="L861" t="str">
            <v>مبرر</v>
          </cell>
          <cell r="M861" t="str">
            <v>الأولى</v>
          </cell>
          <cell r="O861" t="str">
            <v>الأولى</v>
          </cell>
          <cell r="Q861" t="str">
            <v>الأولى</v>
          </cell>
          <cell r="S861" t="str">
            <v>الأولى</v>
          </cell>
          <cell r="U861" t="str">
            <v>مستنفذ الفصل الأول 2021-2022</v>
          </cell>
        </row>
        <row r="862">
          <cell r="A862">
            <v>119820</v>
          </cell>
          <cell r="B862" t="str">
            <v>علي علي</v>
          </cell>
          <cell r="C862" t="str">
            <v>حاتم</v>
          </cell>
          <cell r="D862" t="str">
            <v>سناء</v>
          </cell>
          <cell r="E862" t="str">
            <v>الثانية</v>
          </cell>
          <cell r="G862" t="str">
            <v>الثانية</v>
          </cell>
          <cell r="I862" t="str">
            <v>الثانية</v>
          </cell>
          <cell r="K862" t="str">
            <v>الثانية</v>
          </cell>
          <cell r="L862">
            <v>1097</v>
          </cell>
          <cell r="M862" t="str">
            <v>الثانية</v>
          </cell>
          <cell r="O862" t="str">
            <v>الثانية</v>
          </cell>
          <cell r="Q862" t="str">
            <v>الثانية</v>
          </cell>
          <cell r="S862" t="str">
            <v>الثانية</v>
          </cell>
          <cell r="U862" t="str">
            <v>مستنفذ الفصل الأول 2021-2022</v>
          </cell>
        </row>
        <row r="863">
          <cell r="A863">
            <v>119822</v>
          </cell>
          <cell r="B863" t="str">
            <v>علي فخور</v>
          </cell>
          <cell r="C863" t="str">
            <v>احمد</v>
          </cell>
          <cell r="D863" t="str">
            <v>عزيزه</v>
          </cell>
          <cell r="E863" t="str">
            <v>الثانية</v>
          </cell>
          <cell r="G863" t="str">
            <v>الثالثة حديث</v>
          </cell>
          <cell r="I863" t="str">
            <v>الثالثة حديث</v>
          </cell>
          <cell r="K863" t="str">
            <v>الثالثة</v>
          </cell>
          <cell r="M863" t="str">
            <v>الثالثة</v>
          </cell>
          <cell r="O863" t="str">
            <v>الثالثة</v>
          </cell>
          <cell r="Q863" t="str">
            <v>الثالثة</v>
          </cell>
          <cell r="S863" t="str">
            <v>الثالثة</v>
          </cell>
          <cell r="U863" t="str">
            <v>مستنفذ الفصل الأول 2021-2022</v>
          </cell>
        </row>
        <row r="864">
          <cell r="A864">
            <v>119852</v>
          </cell>
          <cell r="B864" t="str">
            <v>غفران يونس</v>
          </cell>
          <cell r="C864" t="str">
            <v>عيد الستار</v>
          </cell>
          <cell r="D864" t="str">
            <v>سلوى</v>
          </cell>
          <cell r="E864" t="str">
            <v>الأولى</v>
          </cell>
          <cell r="G864" t="str">
            <v>الأولى</v>
          </cell>
          <cell r="K864" t="str">
            <v>الأولى</v>
          </cell>
          <cell r="L864" t="str">
            <v>مبرر</v>
          </cell>
          <cell r="M864" t="str">
            <v>الأولى</v>
          </cell>
          <cell r="O864" t="str">
            <v>الأولى</v>
          </cell>
          <cell r="Q864" t="str">
            <v>الأولى</v>
          </cell>
          <cell r="S864" t="str">
            <v>الأولى</v>
          </cell>
          <cell r="U864" t="str">
            <v>مستنفذ الفصل الأول 2021-2022</v>
          </cell>
        </row>
        <row r="865">
          <cell r="A865">
            <v>119858</v>
          </cell>
          <cell r="B865" t="str">
            <v>غنى راشد</v>
          </cell>
          <cell r="C865" t="str">
            <v>نزار</v>
          </cell>
          <cell r="D865" t="str">
            <v>جمانه</v>
          </cell>
          <cell r="E865" t="str">
            <v>الثالثة</v>
          </cell>
          <cell r="G865" t="str">
            <v>الرابعة حديث</v>
          </cell>
          <cell r="I865" t="str">
            <v>الرابعة حديث</v>
          </cell>
          <cell r="K865" t="str">
            <v>الرابعة</v>
          </cell>
          <cell r="M865" t="str">
            <v>الرابعة</v>
          </cell>
          <cell r="O865" t="str">
            <v>الرابعة</v>
          </cell>
          <cell r="Q865" t="str">
            <v>الرابعة</v>
          </cell>
          <cell r="S865" t="str">
            <v>الرابعة</v>
          </cell>
          <cell r="U865" t="str">
            <v>مستنفذ الفصل الأول 2021-2022</v>
          </cell>
        </row>
        <row r="866">
          <cell r="A866">
            <v>119865</v>
          </cell>
          <cell r="B866" t="str">
            <v>فاتن عز الدين</v>
          </cell>
          <cell r="C866" t="str">
            <v>نواف</v>
          </cell>
          <cell r="D866" t="str">
            <v>نهاد</v>
          </cell>
          <cell r="E866" t="str">
            <v>الثانية</v>
          </cell>
          <cell r="G866" t="str">
            <v>الثانية</v>
          </cell>
          <cell r="H866">
            <v>1399</v>
          </cell>
          <cell r="I866" t="str">
            <v>الثانية</v>
          </cell>
          <cell r="K866" t="str">
            <v>الثانية</v>
          </cell>
          <cell r="M866" t="str">
            <v>الثانية</v>
          </cell>
          <cell r="O866" t="str">
            <v>الثانية</v>
          </cell>
          <cell r="Q866" t="str">
            <v>الثانية</v>
          </cell>
          <cell r="S866" t="str">
            <v>الثانية</v>
          </cell>
          <cell r="U866" t="str">
            <v>مستنفذ الفصل الأول 2021-2022</v>
          </cell>
        </row>
        <row r="867">
          <cell r="A867">
            <v>119869</v>
          </cell>
          <cell r="B867" t="str">
            <v>فاطمه الدنيفات</v>
          </cell>
          <cell r="C867" t="str">
            <v>انور</v>
          </cell>
          <cell r="D867" t="str">
            <v>كوكب</v>
          </cell>
          <cell r="E867" t="str">
            <v>الثالثة</v>
          </cell>
          <cell r="G867" t="str">
            <v>الرابعة حديث</v>
          </cell>
          <cell r="I867" t="str">
            <v>الرابعة حديث</v>
          </cell>
          <cell r="K867" t="str">
            <v>الرابعة</v>
          </cell>
          <cell r="M867" t="str">
            <v>الرابعة</v>
          </cell>
          <cell r="O867" t="str">
            <v>الرابعة</v>
          </cell>
          <cell r="Q867" t="str">
            <v>الرابعة</v>
          </cell>
          <cell r="S867" t="str">
            <v>الرابعة</v>
          </cell>
          <cell r="U867" t="str">
            <v>مستنفذ الفصل الأول 2021-2022</v>
          </cell>
        </row>
        <row r="868">
          <cell r="A868">
            <v>119870</v>
          </cell>
          <cell r="B868" t="str">
            <v>فاطمه الشامي</v>
          </cell>
          <cell r="C868" t="str">
            <v>عدنان</v>
          </cell>
          <cell r="D868" t="str">
            <v>منى</v>
          </cell>
          <cell r="E868" t="str">
            <v>الأولى</v>
          </cell>
          <cell r="G868" t="str">
            <v>الأولى</v>
          </cell>
          <cell r="I868" t="str">
            <v>الأولى</v>
          </cell>
          <cell r="K868" t="str">
            <v>الأولى</v>
          </cell>
          <cell r="L868" t="str">
            <v>مبرر</v>
          </cell>
          <cell r="M868" t="str">
            <v>الأولى</v>
          </cell>
          <cell r="O868" t="str">
            <v>الأولى</v>
          </cell>
          <cell r="Q868" t="str">
            <v>الأولى</v>
          </cell>
          <cell r="S868" t="str">
            <v>الأولى</v>
          </cell>
          <cell r="U868" t="str">
            <v>مستنفذ الفصل الأول 2021-2022</v>
          </cell>
        </row>
        <row r="869">
          <cell r="A869">
            <v>119872</v>
          </cell>
          <cell r="B869" t="str">
            <v>فاطمه العبيد</v>
          </cell>
          <cell r="C869" t="str">
            <v>تركي</v>
          </cell>
          <cell r="D869" t="str">
            <v>امينه</v>
          </cell>
          <cell r="E869" t="str">
            <v>الأولى</v>
          </cell>
          <cell r="G869" t="str">
            <v>الأولى</v>
          </cell>
          <cell r="I869" t="str">
            <v>الأولى</v>
          </cell>
          <cell r="K869" t="str">
            <v>الأولى</v>
          </cell>
          <cell r="L869" t="str">
            <v>مبرر</v>
          </cell>
          <cell r="M869" t="str">
            <v>الأولى</v>
          </cell>
          <cell r="O869" t="str">
            <v>الأولى</v>
          </cell>
          <cell r="Q869" t="str">
            <v>الأولى</v>
          </cell>
          <cell r="S869" t="str">
            <v>الأولى</v>
          </cell>
          <cell r="U869" t="str">
            <v>مستنفذ الفصل الأول 2021-2022</v>
          </cell>
        </row>
        <row r="870">
          <cell r="A870">
            <v>119876</v>
          </cell>
          <cell r="B870" t="str">
            <v>فاطمه جلال</v>
          </cell>
          <cell r="C870" t="str">
            <v>محمد</v>
          </cell>
          <cell r="D870" t="str">
            <v>هديه</v>
          </cell>
          <cell r="E870" t="str">
            <v>الأولى</v>
          </cell>
          <cell r="G870" t="str">
            <v>الأولى</v>
          </cell>
          <cell r="K870" t="str">
            <v>الأولى</v>
          </cell>
          <cell r="L870" t="str">
            <v>مبرر</v>
          </cell>
          <cell r="M870" t="str">
            <v>الأولى</v>
          </cell>
          <cell r="O870" t="str">
            <v>الأولى</v>
          </cell>
          <cell r="Q870" t="str">
            <v>الأولى</v>
          </cell>
          <cell r="S870" t="str">
            <v>الأولى</v>
          </cell>
          <cell r="U870" t="str">
            <v>مستنفذ الفصل الأول 2021-2022</v>
          </cell>
        </row>
        <row r="871">
          <cell r="A871">
            <v>119878</v>
          </cell>
          <cell r="B871" t="str">
            <v>فاطمه درويش</v>
          </cell>
          <cell r="C871" t="str">
            <v>رياض</v>
          </cell>
          <cell r="D871" t="str">
            <v>وفاء الزيات</v>
          </cell>
          <cell r="E871" t="str">
            <v>الثالثة حديث</v>
          </cell>
          <cell r="G871" t="str">
            <v>الثالثة</v>
          </cell>
          <cell r="I871" t="str">
            <v>الثالثة</v>
          </cell>
          <cell r="K871" t="str">
            <v>الثالثة</v>
          </cell>
          <cell r="L871" t="str">
            <v>مبرر</v>
          </cell>
          <cell r="M871" t="str">
            <v>الثالثة</v>
          </cell>
          <cell r="O871" t="str">
            <v>الثالثة</v>
          </cell>
          <cell r="Q871" t="str">
            <v>الثالثة</v>
          </cell>
          <cell r="S871" t="str">
            <v>الثالثة</v>
          </cell>
          <cell r="U871" t="str">
            <v>مستنفذ الفصل الأول 2021-2022</v>
          </cell>
        </row>
        <row r="872">
          <cell r="A872">
            <v>119879</v>
          </cell>
          <cell r="B872" t="str">
            <v>فاطمه علي</v>
          </cell>
          <cell r="C872" t="str">
            <v>محمد</v>
          </cell>
          <cell r="D872" t="str">
            <v>اسيا</v>
          </cell>
          <cell r="E872" t="str">
            <v>الثانية</v>
          </cell>
          <cell r="G872" t="str">
            <v>الثانية</v>
          </cell>
          <cell r="K872" t="str">
            <v>الثانية</v>
          </cell>
          <cell r="M872" t="str">
            <v>الثانية</v>
          </cell>
          <cell r="N872">
            <v>207</v>
          </cell>
          <cell r="O872" t="str">
            <v>الثانية</v>
          </cell>
          <cell r="Q872" t="str">
            <v>الثانية</v>
          </cell>
          <cell r="S872" t="str">
            <v>الثانية</v>
          </cell>
          <cell r="U872" t="str">
            <v>مستنفذ الفصل الأول 2021-2022</v>
          </cell>
        </row>
        <row r="873">
          <cell r="A873">
            <v>119881</v>
          </cell>
          <cell r="B873" t="str">
            <v>فايزه العبد</v>
          </cell>
          <cell r="C873" t="str">
            <v>يوسف</v>
          </cell>
          <cell r="D873" t="str">
            <v>مريم</v>
          </cell>
          <cell r="E873" t="str">
            <v>الثانية</v>
          </cell>
          <cell r="G873" t="str">
            <v>الثانية</v>
          </cell>
          <cell r="K873" t="str">
            <v>الثانية</v>
          </cell>
          <cell r="L873" t="str">
            <v>مبرر</v>
          </cell>
          <cell r="M873" t="str">
            <v>الثانية</v>
          </cell>
          <cell r="O873" t="str">
            <v>الثانية</v>
          </cell>
          <cell r="Q873" t="str">
            <v>الثانية</v>
          </cell>
          <cell r="S873" t="str">
            <v>الثانية</v>
          </cell>
          <cell r="U873" t="str">
            <v>مستنفذ الفصل الأول 2021-2022</v>
          </cell>
        </row>
        <row r="874">
          <cell r="A874">
            <v>119882</v>
          </cell>
          <cell r="B874" t="str">
            <v>فايزه المظلوم</v>
          </cell>
          <cell r="C874" t="str">
            <v>اسعد</v>
          </cell>
          <cell r="D874" t="str">
            <v>ىمال</v>
          </cell>
          <cell r="E874" t="str">
            <v>الثانية</v>
          </cell>
          <cell r="G874" t="str">
            <v>الثانية</v>
          </cell>
          <cell r="K874" t="str">
            <v>الثانية</v>
          </cell>
          <cell r="L874" t="str">
            <v>مبرر</v>
          </cell>
          <cell r="M874" t="str">
            <v>الثانية</v>
          </cell>
          <cell r="O874" t="str">
            <v>الثانية</v>
          </cell>
          <cell r="Q874" t="str">
            <v>الثانية</v>
          </cell>
          <cell r="S874" t="str">
            <v>الثانية</v>
          </cell>
          <cell r="U874" t="str">
            <v>مستنفذ الفصل الأول 2021-2022</v>
          </cell>
        </row>
        <row r="875">
          <cell r="A875">
            <v>119895</v>
          </cell>
          <cell r="B875" t="str">
            <v>كريستين شابو</v>
          </cell>
          <cell r="C875" t="str">
            <v>كابريل</v>
          </cell>
          <cell r="D875" t="str">
            <v>سمر</v>
          </cell>
          <cell r="E875" t="str">
            <v>الثانية</v>
          </cell>
          <cell r="G875" t="str">
            <v>الثانية</v>
          </cell>
          <cell r="I875" t="str">
            <v>الثانية</v>
          </cell>
          <cell r="K875" t="str">
            <v>الثانية</v>
          </cell>
          <cell r="L875" t="str">
            <v>مبرر</v>
          </cell>
          <cell r="M875" t="str">
            <v>الثانية</v>
          </cell>
          <cell r="O875" t="str">
            <v>الثانية</v>
          </cell>
          <cell r="Q875" t="str">
            <v>الثانية</v>
          </cell>
          <cell r="S875" t="str">
            <v>الثانية</v>
          </cell>
          <cell r="U875" t="str">
            <v>مستنفذ الفصل الأول 2021-2022</v>
          </cell>
        </row>
        <row r="876">
          <cell r="A876">
            <v>119902</v>
          </cell>
          <cell r="B876" t="str">
            <v>لانا الخجا</v>
          </cell>
          <cell r="C876" t="str">
            <v>عرفان</v>
          </cell>
          <cell r="D876" t="str">
            <v>ندى</v>
          </cell>
          <cell r="E876" t="str">
            <v>الثالثة حديث</v>
          </cell>
          <cell r="G876" t="str">
            <v>الثالثة</v>
          </cell>
          <cell r="I876" t="str">
            <v>الثالثة</v>
          </cell>
          <cell r="K876" t="str">
            <v>الثالثة</v>
          </cell>
          <cell r="M876" t="str">
            <v>الثالثة</v>
          </cell>
          <cell r="O876" t="str">
            <v>الثالثة</v>
          </cell>
          <cell r="Q876" t="str">
            <v>الثالثة</v>
          </cell>
          <cell r="S876" t="str">
            <v>الثالثة</v>
          </cell>
          <cell r="U876" t="str">
            <v>مستنفذ الفصل الأول 2021-2022</v>
          </cell>
        </row>
        <row r="877">
          <cell r="A877">
            <v>119906</v>
          </cell>
          <cell r="B877" t="str">
            <v>لبنى بكار</v>
          </cell>
          <cell r="C877" t="str">
            <v>موفق</v>
          </cell>
          <cell r="D877" t="str">
            <v>سمر</v>
          </cell>
          <cell r="E877" t="str">
            <v>الثالثة حديث</v>
          </cell>
          <cell r="G877" t="str">
            <v>الثالثة</v>
          </cell>
          <cell r="I877" t="str">
            <v>الثالثة</v>
          </cell>
          <cell r="K877" t="str">
            <v>الثالثة</v>
          </cell>
          <cell r="M877" t="str">
            <v>الثالثة</v>
          </cell>
          <cell r="O877" t="str">
            <v>الثالثة</v>
          </cell>
          <cell r="Q877" t="str">
            <v>الثالثة</v>
          </cell>
          <cell r="S877" t="str">
            <v>الثالثة</v>
          </cell>
          <cell r="U877" t="str">
            <v>مستنفذ الفصل الأول 2021-2022</v>
          </cell>
        </row>
        <row r="878">
          <cell r="A878">
            <v>119907</v>
          </cell>
          <cell r="B878" t="str">
            <v>لجين الطباخ</v>
          </cell>
          <cell r="C878" t="str">
            <v>محمد سمير</v>
          </cell>
          <cell r="D878" t="str">
            <v>مها</v>
          </cell>
          <cell r="E878" t="str">
            <v>الأولى</v>
          </cell>
          <cell r="G878" t="str">
            <v>الأولى</v>
          </cell>
          <cell r="K878" t="str">
            <v>الأولى</v>
          </cell>
          <cell r="L878" t="str">
            <v>مبرر</v>
          </cell>
          <cell r="M878" t="str">
            <v>الأولى</v>
          </cell>
          <cell r="O878" t="str">
            <v>الأولى</v>
          </cell>
          <cell r="Q878" t="str">
            <v>الأولى</v>
          </cell>
          <cell r="S878" t="str">
            <v>الأولى</v>
          </cell>
          <cell r="U878" t="str">
            <v>مستنفذ الفصل الأول 2021-2022</v>
          </cell>
        </row>
        <row r="879">
          <cell r="A879">
            <v>119918</v>
          </cell>
          <cell r="B879" t="str">
            <v>لميس منذر</v>
          </cell>
          <cell r="C879" t="str">
            <v>دخل الله</v>
          </cell>
          <cell r="D879" t="str">
            <v>نضيره</v>
          </cell>
          <cell r="E879" t="str">
            <v>الثانية</v>
          </cell>
          <cell r="G879" t="str">
            <v>الثانية</v>
          </cell>
          <cell r="I879" t="str">
            <v>الثانية</v>
          </cell>
          <cell r="K879" t="str">
            <v>الثانية</v>
          </cell>
          <cell r="L879" t="str">
            <v>مبرر</v>
          </cell>
          <cell r="M879" t="str">
            <v>الثانية</v>
          </cell>
          <cell r="O879" t="str">
            <v>الثانية</v>
          </cell>
          <cell r="Q879" t="str">
            <v>الثانية</v>
          </cell>
          <cell r="S879" t="str">
            <v>الثانية</v>
          </cell>
          <cell r="U879" t="str">
            <v>مستنفذ الفصل الأول 2021-2022</v>
          </cell>
        </row>
        <row r="880">
          <cell r="A880">
            <v>119925</v>
          </cell>
          <cell r="B880" t="str">
            <v>ليليان اللحام</v>
          </cell>
          <cell r="C880" t="str">
            <v>مامون</v>
          </cell>
          <cell r="D880" t="str">
            <v>كلود</v>
          </cell>
          <cell r="E880" t="str">
            <v>الثانية</v>
          </cell>
          <cell r="G880" t="str">
            <v>الثانية</v>
          </cell>
          <cell r="I880" t="str">
            <v>الثانية</v>
          </cell>
          <cell r="K880" t="str">
            <v>الثانية</v>
          </cell>
          <cell r="L880" t="str">
            <v>مبرر</v>
          </cell>
          <cell r="M880" t="str">
            <v>الثانية</v>
          </cell>
          <cell r="O880" t="str">
            <v>الثانية</v>
          </cell>
          <cell r="Q880" t="str">
            <v>الثانية</v>
          </cell>
          <cell r="S880" t="str">
            <v>الثانية</v>
          </cell>
          <cell r="U880" t="str">
            <v>مستنفذ الفصل الأول 2021-2022</v>
          </cell>
        </row>
        <row r="881">
          <cell r="A881">
            <v>119939</v>
          </cell>
          <cell r="B881" t="str">
            <v>ماري الهريره</v>
          </cell>
          <cell r="C881" t="str">
            <v>جورج</v>
          </cell>
          <cell r="D881">
            <v>0</v>
          </cell>
          <cell r="E881" t="str">
            <v>الأولى</v>
          </cell>
          <cell r="G881" t="str">
            <v>الأولى</v>
          </cell>
          <cell r="I881" t="str">
            <v>الأولى</v>
          </cell>
          <cell r="K881" t="str">
            <v>الأولى</v>
          </cell>
          <cell r="L881" t="str">
            <v>مبرر</v>
          </cell>
          <cell r="M881" t="str">
            <v>الأولى</v>
          </cell>
          <cell r="O881" t="str">
            <v>الأولى</v>
          </cell>
          <cell r="Q881" t="str">
            <v>الأولى</v>
          </cell>
          <cell r="S881" t="str">
            <v>الأولى</v>
          </cell>
          <cell r="U881" t="str">
            <v>مستنفذ الفصل الأول 2021-2022</v>
          </cell>
        </row>
        <row r="882">
          <cell r="A882">
            <v>119943</v>
          </cell>
          <cell r="B882" t="str">
            <v>ماريه الصغير</v>
          </cell>
          <cell r="C882" t="str">
            <v>محمدالبدر</v>
          </cell>
          <cell r="D882" t="str">
            <v>سوسن</v>
          </cell>
          <cell r="E882" t="str">
            <v>الثانية</v>
          </cell>
          <cell r="G882" t="str">
            <v>الثانية</v>
          </cell>
          <cell r="I882" t="str">
            <v>الثانية</v>
          </cell>
          <cell r="K882" t="str">
            <v>الثانية</v>
          </cell>
          <cell r="L882" t="str">
            <v>مبرر</v>
          </cell>
          <cell r="M882" t="str">
            <v>الثانية</v>
          </cell>
          <cell r="O882" t="str">
            <v>الثانية</v>
          </cell>
          <cell r="Q882" t="str">
            <v>الثانية</v>
          </cell>
          <cell r="S882" t="str">
            <v>الثانية</v>
          </cell>
          <cell r="U882" t="str">
            <v>مستنفذ الفصل الأول 2021-2022</v>
          </cell>
        </row>
        <row r="883">
          <cell r="A883">
            <v>119949</v>
          </cell>
          <cell r="B883" t="str">
            <v>مجد بلان</v>
          </cell>
          <cell r="C883" t="str">
            <v>سامر</v>
          </cell>
          <cell r="D883" t="str">
            <v>رويده</v>
          </cell>
          <cell r="E883" t="str">
            <v>الثالثة</v>
          </cell>
          <cell r="G883" t="str">
            <v>الرابعة حديث</v>
          </cell>
          <cell r="I883" t="str">
            <v>الرابعة حديث</v>
          </cell>
          <cell r="K883" t="str">
            <v>الرابعة</v>
          </cell>
          <cell r="M883" t="str">
            <v>الرابعة</v>
          </cell>
          <cell r="O883" t="str">
            <v>الرابعة</v>
          </cell>
          <cell r="Q883" t="str">
            <v>الرابعة</v>
          </cell>
          <cell r="S883" t="str">
            <v>الرابعة</v>
          </cell>
          <cell r="U883" t="str">
            <v>مستنفذ الفصل الأول 2021-2022</v>
          </cell>
        </row>
        <row r="884">
          <cell r="A884">
            <v>119957</v>
          </cell>
          <cell r="B884" t="str">
            <v>محمد الخلف</v>
          </cell>
          <cell r="C884" t="str">
            <v>عبد الرحمن</v>
          </cell>
          <cell r="D884" t="str">
            <v>هدله الجاسم</v>
          </cell>
          <cell r="E884" t="str">
            <v>الثانية</v>
          </cell>
          <cell r="G884" t="str">
            <v>الثانية</v>
          </cell>
          <cell r="K884" t="str">
            <v>الثانية</v>
          </cell>
          <cell r="L884" t="str">
            <v>مبرر</v>
          </cell>
          <cell r="M884" t="str">
            <v>الثانية</v>
          </cell>
          <cell r="O884" t="str">
            <v>الثانية</v>
          </cell>
          <cell r="Q884" t="str">
            <v>الثانية</v>
          </cell>
          <cell r="S884" t="str">
            <v>الثانية</v>
          </cell>
          <cell r="U884" t="str">
            <v>مستنفذ الفصل الأول 2021-2022</v>
          </cell>
        </row>
        <row r="885">
          <cell r="A885">
            <v>119960</v>
          </cell>
          <cell r="B885" t="str">
            <v>محمد الزوباني</v>
          </cell>
          <cell r="C885" t="str">
            <v>عبد الله</v>
          </cell>
          <cell r="D885" t="str">
            <v>نايفه</v>
          </cell>
          <cell r="E885" t="str">
            <v>الأولى</v>
          </cell>
          <cell r="G885" t="str">
            <v>الأولى</v>
          </cell>
          <cell r="K885" t="str">
            <v>الأولى</v>
          </cell>
          <cell r="L885" t="str">
            <v>مبرر</v>
          </cell>
          <cell r="M885" t="str">
            <v>الأولى</v>
          </cell>
          <cell r="O885" t="str">
            <v>الأولى</v>
          </cell>
          <cell r="Q885" t="str">
            <v>الأولى</v>
          </cell>
          <cell r="S885" t="str">
            <v>الأولى</v>
          </cell>
          <cell r="U885" t="str">
            <v>مستنفذ الفصل الأول 2021-2022</v>
          </cell>
        </row>
        <row r="886">
          <cell r="A886">
            <v>119961</v>
          </cell>
          <cell r="B886" t="str">
            <v>محمد السكري</v>
          </cell>
          <cell r="C886" t="str">
            <v>ثابت</v>
          </cell>
          <cell r="D886" t="str">
            <v>سميرا</v>
          </cell>
          <cell r="E886" t="str">
            <v>الثانية</v>
          </cell>
          <cell r="F886">
            <v>4249</v>
          </cell>
          <cell r="G886" t="str">
            <v>الثانية</v>
          </cell>
          <cell r="I886" t="str">
            <v>الثانية</v>
          </cell>
          <cell r="K886" t="str">
            <v>الثانية</v>
          </cell>
          <cell r="M886" t="str">
            <v>الثانية</v>
          </cell>
          <cell r="O886" t="str">
            <v>الثانية</v>
          </cell>
          <cell r="Q886" t="str">
            <v>الثانية</v>
          </cell>
          <cell r="S886" t="str">
            <v>الثانية</v>
          </cell>
          <cell r="U886" t="str">
            <v>مستنفذ الفصل الأول 2021-2022</v>
          </cell>
        </row>
        <row r="887">
          <cell r="A887">
            <v>119964</v>
          </cell>
          <cell r="B887" t="str">
            <v>محمد العيسى</v>
          </cell>
          <cell r="C887" t="str">
            <v>عثمان</v>
          </cell>
          <cell r="D887" t="str">
            <v>اسماء</v>
          </cell>
          <cell r="E887" t="str">
            <v>الأولى</v>
          </cell>
          <cell r="G887" t="str">
            <v>الأولى</v>
          </cell>
          <cell r="K887" t="str">
            <v>الأولى</v>
          </cell>
          <cell r="L887" t="str">
            <v>مبرر</v>
          </cell>
          <cell r="M887" t="str">
            <v>الأولى</v>
          </cell>
          <cell r="O887" t="str">
            <v>الأولى</v>
          </cell>
          <cell r="Q887" t="str">
            <v>الأولى</v>
          </cell>
          <cell r="S887" t="str">
            <v>الأولى</v>
          </cell>
          <cell r="U887" t="str">
            <v>مستنفذ الفصل الأول 2021-2022</v>
          </cell>
        </row>
        <row r="888">
          <cell r="A888">
            <v>119967</v>
          </cell>
          <cell r="B888" t="str">
            <v>محمد الموسى</v>
          </cell>
          <cell r="C888" t="str">
            <v>ابراهيم</v>
          </cell>
          <cell r="D888" t="str">
            <v>سناء</v>
          </cell>
          <cell r="E888" t="str">
            <v>الثانية</v>
          </cell>
          <cell r="G888" t="str">
            <v>الثالثة حديث</v>
          </cell>
          <cell r="I888" t="str">
            <v>الثالثة حديث</v>
          </cell>
          <cell r="K888" t="str">
            <v>الثالثة</v>
          </cell>
          <cell r="M888" t="str">
            <v>الثالثة</v>
          </cell>
          <cell r="O888" t="str">
            <v>الثالثة</v>
          </cell>
          <cell r="Q888" t="str">
            <v>الثالثة</v>
          </cell>
          <cell r="S888" t="str">
            <v>الثالثة</v>
          </cell>
          <cell r="U888" t="str">
            <v>مستنفذ الفصل الأول 2021-2022</v>
          </cell>
        </row>
        <row r="889">
          <cell r="A889">
            <v>119972</v>
          </cell>
          <cell r="B889" t="str">
            <v>محمد حاجبه</v>
          </cell>
          <cell r="C889" t="str">
            <v>عماد</v>
          </cell>
          <cell r="D889" t="str">
            <v>رامه</v>
          </cell>
          <cell r="E889" t="str">
            <v>الأولى</v>
          </cell>
          <cell r="G889" t="str">
            <v>الأولى</v>
          </cell>
          <cell r="I889" t="str">
            <v>الأولى</v>
          </cell>
          <cell r="K889" t="str">
            <v>الأولى</v>
          </cell>
          <cell r="L889" t="str">
            <v>مبرر</v>
          </cell>
          <cell r="M889" t="str">
            <v>الأولى</v>
          </cell>
          <cell r="O889" t="str">
            <v>الأولى</v>
          </cell>
          <cell r="Q889" t="str">
            <v>الأولى</v>
          </cell>
          <cell r="S889" t="str">
            <v>الأولى</v>
          </cell>
          <cell r="U889" t="str">
            <v>مستنفذ الفصل الأول 2021-2022</v>
          </cell>
        </row>
        <row r="890">
          <cell r="A890">
            <v>119973</v>
          </cell>
          <cell r="B890" t="str">
            <v>محمد حمزه الصواف الشهير بالدوه جي</v>
          </cell>
          <cell r="C890" t="str">
            <v>ايمن</v>
          </cell>
          <cell r="D890" t="str">
            <v>هدى</v>
          </cell>
          <cell r="E890" t="str">
            <v>الثانية</v>
          </cell>
          <cell r="G890" t="str">
            <v>الثالثة</v>
          </cell>
          <cell r="I890" t="str">
            <v>الثالثة</v>
          </cell>
          <cell r="K890" t="str">
            <v>الثالثة</v>
          </cell>
          <cell r="M890" t="str">
            <v>الثالثة</v>
          </cell>
          <cell r="O890" t="str">
            <v>الثالثة</v>
          </cell>
          <cell r="Q890" t="str">
            <v>الثالثة</v>
          </cell>
          <cell r="S890" t="str">
            <v>الثالثة</v>
          </cell>
          <cell r="U890" t="str">
            <v>مستنفذ الفصل الأول 2021-2022</v>
          </cell>
        </row>
        <row r="891">
          <cell r="A891">
            <v>119981</v>
          </cell>
          <cell r="B891" t="str">
            <v>محمد سعيد ابديري</v>
          </cell>
          <cell r="C891" t="str">
            <v>سمير</v>
          </cell>
          <cell r="D891" t="str">
            <v>بتول</v>
          </cell>
          <cell r="E891" t="str">
            <v>الثالثة حديث</v>
          </cell>
          <cell r="G891" t="str">
            <v>الثالثة</v>
          </cell>
          <cell r="I891" t="str">
            <v>الثالثة</v>
          </cell>
          <cell r="K891" t="str">
            <v>الرابعة حديث</v>
          </cell>
          <cell r="M891" t="str">
            <v>الرابعة</v>
          </cell>
          <cell r="O891" t="str">
            <v>الرابعة</v>
          </cell>
          <cell r="P891">
            <v>765</v>
          </cell>
          <cell r="Q891" t="str">
            <v>الرابعة</v>
          </cell>
          <cell r="S891" t="str">
            <v>الثالثة</v>
          </cell>
          <cell r="U891" t="str">
            <v>مستنفذ الفصل الأول 2021-2022</v>
          </cell>
        </row>
        <row r="892">
          <cell r="A892">
            <v>119984</v>
          </cell>
          <cell r="B892" t="str">
            <v>محمد عجيب</v>
          </cell>
          <cell r="C892" t="str">
            <v>طلال</v>
          </cell>
          <cell r="D892" t="str">
            <v>ثناء</v>
          </cell>
          <cell r="E892" t="str">
            <v>الأولى</v>
          </cell>
          <cell r="G892" t="str">
            <v>الأولى</v>
          </cell>
          <cell r="I892" t="str">
            <v>الأولى</v>
          </cell>
          <cell r="K892" t="str">
            <v>الأولى</v>
          </cell>
          <cell r="L892" t="str">
            <v>مبرر</v>
          </cell>
          <cell r="M892" t="str">
            <v>الأولى</v>
          </cell>
          <cell r="O892" t="str">
            <v>الأولى</v>
          </cell>
          <cell r="Q892" t="str">
            <v>الأولى</v>
          </cell>
          <cell r="S892" t="str">
            <v>الأولى</v>
          </cell>
          <cell r="U892" t="str">
            <v>مستنفذ الفصل الأول 2021-2022</v>
          </cell>
        </row>
        <row r="893">
          <cell r="A893">
            <v>120009</v>
          </cell>
          <cell r="B893" t="str">
            <v>مرح الديري</v>
          </cell>
          <cell r="C893" t="str">
            <v>خالد</v>
          </cell>
          <cell r="D893" t="str">
            <v>نسرين</v>
          </cell>
          <cell r="E893" t="str">
            <v>الأولى</v>
          </cell>
          <cell r="G893" t="str">
            <v>الأولى</v>
          </cell>
          <cell r="I893" t="str">
            <v>الأولى</v>
          </cell>
          <cell r="J893">
            <v>229</v>
          </cell>
          <cell r="K893" t="str">
            <v>الأولى</v>
          </cell>
          <cell r="M893" t="str">
            <v>الأولى</v>
          </cell>
          <cell r="O893" t="str">
            <v>الأولى</v>
          </cell>
          <cell r="Q893" t="str">
            <v>الأولى</v>
          </cell>
          <cell r="S893" t="str">
            <v>الأولى</v>
          </cell>
          <cell r="U893" t="str">
            <v>مستنفذ الفصل الأول 2021-2022</v>
          </cell>
        </row>
        <row r="894">
          <cell r="A894">
            <v>120017</v>
          </cell>
          <cell r="B894" t="str">
            <v>مروا العجان</v>
          </cell>
          <cell r="C894" t="str">
            <v>محمد بشير</v>
          </cell>
          <cell r="D894" t="str">
            <v>وفيقه</v>
          </cell>
          <cell r="E894" t="str">
            <v>الثانية</v>
          </cell>
          <cell r="G894" t="str">
            <v>الثانية</v>
          </cell>
          <cell r="K894" t="str">
            <v>الثانية</v>
          </cell>
          <cell r="L894" t="str">
            <v>مبرر</v>
          </cell>
          <cell r="M894" t="str">
            <v>الثانية</v>
          </cell>
          <cell r="O894" t="str">
            <v>الثانية</v>
          </cell>
          <cell r="Q894" t="str">
            <v>الثانية</v>
          </cell>
          <cell r="S894" t="str">
            <v>الثانية</v>
          </cell>
          <cell r="U894" t="str">
            <v>مستنفذ الفصل الأول 2021-2022</v>
          </cell>
        </row>
        <row r="895">
          <cell r="A895">
            <v>120024</v>
          </cell>
          <cell r="B895" t="str">
            <v>مروه الطويل</v>
          </cell>
          <cell r="C895" t="str">
            <v>محمد بسام</v>
          </cell>
          <cell r="D895" t="str">
            <v>مريم</v>
          </cell>
          <cell r="E895" t="str">
            <v>الأولى</v>
          </cell>
          <cell r="G895" t="str">
            <v>الأولى</v>
          </cell>
          <cell r="I895" t="str">
            <v>الأولى</v>
          </cell>
          <cell r="K895" t="str">
            <v>الأولى</v>
          </cell>
          <cell r="L895" t="str">
            <v>مبرر</v>
          </cell>
          <cell r="M895" t="str">
            <v>الأولى</v>
          </cell>
          <cell r="O895" t="str">
            <v>الأولى</v>
          </cell>
          <cell r="Q895" t="str">
            <v>الأولى</v>
          </cell>
          <cell r="S895" t="str">
            <v>الأولى</v>
          </cell>
          <cell r="U895" t="str">
            <v>مستنفذ الفصل الأول 2021-2022</v>
          </cell>
        </row>
        <row r="896">
          <cell r="A896">
            <v>120027</v>
          </cell>
          <cell r="B896" t="str">
            <v>مروه المحمود</v>
          </cell>
          <cell r="C896" t="str">
            <v>عصام</v>
          </cell>
          <cell r="D896" t="str">
            <v>فاديا</v>
          </cell>
          <cell r="E896" t="str">
            <v>الأولى</v>
          </cell>
          <cell r="G896" t="str">
            <v>الأولى</v>
          </cell>
          <cell r="I896" t="str">
            <v>الأولى</v>
          </cell>
          <cell r="K896" t="str">
            <v>الأولى</v>
          </cell>
          <cell r="L896" t="str">
            <v>مبرر</v>
          </cell>
          <cell r="M896" t="str">
            <v>الأولى</v>
          </cell>
          <cell r="O896" t="str">
            <v>الأولى</v>
          </cell>
          <cell r="Q896" t="str">
            <v>الأولى</v>
          </cell>
          <cell r="S896" t="str">
            <v>الأولى</v>
          </cell>
          <cell r="U896" t="str">
            <v>مستنفذ الفصل الأول 2021-2022</v>
          </cell>
        </row>
        <row r="897">
          <cell r="A897">
            <v>120034</v>
          </cell>
          <cell r="B897" t="str">
            <v>مريم شعبان</v>
          </cell>
          <cell r="C897" t="str">
            <v>حسين</v>
          </cell>
          <cell r="D897" t="str">
            <v>عبير</v>
          </cell>
          <cell r="E897" t="str">
            <v>الثانية</v>
          </cell>
          <cell r="G897" t="str">
            <v>الثانية</v>
          </cell>
          <cell r="I897" t="str">
            <v>الثانية</v>
          </cell>
          <cell r="K897" t="str">
            <v>الثانية</v>
          </cell>
          <cell r="L897" t="str">
            <v>مبرر</v>
          </cell>
          <cell r="M897" t="str">
            <v>الثانية</v>
          </cell>
          <cell r="O897" t="str">
            <v>الثانية</v>
          </cell>
          <cell r="Q897" t="str">
            <v>الثانية</v>
          </cell>
          <cell r="S897" t="str">
            <v>الثانية</v>
          </cell>
          <cell r="U897" t="str">
            <v>مستنفذ الفصل الأول 2021-2022</v>
          </cell>
        </row>
        <row r="898">
          <cell r="A898">
            <v>120041</v>
          </cell>
          <cell r="B898" t="str">
            <v>منار الصمادي</v>
          </cell>
          <cell r="C898" t="str">
            <v>محمد صالح</v>
          </cell>
          <cell r="D898" t="str">
            <v>اميره</v>
          </cell>
          <cell r="E898" t="str">
            <v>الأولى</v>
          </cell>
          <cell r="G898" t="str">
            <v>الثانية حديث</v>
          </cell>
          <cell r="I898" t="str">
            <v>الثانية حديث</v>
          </cell>
          <cell r="K898" t="str">
            <v>الثانية</v>
          </cell>
          <cell r="M898" t="str">
            <v>الثانية</v>
          </cell>
          <cell r="O898" t="str">
            <v>الثانية</v>
          </cell>
          <cell r="Q898" t="str">
            <v>الثانية</v>
          </cell>
          <cell r="S898" t="str">
            <v>الثانية</v>
          </cell>
          <cell r="U898" t="str">
            <v>مستنفذ الفصل الأول 2021-2022</v>
          </cell>
        </row>
        <row r="899">
          <cell r="A899">
            <v>120043</v>
          </cell>
          <cell r="B899" t="str">
            <v>منال ابراهيم</v>
          </cell>
          <cell r="C899" t="str">
            <v>ابراهيم</v>
          </cell>
          <cell r="D899" t="str">
            <v>ربيعه</v>
          </cell>
          <cell r="E899" t="str">
            <v>الأولى</v>
          </cell>
          <cell r="G899" t="str">
            <v>الأولى</v>
          </cell>
          <cell r="K899" t="str">
            <v>الأولى</v>
          </cell>
          <cell r="L899" t="str">
            <v>مبرر</v>
          </cell>
          <cell r="M899" t="str">
            <v>الأولى</v>
          </cell>
          <cell r="O899" t="str">
            <v>الأولى</v>
          </cell>
          <cell r="Q899" t="str">
            <v>الأولى</v>
          </cell>
          <cell r="S899" t="str">
            <v>الأولى</v>
          </cell>
          <cell r="U899" t="str">
            <v>مستنفذ الفصل الأول 2021-2022</v>
          </cell>
        </row>
        <row r="900">
          <cell r="A900">
            <v>120060</v>
          </cell>
          <cell r="B900" t="str">
            <v>ميرنه الدريد</v>
          </cell>
          <cell r="C900" t="str">
            <v>محمود</v>
          </cell>
          <cell r="D900" t="str">
            <v>ملك</v>
          </cell>
          <cell r="E900" t="str">
            <v>الأولى</v>
          </cell>
          <cell r="G900" t="str">
            <v>الأولى</v>
          </cell>
          <cell r="I900" t="str">
            <v>الأولى</v>
          </cell>
          <cell r="K900" t="str">
            <v>الأولى</v>
          </cell>
          <cell r="L900" t="str">
            <v>مبرر</v>
          </cell>
          <cell r="M900" t="str">
            <v>الأولى</v>
          </cell>
          <cell r="O900" t="str">
            <v>الأولى</v>
          </cell>
          <cell r="Q900" t="str">
            <v>الأولى</v>
          </cell>
          <cell r="S900" t="str">
            <v>الأولى</v>
          </cell>
          <cell r="U900" t="str">
            <v>مستنفذ الفصل الأول 2021-2022</v>
          </cell>
        </row>
        <row r="901">
          <cell r="A901">
            <v>120073</v>
          </cell>
          <cell r="B901" t="str">
            <v>نجلاء العلوي</v>
          </cell>
          <cell r="C901" t="str">
            <v>محمد فتحي</v>
          </cell>
          <cell r="D901" t="str">
            <v>نجاه</v>
          </cell>
          <cell r="E901" t="str">
            <v>الثانية</v>
          </cell>
          <cell r="G901" t="str">
            <v>الثانية</v>
          </cell>
          <cell r="I901" t="str">
            <v>الثانية</v>
          </cell>
          <cell r="K901" t="str">
            <v>الثانية</v>
          </cell>
          <cell r="L901" t="str">
            <v>مبرر</v>
          </cell>
          <cell r="M901" t="str">
            <v>الثانية</v>
          </cell>
          <cell r="O901" t="str">
            <v>الثانية</v>
          </cell>
          <cell r="Q901" t="str">
            <v>الثانية</v>
          </cell>
          <cell r="S901" t="str">
            <v>الثانية</v>
          </cell>
          <cell r="U901" t="str">
            <v>مستنفذ الفصل الأول 2021-2022</v>
          </cell>
        </row>
        <row r="902">
          <cell r="A902">
            <v>120079</v>
          </cell>
          <cell r="B902" t="str">
            <v>نديمه الشيخه</v>
          </cell>
          <cell r="C902" t="str">
            <v>معتز</v>
          </cell>
          <cell r="D902" t="str">
            <v>سميره</v>
          </cell>
          <cell r="E902" t="str">
            <v>الأولى</v>
          </cell>
          <cell r="G902" t="str">
            <v>الأولى</v>
          </cell>
          <cell r="K902" t="str">
            <v>الأولى</v>
          </cell>
          <cell r="L902" t="str">
            <v>مبرر</v>
          </cell>
          <cell r="M902" t="str">
            <v>الأولى</v>
          </cell>
          <cell r="O902" t="str">
            <v>الأولى</v>
          </cell>
          <cell r="Q902" t="str">
            <v>الأولى</v>
          </cell>
          <cell r="S902" t="str">
            <v>الأولى</v>
          </cell>
          <cell r="U902" t="str">
            <v>مستنفذ الفصل الأول 2021-2022</v>
          </cell>
        </row>
        <row r="903">
          <cell r="A903">
            <v>120081</v>
          </cell>
          <cell r="B903" t="str">
            <v>نسرين العلي</v>
          </cell>
          <cell r="C903" t="str">
            <v>عدنان</v>
          </cell>
          <cell r="D903" t="str">
            <v>فيروز</v>
          </cell>
          <cell r="E903" t="str">
            <v>الأولى</v>
          </cell>
          <cell r="G903" t="str">
            <v>الأولى</v>
          </cell>
          <cell r="K903" t="str">
            <v>الأولى</v>
          </cell>
          <cell r="L903" t="str">
            <v>مبرر</v>
          </cell>
          <cell r="M903" t="str">
            <v>الأولى</v>
          </cell>
          <cell r="O903" t="str">
            <v>الأولى</v>
          </cell>
          <cell r="Q903" t="str">
            <v>الأولى</v>
          </cell>
          <cell r="S903" t="str">
            <v>الأولى</v>
          </cell>
          <cell r="U903" t="str">
            <v>مستنفذ الفصل الأول 2021-2022</v>
          </cell>
        </row>
        <row r="904">
          <cell r="A904">
            <v>120085</v>
          </cell>
          <cell r="B904" t="str">
            <v>نسيمه خلاف</v>
          </cell>
          <cell r="C904" t="str">
            <v>بهجت</v>
          </cell>
          <cell r="D904" t="str">
            <v>سنيه</v>
          </cell>
          <cell r="E904" t="str">
            <v>الثالثة</v>
          </cell>
          <cell r="G904" t="str">
            <v>الرابعة حديث</v>
          </cell>
          <cell r="I904" t="str">
            <v>الرابعة حديث</v>
          </cell>
          <cell r="K904" t="str">
            <v>الرابعة</v>
          </cell>
          <cell r="M904" t="str">
            <v>الرابعة</v>
          </cell>
          <cell r="O904" t="str">
            <v>الرابعة</v>
          </cell>
          <cell r="Q904" t="str">
            <v>الرابعة</v>
          </cell>
          <cell r="S904" t="str">
            <v>الرابعة</v>
          </cell>
          <cell r="U904" t="str">
            <v>مستنفذ الفصل الأول 2021-2022</v>
          </cell>
        </row>
        <row r="905">
          <cell r="A905">
            <v>120087</v>
          </cell>
          <cell r="B905" t="str">
            <v>نعمات الرفاعي</v>
          </cell>
          <cell r="C905" t="str">
            <v>علي</v>
          </cell>
          <cell r="D905" t="str">
            <v>سوزان</v>
          </cell>
          <cell r="E905" t="str">
            <v>الثانية</v>
          </cell>
          <cell r="G905" t="str">
            <v>الثانية</v>
          </cell>
          <cell r="K905" t="str">
            <v>الثانية</v>
          </cell>
          <cell r="L905" t="str">
            <v>مبرر</v>
          </cell>
          <cell r="M905" t="str">
            <v>الثانية</v>
          </cell>
          <cell r="O905" t="str">
            <v>الثانية</v>
          </cell>
          <cell r="Q905" t="str">
            <v>الثانية</v>
          </cell>
          <cell r="S905" t="str">
            <v>الثانية</v>
          </cell>
          <cell r="U905" t="str">
            <v>مستنفذ الفصل الأول 2021-2022</v>
          </cell>
        </row>
        <row r="906">
          <cell r="A906">
            <v>120101</v>
          </cell>
          <cell r="B906" t="str">
            <v>نور الحبال</v>
          </cell>
          <cell r="C906" t="str">
            <v>محمد منذر</v>
          </cell>
          <cell r="D906" t="str">
            <v>غانيه</v>
          </cell>
          <cell r="E906" t="str">
            <v>الأولى</v>
          </cell>
          <cell r="G906" t="str">
            <v>الأولى</v>
          </cell>
          <cell r="I906" t="str">
            <v>الأولى</v>
          </cell>
          <cell r="K906" t="str">
            <v>الأولى</v>
          </cell>
          <cell r="L906" t="str">
            <v>مبرر</v>
          </cell>
          <cell r="M906" t="str">
            <v>الأولى</v>
          </cell>
          <cell r="O906" t="str">
            <v>الأولى</v>
          </cell>
          <cell r="Q906" t="str">
            <v>الأولى</v>
          </cell>
          <cell r="S906" t="str">
            <v>الأولى</v>
          </cell>
          <cell r="U906" t="str">
            <v>مستنفذ الفصل الأول 2021-2022</v>
          </cell>
        </row>
        <row r="907">
          <cell r="A907">
            <v>120103</v>
          </cell>
          <cell r="B907" t="str">
            <v>نور الحموي</v>
          </cell>
          <cell r="C907" t="str">
            <v>خالد</v>
          </cell>
          <cell r="D907" t="str">
            <v>فاتنه</v>
          </cell>
          <cell r="E907" t="str">
            <v>الثالثة</v>
          </cell>
          <cell r="G907" t="str">
            <v>الرابعة حديث</v>
          </cell>
          <cell r="I907" t="str">
            <v>الرابعة حديث</v>
          </cell>
          <cell r="K907" t="str">
            <v>الرابعة</v>
          </cell>
          <cell r="M907" t="str">
            <v>الرابعة</v>
          </cell>
          <cell r="O907" t="str">
            <v>الرابعة</v>
          </cell>
          <cell r="Q907" t="str">
            <v>الرابعة</v>
          </cell>
          <cell r="S907" t="str">
            <v>الرابعة</v>
          </cell>
          <cell r="U907" t="str">
            <v>مستنفذ الفصل الأول 2021-2022</v>
          </cell>
        </row>
        <row r="908">
          <cell r="A908">
            <v>120107</v>
          </cell>
          <cell r="B908" t="str">
            <v>نور الكبرا</v>
          </cell>
          <cell r="C908" t="str">
            <v>تيسير</v>
          </cell>
          <cell r="D908" t="str">
            <v>صفيه الحجه</v>
          </cell>
          <cell r="E908" t="str">
            <v>الثانية</v>
          </cell>
          <cell r="G908" t="str">
            <v>الثانية</v>
          </cell>
          <cell r="I908" t="str">
            <v>الثانية</v>
          </cell>
          <cell r="K908" t="str">
            <v>الثانية</v>
          </cell>
          <cell r="L908" t="str">
            <v>مبرر</v>
          </cell>
          <cell r="M908" t="str">
            <v>الثانية</v>
          </cell>
          <cell r="O908" t="str">
            <v>الثانية</v>
          </cell>
          <cell r="Q908" t="str">
            <v>الثانية</v>
          </cell>
          <cell r="S908" t="str">
            <v>الثانية</v>
          </cell>
          <cell r="U908" t="str">
            <v>مستنفذ الفصل الأول 2021-2022</v>
          </cell>
        </row>
        <row r="909">
          <cell r="A909">
            <v>120108</v>
          </cell>
          <cell r="B909" t="str">
            <v>نور خساره</v>
          </cell>
          <cell r="C909" t="str">
            <v>عادل</v>
          </cell>
          <cell r="D909" t="str">
            <v>امل</v>
          </cell>
          <cell r="E909" t="str">
            <v>الأولى</v>
          </cell>
          <cell r="G909" t="str">
            <v>الأولى</v>
          </cell>
          <cell r="I909" t="str">
            <v>الأولى</v>
          </cell>
          <cell r="K909" t="str">
            <v>الأولى</v>
          </cell>
          <cell r="L909" t="str">
            <v>مبرر</v>
          </cell>
          <cell r="M909" t="str">
            <v>الأولى</v>
          </cell>
          <cell r="O909" t="str">
            <v>الأولى</v>
          </cell>
          <cell r="Q909" t="str">
            <v>الأولى</v>
          </cell>
          <cell r="S909" t="str">
            <v>الأولى</v>
          </cell>
          <cell r="U909" t="str">
            <v>مستنفذ الفصل الأول 2021-2022</v>
          </cell>
        </row>
        <row r="910">
          <cell r="A910">
            <v>120109</v>
          </cell>
          <cell r="B910" t="str">
            <v>نور خضري بك</v>
          </cell>
          <cell r="C910" t="str">
            <v>زياد</v>
          </cell>
          <cell r="D910" t="str">
            <v>ندى</v>
          </cell>
          <cell r="E910" t="str">
            <v>الثالثة</v>
          </cell>
          <cell r="G910" t="str">
            <v>الثالثة</v>
          </cell>
          <cell r="K910" t="str">
            <v>الثالثة</v>
          </cell>
          <cell r="L910" t="str">
            <v>مبرر</v>
          </cell>
          <cell r="M910" t="str">
            <v>الثالثة</v>
          </cell>
          <cell r="O910" t="str">
            <v>الثالثة</v>
          </cell>
          <cell r="Q910" t="str">
            <v>الثالثة</v>
          </cell>
          <cell r="S910" t="str">
            <v>الثالثة</v>
          </cell>
          <cell r="U910" t="str">
            <v>مستنفذ الفصل الأول 2021-2022</v>
          </cell>
        </row>
        <row r="911">
          <cell r="A911">
            <v>120116</v>
          </cell>
          <cell r="B911" t="str">
            <v>نور مسعود</v>
          </cell>
          <cell r="C911" t="str">
            <v>قاسم</v>
          </cell>
          <cell r="D911" t="str">
            <v>نجاح</v>
          </cell>
          <cell r="E911" t="str">
            <v>الأولى</v>
          </cell>
          <cell r="G911" t="str">
            <v>الأولى</v>
          </cell>
          <cell r="K911" t="str">
            <v>الأولى</v>
          </cell>
          <cell r="L911" t="str">
            <v>مبرر</v>
          </cell>
          <cell r="M911" t="str">
            <v>الأولى</v>
          </cell>
          <cell r="O911" t="str">
            <v>الأولى</v>
          </cell>
          <cell r="Q911" t="str">
            <v>الأولى</v>
          </cell>
          <cell r="S911" t="str">
            <v>الأولى</v>
          </cell>
          <cell r="U911" t="str">
            <v>مستنفذ الفصل الأول 2021-2022</v>
          </cell>
        </row>
        <row r="912">
          <cell r="A912">
            <v>120130</v>
          </cell>
          <cell r="B912" t="str">
            <v>نيرمين خضر</v>
          </cell>
          <cell r="C912" t="str">
            <v>خضر</v>
          </cell>
          <cell r="D912" t="str">
            <v>نزيها</v>
          </cell>
          <cell r="E912" t="str">
            <v>الثانية</v>
          </cell>
          <cell r="G912" t="str">
            <v>الثانية</v>
          </cell>
          <cell r="I912" t="str">
            <v>الثانية</v>
          </cell>
          <cell r="K912" t="str">
            <v>الثانية</v>
          </cell>
          <cell r="L912" t="str">
            <v>مبرر</v>
          </cell>
          <cell r="M912" t="str">
            <v>الثانية</v>
          </cell>
          <cell r="O912" t="str">
            <v>الثانية</v>
          </cell>
          <cell r="Q912" t="str">
            <v>الثانية</v>
          </cell>
          <cell r="S912" t="str">
            <v>الثانية</v>
          </cell>
          <cell r="U912" t="str">
            <v>مستنفذ الفصل الأول 2021-2022</v>
          </cell>
        </row>
        <row r="913">
          <cell r="A913">
            <v>120131</v>
          </cell>
          <cell r="B913" t="str">
            <v>نيرمين قليح</v>
          </cell>
          <cell r="C913" t="str">
            <v>عدنان</v>
          </cell>
          <cell r="D913" t="str">
            <v>فاطمه</v>
          </cell>
          <cell r="E913" t="str">
            <v>الأولى</v>
          </cell>
          <cell r="G913" t="str">
            <v>الأولى</v>
          </cell>
          <cell r="I913" t="str">
            <v>الأولى</v>
          </cell>
          <cell r="K913" t="str">
            <v>الأولى</v>
          </cell>
          <cell r="L913" t="str">
            <v>مبرر</v>
          </cell>
          <cell r="M913" t="str">
            <v>الأولى</v>
          </cell>
          <cell r="O913" t="str">
            <v>الأولى</v>
          </cell>
          <cell r="Q913" t="str">
            <v>الأولى</v>
          </cell>
          <cell r="S913" t="str">
            <v>الأولى</v>
          </cell>
          <cell r="U913" t="str">
            <v>مستنفذ الفصل الأول 2021-2022</v>
          </cell>
        </row>
        <row r="914">
          <cell r="A914">
            <v>120133</v>
          </cell>
          <cell r="B914" t="str">
            <v>نيفين غزال</v>
          </cell>
          <cell r="C914" t="str">
            <v>محمود</v>
          </cell>
          <cell r="D914" t="str">
            <v>فاديه</v>
          </cell>
          <cell r="E914" t="str">
            <v>الأولى</v>
          </cell>
          <cell r="G914" t="str">
            <v>الأولى</v>
          </cell>
          <cell r="K914" t="str">
            <v>الأولى</v>
          </cell>
          <cell r="L914" t="str">
            <v>مبرر</v>
          </cell>
          <cell r="M914" t="str">
            <v>الأولى</v>
          </cell>
          <cell r="O914" t="str">
            <v>الأولى</v>
          </cell>
          <cell r="Q914" t="str">
            <v>الأولى</v>
          </cell>
          <cell r="S914" t="str">
            <v>الأولى</v>
          </cell>
          <cell r="U914" t="str">
            <v>مستنفذ الفصل الأول 2021-2022</v>
          </cell>
        </row>
        <row r="915">
          <cell r="A915">
            <v>120143</v>
          </cell>
          <cell r="B915" t="str">
            <v>هبه الحلبي</v>
          </cell>
          <cell r="C915" t="str">
            <v>صلاح الدين</v>
          </cell>
          <cell r="D915" t="str">
            <v>هاله</v>
          </cell>
          <cell r="E915" t="str">
            <v>الثالثة</v>
          </cell>
          <cell r="G915" t="str">
            <v>الثالثة</v>
          </cell>
          <cell r="I915" t="str">
            <v>الثالثة</v>
          </cell>
          <cell r="K915" t="str">
            <v>الثالثة</v>
          </cell>
          <cell r="L915" t="str">
            <v>مبرر</v>
          </cell>
          <cell r="M915" t="str">
            <v>الثالثة</v>
          </cell>
          <cell r="O915" t="str">
            <v>الثالثة</v>
          </cell>
          <cell r="Q915" t="str">
            <v>الثالثة</v>
          </cell>
          <cell r="S915" t="str">
            <v>الثالثة</v>
          </cell>
          <cell r="U915" t="str">
            <v>مستنفذ الفصل الأول 2021-2022</v>
          </cell>
        </row>
        <row r="916">
          <cell r="A916">
            <v>120146</v>
          </cell>
          <cell r="B916" t="str">
            <v>هبه النداف</v>
          </cell>
          <cell r="C916" t="str">
            <v>فارس</v>
          </cell>
          <cell r="D916" t="str">
            <v>جميلا</v>
          </cell>
          <cell r="E916" t="str">
            <v>الثانية</v>
          </cell>
          <cell r="G916" t="str">
            <v>الثانية</v>
          </cell>
          <cell r="I916" t="str">
            <v>الثانية</v>
          </cell>
          <cell r="K916" t="str">
            <v>الثانية</v>
          </cell>
          <cell r="L916" t="str">
            <v>مبرر</v>
          </cell>
          <cell r="M916" t="str">
            <v>الثانية</v>
          </cell>
          <cell r="O916" t="str">
            <v>الثانية</v>
          </cell>
          <cell r="Q916" t="str">
            <v>الثانية</v>
          </cell>
          <cell r="S916" t="str">
            <v>الثانية</v>
          </cell>
          <cell r="U916" t="str">
            <v>مستنفذ الفصل الأول 2021-2022</v>
          </cell>
        </row>
        <row r="917">
          <cell r="A917">
            <v>120153</v>
          </cell>
          <cell r="B917" t="str">
            <v>هبه محمد</v>
          </cell>
          <cell r="C917" t="str">
            <v>خالد</v>
          </cell>
          <cell r="D917" t="str">
            <v>نائله</v>
          </cell>
          <cell r="E917" t="str">
            <v>الأولى</v>
          </cell>
          <cell r="G917" t="str">
            <v>الأولى</v>
          </cell>
          <cell r="K917" t="str">
            <v>الأولى</v>
          </cell>
          <cell r="L917" t="str">
            <v>مبرر</v>
          </cell>
          <cell r="M917" t="str">
            <v>الأولى</v>
          </cell>
          <cell r="O917" t="str">
            <v>الأولى</v>
          </cell>
          <cell r="Q917" t="str">
            <v>الأولى</v>
          </cell>
          <cell r="S917" t="str">
            <v>الأولى</v>
          </cell>
          <cell r="U917" t="str">
            <v>مستنفذ الفصل الأول 2021-2022</v>
          </cell>
        </row>
        <row r="918">
          <cell r="A918">
            <v>120156</v>
          </cell>
          <cell r="B918" t="str">
            <v>هدى الساطي</v>
          </cell>
          <cell r="C918" t="str">
            <v>موفق</v>
          </cell>
          <cell r="D918" t="str">
            <v>مها</v>
          </cell>
          <cell r="E918" t="str">
            <v>الثالثة حديث</v>
          </cell>
          <cell r="G918" t="str">
            <v>الثالثة</v>
          </cell>
          <cell r="I918" t="str">
            <v>الثالثة</v>
          </cell>
          <cell r="K918" t="str">
            <v>الثالثة</v>
          </cell>
          <cell r="L918">
            <v>1121</v>
          </cell>
          <cell r="M918" t="str">
            <v>الثالثة</v>
          </cell>
          <cell r="O918" t="str">
            <v>الثالثة</v>
          </cell>
          <cell r="Q918" t="str">
            <v>الثالثة</v>
          </cell>
          <cell r="S918" t="str">
            <v>الثالثة</v>
          </cell>
          <cell r="U918" t="str">
            <v>مستنفذ الفصل الأول 2021-2022</v>
          </cell>
        </row>
        <row r="919">
          <cell r="A919">
            <v>120161</v>
          </cell>
          <cell r="B919" t="str">
            <v>هديل الخطيب</v>
          </cell>
          <cell r="C919" t="str">
            <v>كمال</v>
          </cell>
          <cell r="D919" t="str">
            <v>غانمه</v>
          </cell>
          <cell r="E919" t="str">
            <v>الثالثة</v>
          </cell>
          <cell r="G919" t="str">
            <v>الرابعة حديث</v>
          </cell>
          <cell r="I919" t="str">
            <v>الرابعة حديث</v>
          </cell>
          <cell r="K919" t="str">
            <v>الرابعة</v>
          </cell>
          <cell r="M919" t="str">
            <v>الرابعة</v>
          </cell>
          <cell r="O919" t="str">
            <v>الرابعة</v>
          </cell>
          <cell r="Q919" t="str">
            <v>الرابعة</v>
          </cell>
          <cell r="S919" t="str">
            <v>الرابعة</v>
          </cell>
          <cell r="U919" t="str">
            <v>مستنفذ الفصل الأول 2021-2022</v>
          </cell>
        </row>
        <row r="920">
          <cell r="A920">
            <v>120162</v>
          </cell>
          <cell r="B920" t="str">
            <v>هديل بو دقه</v>
          </cell>
          <cell r="C920" t="str">
            <v>عصام</v>
          </cell>
          <cell r="D920" t="str">
            <v>هدى</v>
          </cell>
          <cell r="E920" t="str">
            <v>الأولى</v>
          </cell>
          <cell r="G920" t="str">
            <v>الأولى</v>
          </cell>
          <cell r="K920" t="str">
            <v>الأولى</v>
          </cell>
          <cell r="L920" t="str">
            <v>مبرر</v>
          </cell>
          <cell r="M920" t="str">
            <v>الأولى</v>
          </cell>
          <cell r="O920" t="str">
            <v>الأولى</v>
          </cell>
          <cell r="Q920" t="str">
            <v>الأولى</v>
          </cell>
          <cell r="S920" t="str">
            <v>الأولى</v>
          </cell>
          <cell r="U920" t="str">
            <v>مستنفذ الفصل الأول 2021-2022</v>
          </cell>
        </row>
        <row r="921">
          <cell r="A921">
            <v>120187</v>
          </cell>
          <cell r="B921" t="str">
            <v>هيلين سلوم</v>
          </cell>
          <cell r="C921" t="str">
            <v>مناع</v>
          </cell>
          <cell r="D921" t="str">
            <v>وداد</v>
          </cell>
          <cell r="E921" t="str">
            <v>الأولى</v>
          </cell>
          <cell r="G921" t="str">
            <v>الأولى</v>
          </cell>
          <cell r="K921" t="str">
            <v>الأولى</v>
          </cell>
          <cell r="L921" t="str">
            <v>مبرر</v>
          </cell>
          <cell r="M921" t="str">
            <v>الأولى</v>
          </cell>
          <cell r="O921" t="str">
            <v>الأولى</v>
          </cell>
          <cell r="Q921" t="str">
            <v>الأولى</v>
          </cell>
          <cell r="S921" t="str">
            <v>الأولى</v>
          </cell>
          <cell r="U921" t="str">
            <v>مستنفذ الفصل الأول 2021-2022</v>
          </cell>
        </row>
        <row r="922">
          <cell r="A922">
            <v>120188</v>
          </cell>
          <cell r="B922" t="str">
            <v>وئام الجشي</v>
          </cell>
          <cell r="C922" t="str">
            <v>عماد</v>
          </cell>
          <cell r="D922" t="str">
            <v>فاطمه</v>
          </cell>
          <cell r="E922" t="str">
            <v>الأولى</v>
          </cell>
          <cell r="G922" t="str">
            <v>الأولى</v>
          </cell>
          <cell r="K922" t="str">
            <v>الأولى</v>
          </cell>
          <cell r="L922" t="str">
            <v>مبرر</v>
          </cell>
          <cell r="M922" t="str">
            <v>الأولى</v>
          </cell>
          <cell r="O922" t="str">
            <v>الأولى</v>
          </cell>
          <cell r="Q922" t="str">
            <v>الأولى</v>
          </cell>
          <cell r="S922" t="str">
            <v>الأولى</v>
          </cell>
          <cell r="U922" t="str">
            <v>مستنفذ الفصل الأول 2021-2022</v>
          </cell>
        </row>
        <row r="923">
          <cell r="A923">
            <v>120189</v>
          </cell>
          <cell r="B923" t="str">
            <v>وئام حموده</v>
          </cell>
          <cell r="C923" t="str">
            <v>ضياء الدين</v>
          </cell>
          <cell r="D923" t="str">
            <v>هاجر</v>
          </cell>
          <cell r="E923" t="str">
            <v>الأولى</v>
          </cell>
          <cell r="G923" t="str">
            <v>الأولى</v>
          </cell>
          <cell r="K923" t="str">
            <v>الأولى</v>
          </cell>
          <cell r="L923" t="str">
            <v>مبرر</v>
          </cell>
          <cell r="M923" t="str">
            <v>الأولى</v>
          </cell>
          <cell r="O923" t="str">
            <v>الأولى</v>
          </cell>
          <cell r="Q923" t="str">
            <v>الأولى</v>
          </cell>
          <cell r="S923" t="str">
            <v>الأولى</v>
          </cell>
          <cell r="U923" t="str">
            <v>مستنفذ الفصل الأول 2021-2022</v>
          </cell>
        </row>
        <row r="924">
          <cell r="A924">
            <v>120192</v>
          </cell>
          <cell r="B924" t="str">
            <v>وداد صدقه</v>
          </cell>
          <cell r="C924" t="str">
            <v>سليمان</v>
          </cell>
          <cell r="D924" t="str">
            <v>بديعه</v>
          </cell>
          <cell r="E924" t="str">
            <v>الثانية حديث</v>
          </cell>
          <cell r="G924" t="str">
            <v>الثانية</v>
          </cell>
          <cell r="I924" t="str">
            <v>الثانية</v>
          </cell>
          <cell r="K924" t="str">
            <v>الثانية</v>
          </cell>
          <cell r="M924" t="str">
            <v>الثانية</v>
          </cell>
          <cell r="O924" t="str">
            <v>الثانية</v>
          </cell>
          <cell r="Q924" t="str">
            <v>الثانية</v>
          </cell>
          <cell r="S924" t="str">
            <v>الثانية</v>
          </cell>
          <cell r="U924" t="str">
            <v>مستنفذ الفصل الأول 2021-2022</v>
          </cell>
        </row>
        <row r="925">
          <cell r="A925">
            <v>120206</v>
          </cell>
          <cell r="B925" t="str">
            <v>وفاء السلامه</v>
          </cell>
          <cell r="C925" t="str">
            <v>خالد</v>
          </cell>
          <cell r="D925" t="str">
            <v>سعاد</v>
          </cell>
          <cell r="E925" t="str">
            <v>الثانية</v>
          </cell>
          <cell r="G925" t="str">
            <v>الثانية</v>
          </cell>
          <cell r="K925" t="str">
            <v>الثانية</v>
          </cell>
          <cell r="L925" t="str">
            <v>مبرر</v>
          </cell>
          <cell r="M925" t="str">
            <v>الثانية</v>
          </cell>
          <cell r="O925" t="str">
            <v>الثانية</v>
          </cell>
          <cell r="Q925" t="str">
            <v>الثانية</v>
          </cell>
          <cell r="S925" t="str">
            <v>الثانية</v>
          </cell>
          <cell r="U925" t="str">
            <v>مستنفذ الفصل الأول 2021-2022</v>
          </cell>
        </row>
        <row r="926">
          <cell r="A926">
            <v>120212</v>
          </cell>
          <cell r="B926" t="str">
            <v>ولاء دركزنلي</v>
          </cell>
          <cell r="C926" t="str">
            <v>ابراهيم</v>
          </cell>
          <cell r="D926" t="str">
            <v>ايمان</v>
          </cell>
          <cell r="E926" t="str">
            <v>الثانية</v>
          </cell>
          <cell r="G926" t="str">
            <v>الثانية</v>
          </cell>
          <cell r="I926" t="str">
            <v>الثانية</v>
          </cell>
          <cell r="K926" t="str">
            <v>الثانية</v>
          </cell>
          <cell r="L926" t="str">
            <v>مبرر</v>
          </cell>
          <cell r="M926" t="str">
            <v>الثانية</v>
          </cell>
          <cell r="O926" t="str">
            <v>الثانية</v>
          </cell>
          <cell r="Q926" t="str">
            <v>الثانية</v>
          </cell>
          <cell r="S926" t="str">
            <v>الثانية</v>
          </cell>
          <cell r="U926" t="str">
            <v>مستنفذ الفصل الأول 2021-2022</v>
          </cell>
        </row>
        <row r="927">
          <cell r="A927">
            <v>120219</v>
          </cell>
          <cell r="B927" t="str">
            <v>يارا جمول</v>
          </cell>
          <cell r="C927" t="str">
            <v>فندي</v>
          </cell>
          <cell r="D927" t="str">
            <v>ريم</v>
          </cell>
          <cell r="E927" t="str">
            <v>الثالثة</v>
          </cell>
          <cell r="G927" t="str">
            <v>الرابعة حديث</v>
          </cell>
          <cell r="I927" t="str">
            <v>الرابعة حديث</v>
          </cell>
          <cell r="K927" t="str">
            <v>الرابعة</v>
          </cell>
          <cell r="M927" t="str">
            <v>الرابعة</v>
          </cell>
          <cell r="O927" t="str">
            <v>الرابعة</v>
          </cell>
          <cell r="Q927" t="str">
            <v>الرابعة</v>
          </cell>
          <cell r="S927" t="str">
            <v>الرابعة</v>
          </cell>
          <cell r="U927" t="str">
            <v>مستنفذ الفصل الأول 2021-2022</v>
          </cell>
        </row>
        <row r="928">
          <cell r="A928">
            <v>120227</v>
          </cell>
          <cell r="B928" t="str">
            <v>ياسمين حماديه</v>
          </cell>
          <cell r="C928" t="str">
            <v>احمد</v>
          </cell>
          <cell r="D928" t="str">
            <v>فلك</v>
          </cell>
          <cell r="E928" t="str">
            <v>الثالثة</v>
          </cell>
          <cell r="G928" t="str">
            <v>الرابعة حديث</v>
          </cell>
          <cell r="I928" t="str">
            <v>الرابعة حديث</v>
          </cell>
          <cell r="K928" t="str">
            <v>الرابعة</v>
          </cell>
          <cell r="M928" t="str">
            <v>الرابعة</v>
          </cell>
          <cell r="O928" t="str">
            <v>الرابعة</v>
          </cell>
          <cell r="Q928" t="str">
            <v>الرابعة</v>
          </cell>
          <cell r="S928" t="str">
            <v>الرابعة</v>
          </cell>
          <cell r="U928" t="str">
            <v>مستنفذ الفصل الأول 2021-2022</v>
          </cell>
        </row>
        <row r="929">
          <cell r="A929">
            <v>120230</v>
          </cell>
          <cell r="B929" t="str">
            <v>ياسمين عباس</v>
          </cell>
          <cell r="C929" t="str">
            <v>محمود</v>
          </cell>
          <cell r="D929" t="str">
            <v>سهيلا</v>
          </cell>
          <cell r="E929" t="str">
            <v>الثانية</v>
          </cell>
          <cell r="G929" t="str">
            <v>الثانية</v>
          </cell>
          <cell r="K929" t="str">
            <v>الثانية</v>
          </cell>
          <cell r="L929" t="str">
            <v>مبرر</v>
          </cell>
          <cell r="M929" t="str">
            <v>الثانية</v>
          </cell>
          <cell r="O929" t="str">
            <v>الثانية</v>
          </cell>
          <cell r="Q929" t="str">
            <v>الثانية</v>
          </cell>
          <cell r="S929" t="str">
            <v>الثانية</v>
          </cell>
          <cell r="U929" t="str">
            <v>مستنفذ الفصل الأول 2021-2022</v>
          </cell>
        </row>
        <row r="930">
          <cell r="A930">
            <v>120232</v>
          </cell>
          <cell r="B930" t="str">
            <v>ياسين كنعان</v>
          </cell>
          <cell r="C930" t="str">
            <v>محمد علي</v>
          </cell>
          <cell r="D930" t="str">
            <v>هديه</v>
          </cell>
          <cell r="E930" t="str">
            <v>الثالثة</v>
          </cell>
          <cell r="G930" t="str">
            <v>الرابعة حديث</v>
          </cell>
          <cell r="I930" t="str">
            <v>الرابعة حديث</v>
          </cell>
          <cell r="K930" t="str">
            <v>الرابعة</v>
          </cell>
          <cell r="M930" t="str">
            <v>الرابعة</v>
          </cell>
          <cell r="O930" t="str">
            <v>الرابعة</v>
          </cell>
          <cell r="Q930" t="str">
            <v>الرابعة</v>
          </cell>
          <cell r="S930" t="str">
            <v>الرابعة</v>
          </cell>
          <cell r="U930" t="str">
            <v>مستنفذ الفصل الأول 2021-2022</v>
          </cell>
        </row>
        <row r="931">
          <cell r="A931">
            <v>120234</v>
          </cell>
          <cell r="B931" t="str">
            <v>يانا دبوس</v>
          </cell>
          <cell r="C931" t="str">
            <v>ديب</v>
          </cell>
          <cell r="D931" t="str">
            <v>امل</v>
          </cell>
          <cell r="E931" t="str">
            <v>الأولى</v>
          </cell>
          <cell r="G931" t="str">
            <v>الأولى</v>
          </cell>
          <cell r="I931" t="str">
            <v>الأولى</v>
          </cell>
          <cell r="K931" t="str">
            <v>الأولى</v>
          </cell>
          <cell r="L931" t="str">
            <v>مبرر</v>
          </cell>
          <cell r="M931" t="str">
            <v>الأولى</v>
          </cell>
          <cell r="O931" t="str">
            <v>الأولى</v>
          </cell>
          <cell r="Q931" t="str">
            <v>الأولى</v>
          </cell>
          <cell r="S931" t="str">
            <v>الأولى</v>
          </cell>
          <cell r="U931" t="str">
            <v>مستنفذ الفصل الأول 2021-2022</v>
          </cell>
        </row>
        <row r="932">
          <cell r="A932">
            <v>120243</v>
          </cell>
          <cell r="B932" t="str">
            <v>يوسف الحسين</v>
          </cell>
          <cell r="C932" t="str">
            <v>حسن</v>
          </cell>
          <cell r="D932" t="str">
            <v>هلاله</v>
          </cell>
          <cell r="E932" t="str">
            <v>الأولى</v>
          </cell>
          <cell r="G932" t="str">
            <v>الأولى</v>
          </cell>
          <cell r="K932" t="str">
            <v>الأولى</v>
          </cell>
          <cell r="L932" t="str">
            <v>مبرر</v>
          </cell>
          <cell r="M932" t="str">
            <v>الأولى</v>
          </cell>
          <cell r="O932" t="str">
            <v>الأولى</v>
          </cell>
          <cell r="Q932" t="str">
            <v>الأولى</v>
          </cell>
          <cell r="S932" t="str">
            <v>الأولى</v>
          </cell>
          <cell r="U932" t="str">
            <v>مستنفذ الفصل الأول 2021-2022</v>
          </cell>
        </row>
        <row r="933">
          <cell r="A933">
            <v>120255</v>
          </cell>
          <cell r="B933" t="str">
            <v>ابراهيم صوماف</v>
          </cell>
          <cell r="C933" t="str">
            <v>خليل</v>
          </cell>
          <cell r="D933" t="str">
            <v>لميس</v>
          </cell>
          <cell r="E933" t="str">
            <v>الثانية</v>
          </cell>
          <cell r="G933" t="str">
            <v>الثانية</v>
          </cell>
          <cell r="I933" t="str">
            <v>الثانية</v>
          </cell>
          <cell r="K933" t="str">
            <v>الثانية</v>
          </cell>
          <cell r="L933" t="str">
            <v>مبرر</v>
          </cell>
          <cell r="M933" t="str">
            <v>الثانية</v>
          </cell>
          <cell r="O933" t="str">
            <v>الثانية</v>
          </cell>
          <cell r="Q933" t="str">
            <v>الثانية</v>
          </cell>
          <cell r="S933" t="str">
            <v>الثانية</v>
          </cell>
          <cell r="U933" t="str">
            <v>مستنفذ الفصل الأول 2021-2022</v>
          </cell>
        </row>
        <row r="934">
          <cell r="A934">
            <v>120276</v>
          </cell>
          <cell r="B934" t="str">
            <v>روان سلمون</v>
          </cell>
          <cell r="C934" t="str">
            <v>نادر</v>
          </cell>
          <cell r="D934" t="str">
            <v>ليندا</v>
          </cell>
          <cell r="E934" t="str">
            <v>الرابعة</v>
          </cell>
          <cell r="G934" t="str">
            <v>الرابعة</v>
          </cell>
          <cell r="K934" t="str">
            <v>الرابعة</v>
          </cell>
          <cell r="L934" t="str">
            <v>مبرر</v>
          </cell>
          <cell r="M934" t="str">
            <v>الرابعة</v>
          </cell>
          <cell r="O934" t="str">
            <v>الرابعة</v>
          </cell>
          <cell r="Q934" t="str">
            <v>الرابعة</v>
          </cell>
          <cell r="S934" t="str">
            <v>الرابعة</v>
          </cell>
          <cell r="U934" t="str">
            <v>مستنفذ الفصل الأول 2021-2022</v>
          </cell>
        </row>
        <row r="935">
          <cell r="A935">
            <v>120279</v>
          </cell>
          <cell r="B935" t="str">
            <v>رؤى زاهر</v>
          </cell>
          <cell r="C935" t="str">
            <v>منير</v>
          </cell>
          <cell r="D935" t="str">
            <v>اروى</v>
          </cell>
          <cell r="E935" t="str">
            <v>الرابعة</v>
          </cell>
          <cell r="G935" t="str">
            <v>الرابعة</v>
          </cell>
          <cell r="I935" t="str">
            <v>الرابعة</v>
          </cell>
          <cell r="K935" t="str">
            <v>الرابعة</v>
          </cell>
          <cell r="M935" t="str">
            <v>الرابعة</v>
          </cell>
          <cell r="O935" t="str">
            <v>الرابعة</v>
          </cell>
          <cell r="Q935" t="str">
            <v>الرابعة</v>
          </cell>
          <cell r="S935" t="str">
            <v>الرابعة</v>
          </cell>
          <cell r="U935" t="str">
            <v>مستنفذ الفصل الأول 2021-2022</v>
          </cell>
        </row>
        <row r="936">
          <cell r="A936">
            <v>120281</v>
          </cell>
          <cell r="B936" t="str">
            <v>مندلين صقر</v>
          </cell>
          <cell r="C936" t="str">
            <v>حسن</v>
          </cell>
          <cell r="D936" t="str">
            <v>فوزه</v>
          </cell>
          <cell r="E936" t="str">
            <v>الثالثة</v>
          </cell>
          <cell r="G936" t="str">
            <v>الثالثة</v>
          </cell>
          <cell r="I936" t="str">
            <v>الثالثة</v>
          </cell>
          <cell r="K936" t="str">
            <v>الثالثة</v>
          </cell>
          <cell r="L936" t="str">
            <v>مبرر</v>
          </cell>
          <cell r="M936" t="str">
            <v>الثالثة</v>
          </cell>
          <cell r="O936" t="str">
            <v>الثالثة</v>
          </cell>
          <cell r="Q936" t="str">
            <v>الثالثة</v>
          </cell>
          <cell r="S936" t="str">
            <v>الثالثة</v>
          </cell>
          <cell r="U936" t="str">
            <v>مستنفذ الفصل الأول 2021-2022</v>
          </cell>
        </row>
        <row r="937">
          <cell r="A937">
            <v>120283</v>
          </cell>
          <cell r="B937" t="str">
            <v>ساره ابراهيم</v>
          </cell>
          <cell r="C937" t="str">
            <v>سليم</v>
          </cell>
          <cell r="D937" t="str">
            <v>الهام</v>
          </cell>
          <cell r="E937" t="str">
            <v>الثالثة</v>
          </cell>
          <cell r="G937" t="str">
            <v>الثالثة</v>
          </cell>
          <cell r="K937" t="str">
            <v>الثالثة</v>
          </cell>
          <cell r="L937" t="str">
            <v>مبرر</v>
          </cell>
          <cell r="M937" t="str">
            <v>الثالثة</v>
          </cell>
          <cell r="O937" t="str">
            <v>الثالثة</v>
          </cell>
          <cell r="Q937" t="str">
            <v>الثالثة</v>
          </cell>
          <cell r="S937" t="str">
            <v>الثالثة</v>
          </cell>
          <cell r="U937" t="str">
            <v>مستنفذ الفصل الأول 2021-2022</v>
          </cell>
        </row>
        <row r="938">
          <cell r="A938">
            <v>120286</v>
          </cell>
          <cell r="B938" t="str">
            <v>بشرى جامع</v>
          </cell>
          <cell r="C938" t="str">
            <v>حبيب</v>
          </cell>
          <cell r="D938" t="str">
            <v>ظبيا</v>
          </cell>
          <cell r="E938" t="str">
            <v>الرابعة</v>
          </cell>
          <cell r="G938" t="str">
            <v>الرابعة</v>
          </cell>
          <cell r="I938" t="str">
            <v>الرابعة</v>
          </cell>
          <cell r="K938" t="str">
            <v>الرابعة</v>
          </cell>
          <cell r="L938" t="str">
            <v>مبرر</v>
          </cell>
          <cell r="M938" t="str">
            <v>الرابعة</v>
          </cell>
          <cell r="O938" t="str">
            <v>الرابعة</v>
          </cell>
          <cell r="Q938" t="str">
            <v>الرابعة</v>
          </cell>
          <cell r="S938" t="str">
            <v>الرابعة</v>
          </cell>
          <cell r="U938" t="str">
            <v>مستنفذ الفصل الأول 2021-2022</v>
          </cell>
        </row>
        <row r="939">
          <cell r="A939">
            <v>120288</v>
          </cell>
          <cell r="B939" t="str">
            <v>ديما سليمان</v>
          </cell>
          <cell r="C939" t="str">
            <v>علي</v>
          </cell>
          <cell r="D939" t="str">
            <v>بسما</v>
          </cell>
          <cell r="E939" t="str">
            <v>الرابعة</v>
          </cell>
          <cell r="G939" t="str">
            <v>الرابعة</v>
          </cell>
          <cell r="I939" t="str">
            <v>الرابعة</v>
          </cell>
          <cell r="K939" t="str">
            <v>الرابعة</v>
          </cell>
          <cell r="M939" t="str">
            <v>الرابعة</v>
          </cell>
          <cell r="O939" t="str">
            <v>الرابعة</v>
          </cell>
          <cell r="Q939" t="str">
            <v>الرابعة</v>
          </cell>
          <cell r="S939" t="str">
            <v>الرابعة</v>
          </cell>
          <cell r="U939" t="str">
            <v>مستنفذ الفصل الأول 2021-2022</v>
          </cell>
        </row>
        <row r="940">
          <cell r="A940">
            <v>120291</v>
          </cell>
          <cell r="B940" t="str">
            <v>عبد الكافي الديوب</v>
          </cell>
          <cell r="C940" t="str">
            <v>حسين</v>
          </cell>
          <cell r="D940" t="str">
            <v>فاطمه</v>
          </cell>
          <cell r="E940" t="str">
            <v>الرابعة</v>
          </cell>
          <cell r="G940" t="str">
            <v>الرابعة</v>
          </cell>
          <cell r="I940" t="str">
            <v>الرابعة</v>
          </cell>
          <cell r="J940">
            <v>833</v>
          </cell>
          <cell r="K940" t="str">
            <v>الرابعة</v>
          </cell>
          <cell r="M940" t="str">
            <v>الرابعة</v>
          </cell>
          <cell r="O940" t="str">
            <v>الرابعة</v>
          </cell>
          <cell r="Q940" t="str">
            <v>الرابعة</v>
          </cell>
          <cell r="S940" t="str">
            <v>الرابعة</v>
          </cell>
          <cell r="U940" t="str">
            <v>مستنفذ الفصل الأول 2021-2022</v>
          </cell>
        </row>
        <row r="941">
          <cell r="A941">
            <v>120293</v>
          </cell>
          <cell r="B941" t="str">
            <v>بسام موكي</v>
          </cell>
          <cell r="C941" t="str">
            <v>احسان</v>
          </cell>
          <cell r="D941" t="str">
            <v>يسره</v>
          </cell>
          <cell r="E941" t="str">
            <v>الثالثة</v>
          </cell>
          <cell r="G941" t="str">
            <v>الثالثة</v>
          </cell>
          <cell r="K941" t="str">
            <v>الثالثة</v>
          </cell>
          <cell r="L941" t="str">
            <v>مبرر</v>
          </cell>
          <cell r="M941" t="str">
            <v>الثالثة</v>
          </cell>
          <cell r="O941" t="str">
            <v>الثالثة</v>
          </cell>
          <cell r="Q941" t="str">
            <v>الثالثة</v>
          </cell>
          <cell r="S941" t="str">
            <v>الثالثة</v>
          </cell>
          <cell r="U941" t="str">
            <v>مستنفذ الفصل الأول 2021-2022</v>
          </cell>
        </row>
        <row r="942">
          <cell r="A942">
            <v>120295</v>
          </cell>
          <cell r="B942" t="str">
            <v>بتول الحبال</v>
          </cell>
          <cell r="C942" t="str">
            <v>مالك</v>
          </cell>
          <cell r="D942" t="str">
            <v>سحر</v>
          </cell>
          <cell r="E942" t="str">
            <v>الثالثة</v>
          </cell>
          <cell r="G942" t="str">
            <v>الرابعة حديث</v>
          </cell>
          <cell r="I942" t="str">
            <v>الرابعة حديث</v>
          </cell>
          <cell r="K942" t="str">
            <v>الرابعة</v>
          </cell>
          <cell r="M942" t="str">
            <v>الرابعة</v>
          </cell>
          <cell r="O942" t="str">
            <v>الرابعة</v>
          </cell>
          <cell r="Q942" t="str">
            <v>الرابعة</v>
          </cell>
          <cell r="S942" t="str">
            <v>الرابعة</v>
          </cell>
          <cell r="U942" t="str">
            <v>مستنفذ الفصل الأول 2021-2022</v>
          </cell>
        </row>
        <row r="943">
          <cell r="A943">
            <v>120296</v>
          </cell>
          <cell r="B943" t="str">
            <v>لينا سلمان</v>
          </cell>
          <cell r="C943" t="str">
            <v>كاسر</v>
          </cell>
          <cell r="D943" t="str">
            <v>لميه</v>
          </cell>
          <cell r="E943" t="str">
            <v>الرابعة حديث</v>
          </cell>
          <cell r="G943" t="str">
            <v>الرابعة</v>
          </cell>
          <cell r="I943" t="str">
            <v>الرابعة</v>
          </cell>
          <cell r="K943" t="str">
            <v>الرابعة</v>
          </cell>
          <cell r="M943" t="str">
            <v>الرابعة</v>
          </cell>
          <cell r="O943" t="str">
            <v>الرابعة</v>
          </cell>
          <cell r="Q943" t="str">
            <v>الرابعة</v>
          </cell>
          <cell r="S943" t="str">
            <v>الرابعة</v>
          </cell>
          <cell r="U943" t="str">
            <v>مستنفذ الفصل الأول 2021-2022</v>
          </cell>
        </row>
        <row r="944">
          <cell r="A944">
            <v>120300</v>
          </cell>
          <cell r="B944" t="str">
            <v>مراد الاحمد</v>
          </cell>
          <cell r="C944" t="str">
            <v>احمد</v>
          </cell>
          <cell r="D944" t="str">
            <v>عواطف</v>
          </cell>
          <cell r="E944" t="str">
            <v>الثالثة</v>
          </cell>
          <cell r="G944" t="str">
            <v>الثالثة</v>
          </cell>
          <cell r="I944" t="str">
            <v>الثالثة</v>
          </cell>
          <cell r="K944" t="str">
            <v>الثالثة</v>
          </cell>
          <cell r="L944" t="str">
            <v>مبرر</v>
          </cell>
          <cell r="M944" t="str">
            <v>الثالثة</v>
          </cell>
          <cell r="O944" t="str">
            <v>الثالثة</v>
          </cell>
          <cell r="Q944" t="str">
            <v>الثالثة</v>
          </cell>
          <cell r="S944" t="str">
            <v>الثالثة</v>
          </cell>
          <cell r="U944" t="str">
            <v>مستنفذ الفصل الأول 2021-2022</v>
          </cell>
        </row>
        <row r="945">
          <cell r="A945">
            <v>120304</v>
          </cell>
          <cell r="B945" t="str">
            <v>فاطمه السمير</v>
          </cell>
          <cell r="C945" t="str">
            <v>محمد</v>
          </cell>
          <cell r="D945" t="str">
            <v>نهيده</v>
          </cell>
          <cell r="E945" t="str">
            <v>الرابعة</v>
          </cell>
          <cell r="G945" t="str">
            <v>الرابعة</v>
          </cell>
          <cell r="I945" t="str">
            <v>الرابعة</v>
          </cell>
          <cell r="K945" t="str">
            <v>الرابعة</v>
          </cell>
          <cell r="M945" t="str">
            <v>الرابعة</v>
          </cell>
          <cell r="N945">
            <v>195</v>
          </cell>
          <cell r="O945" t="str">
            <v>الرابعة</v>
          </cell>
          <cell r="Q945" t="str">
            <v>الرابعة</v>
          </cell>
          <cell r="S945" t="str">
            <v>الرابعة</v>
          </cell>
          <cell r="U945" t="str">
            <v>مستنفذ الفصل الأول 2021-2022</v>
          </cell>
        </row>
        <row r="946">
          <cell r="A946">
            <v>120313</v>
          </cell>
          <cell r="B946" t="str">
            <v>عبير بلال</v>
          </cell>
          <cell r="C946" t="str">
            <v>محمد</v>
          </cell>
          <cell r="D946" t="str">
            <v>فاطمه</v>
          </cell>
          <cell r="E946" t="str">
            <v>الأولى</v>
          </cell>
          <cell r="G946" t="str">
            <v>الأولى</v>
          </cell>
          <cell r="I946" t="str">
            <v>الأولى</v>
          </cell>
          <cell r="K946" t="str">
            <v>الأولى</v>
          </cell>
          <cell r="L946" t="str">
            <v>مبرر</v>
          </cell>
          <cell r="M946" t="str">
            <v>الأولى</v>
          </cell>
          <cell r="O946" t="str">
            <v>الأولى</v>
          </cell>
          <cell r="Q946" t="str">
            <v>الأولى</v>
          </cell>
          <cell r="S946" t="str">
            <v>الأولى</v>
          </cell>
          <cell r="U946" t="str">
            <v>مستنفذ الفصل الأول 2021-2022</v>
          </cell>
        </row>
        <row r="947">
          <cell r="A947">
            <v>120323</v>
          </cell>
          <cell r="B947" t="str">
            <v>خالد حجي</v>
          </cell>
          <cell r="C947" t="str">
            <v>يونس</v>
          </cell>
          <cell r="D947" t="str">
            <v>بهيه</v>
          </cell>
          <cell r="E947" t="str">
            <v>الأولى</v>
          </cell>
          <cell r="G947" t="str">
            <v>الأولى</v>
          </cell>
          <cell r="K947" t="str">
            <v>الأولى</v>
          </cell>
          <cell r="L947" t="str">
            <v>مبرر</v>
          </cell>
          <cell r="M947" t="str">
            <v>الأولى</v>
          </cell>
          <cell r="O947" t="str">
            <v>الأولى</v>
          </cell>
          <cell r="Q947" t="str">
            <v>الأولى</v>
          </cell>
          <cell r="S947" t="str">
            <v>الأولى</v>
          </cell>
          <cell r="U947" t="str">
            <v>مستنفذ الفصل الأول 2021-2022</v>
          </cell>
        </row>
        <row r="948">
          <cell r="A948">
            <v>120332</v>
          </cell>
          <cell r="B948" t="str">
            <v>نجوى يونس</v>
          </cell>
          <cell r="C948" t="str">
            <v>ابراهيم</v>
          </cell>
          <cell r="D948" t="str">
            <v>عيده</v>
          </cell>
          <cell r="E948" t="str">
            <v>الثانية حديث</v>
          </cell>
          <cell r="G948" t="str">
            <v>الثانية</v>
          </cell>
          <cell r="K948" t="str">
            <v>الثانية</v>
          </cell>
          <cell r="L948" t="str">
            <v>مبرر</v>
          </cell>
          <cell r="M948" t="str">
            <v>الثانية</v>
          </cell>
          <cell r="O948" t="str">
            <v>الثانية</v>
          </cell>
          <cell r="Q948" t="str">
            <v>الثانية</v>
          </cell>
          <cell r="S948" t="str">
            <v>الثانية</v>
          </cell>
          <cell r="U948" t="str">
            <v>مستنفذ الفصل الأول 2021-2022</v>
          </cell>
        </row>
        <row r="949">
          <cell r="A949">
            <v>120333</v>
          </cell>
          <cell r="B949" t="str">
            <v>جميله الحاج علي</v>
          </cell>
          <cell r="C949" t="str">
            <v>صالح</v>
          </cell>
          <cell r="D949" t="str">
            <v>فاطمه</v>
          </cell>
          <cell r="E949" t="str">
            <v>الثانية</v>
          </cell>
          <cell r="G949" t="str">
            <v>الثانية</v>
          </cell>
          <cell r="I949" t="str">
            <v>الثانية</v>
          </cell>
          <cell r="K949" t="str">
            <v>الثانية</v>
          </cell>
          <cell r="L949" t="str">
            <v>مبرر</v>
          </cell>
          <cell r="M949" t="str">
            <v>الثانية</v>
          </cell>
          <cell r="O949" t="str">
            <v>الثانية</v>
          </cell>
          <cell r="Q949" t="str">
            <v>الثانية</v>
          </cell>
          <cell r="S949" t="str">
            <v>الثانية</v>
          </cell>
          <cell r="U949" t="str">
            <v>مستنفذ الفصل الأول 2021-2022</v>
          </cell>
        </row>
        <row r="950">
          <cell r="A950">
            <v>120336</v>
          </cell>
          <cell r="B950" t="str">
            <v>مروى الخضراء</v>
          </cell>
          <cell r="C950" t="str">
            <v>محمد صابر</v>
          </cell>
          <cell r="D950" t="str">
            <v>هاله</v>
          </cell>
          <cell r="E950" t="str">
            <v>الثانية</v>
          </cell>
          <cell r="G950" t="str">
            <v>الثانية</v>
          </cell>
          <cell r="K950" t="str">
            <v>الثانية</v>
          </cell>
          <cell r="L950" t="str">
            <v>مبرر</v>
          </cell>
          <cell r="M950" t="str">
            <v>الثانية</v>
          </cell>
          <cell r="O950" t="str">
            <v>الثانية</v>
          </cell>
          <cell r="Q950" t="str">
            <v>الثانية</v>
          </cell>
          <cell r="S950" t="str">
            <v>الثانية</v>
          </cell>
          <cell r="U950" t="str">
            <v>مستنفذ الفصل الأول 2021-2022</v>
          </cell>
        </row>
        <row r="951">
          <cell r="A951">
            <v>120337</v>
          </cell>
          <cell r="B951" t="str">
            <v>فرح عبد الغفور</v>
          </cell>
          <cell r="C951" t="str">
            <v>صلاح الدين</v>
          </cell>
          <cell r="D951" t="str">
            <v>امون</v>
          </cell>
          <cell r="E951" t="str">
            <v>الأولى</v>
          </cell>
          <cell r="G951" t="str">
            <v>الأولى</v>
          </cell>
          <cell r="K951" t="str">
            <v>الأولى</v>
          </cell>
          <cell r="L951" t="str">
            <v>مبرر</v>
          </cell>
          <cell r="M951" t="str">
            <v>الأولى</v>
          </cell>
          <cell r="O951" t="str">
            <v>الأولى</v>
          </cell>
          <cell r="Q951" t="str">
            <v>الأولى</v>
          </cell>
          <cell r="S951" t="str">
            <v>الأولى</v>
          </cell>
          <cell r="U951" t="str">
            <v>مستنفذ الفصل الأول 2021-2022</v>
          </cell>
        </row>
        <row r="952">
          <cell r="A952">
            <v>120343</v>
          </cell>
          <cell r="B952" t="str">
            <v>عبد الله شبلي</v>
          </cell>
          <cell r="C952" t="str">
            <v>حميد</v>
          </cell>
          <cell r="D952" t="str">
            <v>خديجه</v>
          </cell>
          <cell r="E952" t="str">
            <v>الأولى</v>
          </cell>
          <cell r="G952" t="str">
            <v>الأولى</v>
          </cell>
          <cell r="K952" t="str">
            <v>الأولى</v>
          </cell>
          <cell r="L952" t="str">
            <v>مبرر</v>
          </cell>
          <cell r="M952" t="str">
            <v>الأولى</v>
          </cell>
          <cell r="O952" t="str">
            <v>الأولى</v>
          </cell>
          <cell r="Q952" t="str">
            <v>الأولى</v>
          </cell>
          <cell r="S952" t="str">
            <v>الأولى</v>
          </cell>
          <cell r="U952" t="str">
            <v>مستنفذ الفصل الأول 2021-2022</v>
          </cell>
        </row>
        <row r="953">
          <cell r="A953">
            <v>120344</v>
          </cell>
          <cell r="B953" t="str">
            <v>عبد الرحمن مسلماني حريره</v>
          </cell>
          <cell r="C953" t="str">
            <v>محمد عدنان</v>
          </cell>
          <cell r="D953" t="str">
            <v>اميره</v>
          </cell>
          <cell r="E953" t="str">
            <v>الأولى</v>
          </cell>
          <cell r="G953" t="str">
            <v>الأولى</v>
          </cell>
          <cell r="K953" t="str">
            <v>الأولى</v>
          </cell>
          <cell r="L953" t="str">
            <v>مبرر</v>
          </cell>
          <cell r="M953" t="str">
            <v>الأولى</v>
          </cell>
          <cell r="O953" t="str">
            <v>الأولى</v>
          </cell>
          <cell r="Q953" t="str">
            <v>الأولى</v>
          </cell>
          <cell r="S953" t="str">
            <v>الأولى</v>
          </cell>
          <cell r="U953" t="str">
            <v>مستنفذ الفصل الأول 2021-2022</v>
          </cell>
        </row>
        <row r="954">
          <cell r="A954">
            <v>120350</v>
          </cell>
          <cell r="B954" t="str">
            <v>زينه عبدالقادر</v>
          </cell>
          <cell r="C954" t="str">
            <v>ايمن</v>
          </cell>
          <cell r="D954" t="str">
            <v>منى</v>
          </cell>
          <cell r="E954" t="str">
            <v>الأولى</v>
          </cell>
          <cell r="G954" t="str">
            <v>الأولى</v>
          </cell>
          <cell r="K954" t="str">
            <v>الأولى</v>
          </cell>
          <cell r="L954" t="str">
            <v>مبرر</v>
          </cell>
          <cell r="M954" t="str">
            <v>الأولى</v>
          </cell>
          <cell r="O954" t="str">
            <v>الأولى</v>
          </cell>
          <cell r="Q954" t="str">
            <v>الأولى</v>
          </cell>
          <cell r="S954" t="str">
            <v>الأولى</v>
          </cell>
          <cell r="U954" t="str">
            <v>مستنفذ الفصل الأول 2021-2022</v>
          </cell>
        </row>
        <row r="955">
          <cell r="A955">
            <v>120358</v>
          </cell>
          <cell r="B955" t="str">
            <v>غيداء الحسن</v>
          </cell>
          <cell r="C955" t="str">
            <v>زياد</v>
          </cell>
          <cell r="D955" t="str">
            <v>رئيفه</v>
          </cell>
          <cell r="E955" t="str">
            <v>الأولى</v>
          </cell>
          <cell r="G955" t="str">
            <v>الأولى</v>
          </cell>
          <cell r="K955" t="str">
            <v>الأولى</v>
          </cell>
          <cell r="L955" t="str">
            <v>مبرر</v>
          </cell>
          <cell r="M955" t="str">
            <v>الأولى</v>
          </cell>
          <cell r="O955" t="str">
            <v>الأولى</v>
          </cell>
          <cell r="Q955" t="str">
            <v>الأولى</v>
          </cell>
          <cell r="S955" t="str">
            <v>الأولى</v>
          </cell>
          <cell r="U955" t="str">
            <v>مستنفذ الفصل الأول 2021-2022</v>
          </cell>
        </row>
        <row r="956">
          <cell r="A956">
            <v>120361</v>
          </cell>
          <cell r="B956" t="str">
            <v>عبد الله السيد</v>
          </cell>
          <cell r="C956" t="str">
            <v>محمد عز الرجال</v>
          </cell>
          <cell r="D956" t="str">
            <v>لينا</v>
          </cell>
          <cell r="E956" t="str">
            <v>الأولى</v>
          </cell>
          <cell r="G956" t="str">
            <v>الأولى</v>
          </cell>
          <cell r="I956" t="str">
            <v>الأولى</v>
          </cell>
          <cell r="K956" t="str">
            <v>الأولى</v>
          </cell>
          <cell r="L956" t="str">
            <v>مبرر</v>
          </cell>
          <cell r="M956" t="str">
            <v>الأولى</v>
          </cell>
          <cell r="O956" t="str">
            <v>الأولى</v>
          </cell>
          <cell r="Q956" t="str">
            <v>الأولى</v>
          </cell>
          <cell r="S956" t="str">
            <v>الأولى</v>
          </cell>
          <cell r="U956" t="str">
            <v>مستنفذ الفصل الأول 2021-2022</v>
          </cell>
        </row>
        <row r="957">
          <cell r="A957">
            <v>120370</v>
          </cell>
          <cell r="B957" t="str">
            <v>براءه المطلق</v>
          </cell>
          <cell r="C957" t="str">
            <v>حسين</v>
          </cell>
          <cell r="D957" t="str">
            <v>خديجه</v>
          </cell>
          <cell r="E957" t="str">
            <v>الأولى</v>
          </cell>
          <cell r="G957" t="str">
            <v>الأولى</v>
          </cell>
          <cell r="K957" t="str">
            <v>الأولى</v>
          </cell>
          <cell r="L957" t="str">
            <v>مبرر</v>
          </cell>
          <cell r="M957" t="str">
            <v>الأولى</v>
          </cell>
          <cell r="O957" t="str">
            <v>الأولى</v>
          </cell>
          <cell r="Q957" t="str">
            <v>الأولى</v>
          </cell>
          <cell r="S957" t="str">
            <v>الأولى</v>
          </cell>
          <cell r="U957" t="str">
            <v>مستنفذ الفصل الأول 2021-2022</v>
          </cell>
        </row>
        <row r="958">
          <cell r="A958">
            <v>120375</v>
          </cell>
          <cell r="B958" t="str">
            <v>احمد عبد الله</v>
          </cell>
          <cell r="C958" t="str">
            <v>عبد المنعم</v>
          </cell>
          <cell r="D958" t="str">
            <v>منى</v>
          </cell>
          <cell r="E958" t="str">
            <v>الأولى</v>
          </cell>
          <cell r="G958" t="str">
            <v>الأولى</v>
          </cell>
          <cell r="K958" t="str">
            <v>الأولى</v>
          </cell>
          <cell r="L958" t="str">
            <v>مبرر</v>
          </cell>
          <cell r="M958" t="str">
            <v>الأولى</v>
          </cell>
          <cell r="O958" t="str">
            <v>الأولى</v>
          </cell>
          <cell r="Q958" t="str">
            <v>الأولى</v>
          </cell>
          <cell r="S958" t="str">
            <v>الأولى</v>
          </cell>
          <cell r="U958" t="str">
            <v>مستنفذ الفصل الأول 2021-2022</v>
          </cell>
        </row>
        <row r="959">
          <cell r="A959">
            <v>120388</v>
          </cell>
          <cell r="B959" t="str">
            <v>اسماء القوادري</v>
          </cell>
          <cell r="C959" t="str">
            <v>محمد عيد</v>
          </cell>
          <cell r="D959" t="str">
            <v>سليمه</v>
          </cell>
          <cell r="E959" t="str">
            <v>الأولى</v>
          </cell>
          <cell r="G959" t="str">
            <v>الأولى</v>
          </cell>
          <cell r="K959" t="str">
            <v>الأولى</v>
          </cell>
          <cell r="L959" t="str">
            <v>مبرر</v>
          </cell>
          <cell r="M959" t="str">
            <v>الأولى</v>
          </cell>
          <cell r="O959" t="str">
            <v>الأولى</v>
          </cell>
          <cell r="Q959" t="str">
            <v>الأولى</v>
          </cell>
          <cell r="S959" t="str">
            <v>الأولى</v>
          </cell>
          <cell r="U959" t="str">
            <v>مستنفذ الفصل الأول 2021-2022</v>
          </cell>
        </row>
        <row r="960">
          <cell r="A960">
            <v>120390</v>
          </cell>
          <cell r="B960" t="str">
            <v>روجين ميقري</v>
          </cell>
          <cell r="C960" t="str">
            <v>صلاح الدين</v>
          </cell>
          <cell r="D960" t="str">
            <v>سميره</v>
          </cell>
          <cell r="E960" t="str">
            <v>الأولى</v>
          </cell>
          <cell r="G960" t="str">
            <v>الأولى</v>
          </cell>
          <cell r="K960" t="str">
            <v>الأولى</v>
          </cell>
          <cell r="L960" t="str">
            <v>مبرر</v>
          </cell>
          <cell r="M960" t="str">
            <v>الأولى</v>
          </cell>
          <cell r="O960" t="str">
            <v>الأولى</v>
          </cell>
          <cell r="Q960" t="str">
            <v>الأولى</v>
          </cell>
          <cell r="S960" t="str">
            <v>الأولى</v>
          </cell>
          <cell r="U960" t="str">
            <v>مستنفذ الفصل الأول 2021-2022</v>
          </cell>
        </row>
        <row r="961">
          <cell r="A961">
            <v>120392</v>
          </cell>
          <cell r="B961" t="str">
            <v>لين محملجي</v>
          </cell>
          <cell r="C961" t="str">
            <v>محمد فائز</v>
          </cell>
          <cell r="D961" t="str">
            <v>عبير</v>
          </cell>
          <cell r="E961" t="str">
            <v>الأولى</v>
          </cell>
          <cell r="G961" t="str">
            <v>الأولى</v>
          </cell>
          <cell r="I961" t="str">
            <v>الأولى</v>
          </cell>
          <cell r="K961" t="str">
            <v>الأولى</v>
          </cell>
          <cell r="L961" t="str">
            <v>مبرر</v>
          </cell>
          <cell r="M961" t="str">
            <v>الأولى</v>
          </cell>
          <cell r="O961" t="str">
            <v>الأولى</v>
          </cell>
          <cell r="Q961" t="str">
            <v>الأولى</v>
          </cell>
          <cell r="S961" t="str">
            <v>الأولى</v>
          </cell>
          <cell r="U961" t="str">
            <v>مستنفذ الفصل الأول 2021-2022</v>
          </cell>
        </row>
        <row r="962">
          <cell r="A962">
            <v>120404</v>
          </cell>
          <cell r="B962" t="str">
            <v>ميار غزاوي</v>
          </cell>
          <cell r="C962" t="str">
            <v>لؤي</v>
          </cell>
          <cell r="D962" t="str">
            <v>اسماء زراع</v>
          </cell>
          <cell r="E962" t="str">
            <v>الأولى</v>
          </cell>
          <cell r="G962" t="str">
            <v>الأولى</v>
          </cell>
          <cell r="K962" t="str">
            <v>الأولى</v>
          </cell>
          <cell r="L962" t="str">
            <v>مبرر</v>
          </cell>
          <cell r="M962" t="str">
            <v>الأولى</v>
          </cell>
          <cell r="O962" t="str">
            <v>الأولى</v>
          </cell>
          <cell r="Q962" t="str">
            <v>الأولى</v>
          </cell>
          <cell r="S962" t="str">
            <v>الأولى</v>
          </cell>
          <cell r="U962" t="str">
            <v>مستنفذ الفصل الأول 2021-2022</v>
          </cell>
        </row>
        <row r="963">
          <cell r="A963">
            <v>120410</v>
          </cell>
          <cell r="B963" t="str">
            <v>محمد الاسعد</v>
          </cell>
          <cell r="C963" t="str">
            <v>ابراهيم</v>
          </cell>
          <cell r="D963" t="str">
            <v>نور</v>
          </cell>
          <cell r="E963" t="str">
            <v>الأولى</v>
          </cell>
          <cell r="G963" t="str">
            <v>الأولى</v>
          </cell>
          <cell r="I963" t="str">
            <v>الأولى</v>
          </cell>
          <cell r="K963" t="str">
            <v>الأولى</v>
          </cell>
          <cell r="L963" t="str">
            <v>مبرر</v>
          </cell>
          <cell r="M963" t="str">
            <v>الأولى</v>
          </cell>
          <cell r="O963" t="str">
            <v>الأولى</v>
          </cell>
          <cell r="Q963" t="str">
            <v>الأولى</v>
          </cell>
          <cell r="S963" t="str">
            <v>الأولى</v>
          </cell>
          <cell r="U963" t="str">
            <v>مستنفذ الفصل الأول 2021-2022</v>
          </cell>
        </row>
        <row r="964">
          <cell r="A964">
            <v>120415</v>
          </cell>
          <cell r="B964" t="str">
            <v>روان الحموي</v>
          </cell>
          <cell r="C964" t="str">
            <v>محمود</v>
          </cell>
          <cell r="D964" t="str">
            <v>فاطمه</v>
          </cell>
          <cell r="E964" t="str">
            <v>الأولى</v>
          </cell>
          <cell r="G964" t="str">
            <v>الأولى</v>
          </cell>
          <cell r="I964" t="str">
            <v>الأولى</v>
          </cell>
          <cell r="K964" t="str">
            <v>الأولى</v>
          </cell>
          <cell r="L964" t="str">
            <v>مبرر</v>
          </cell>
          <cell r="M964" t="str">
            <v>الأولى</v>
          </cell>
          <cell r="O964" t="str">
            <v>الأولى</v>
          </cell>
          <cell r="Q964" t="str">
            <v>الأولى</v>
          </cell>
          <cell r="S964" t="str">
            <v>الأولى</v>
          </cell>
          <cell r="U964" t="str">
            <v>مستنفذ الفصل الأول 2021-2022</v>
          </cell>
        </row>
        <row r="965">
          <cell r="A965">
            <v>120439</v>
          </cell>
          <cell r="B965" t="str">
            <v>نور ناصوري</v>
          </cell>
          <cell r="C965" t="str">
            <v>محمد</v>
          </cell>
          <cell r="D965" t="str">
            <v>فاطمه يوسف</v>
          </cell>
          <cell r="E965" t="str">
            <v>الأولى</v>
          </cell>
          <cell r="G965" t="str">
            <v>الأولى</v>
          </cell>
          <cell r="K965" t="str">
            <v>الأولى</v>
          </cell>
          <cell r="L965" t="str">
            <v>مبرر</v>
          </cell>
          <cell r="M965" t="str">
            <v>الأولى</v>
          </cell>
          <cell r="O965" t="str">
            <v>الأولى</v>
          </cell>
          <cell r="Q965" t="str">
            <v>الأولى</v>
          </cell>
          <cell r="S965" t="str">
            <v>الأولى</v>
          </cell>
          <cell r="U965" t="str">
            <v>مستنفذ الفصل الأول 2021-2022</v>
          </cell>
        </row>
        <row r="966">
          <cell r="A966">
            <v>120447</v>
          </cell>
          <cell r="B966" t="str">
            <v>حسين حناوي</v>
          </cell>
          <cell r="C966" t="str">
            <v>مصطفى</v>
          </cell>
          <cell r="D966" t="str">
            <v>نظميه</v>
          </cell>
          <cell r="E966" t="str">
            <v>الأولى</v>
          </cell>
          <cell r="G966" t="str">
            <v>الأولى</v>
          </cell>
          <cell r="I966" t="str">
            <v>الأولى</v>
          </cell>
          <cell r="K966" t="str">
            <v>الأولى</v>
          </cell>
          <cell r="L966" t="str">
            <v>مبرر</v>
          </cell>
          <cell r="M966" t="str">
            <v>الأولى</v>
          </cell>
          <cell r="O966" t="str">
            <v>الأولى</v>
          </cell>
          <cell r="Q966" t="str">
            <v>الأولى</v>
          </cell>
          <cell r="S966" t="str">
            <v>الأولى</v>
          </cell>
          <cell r="U966" t="str">
            <v>مستنفذ الفصل الأول 2021-2022</v>
          </cell>
        </row>
        <row r="967">
          <cell r="A967">
            <v>120458</v>
          </cell>
          <cell r="B967" t="str">
            <v>زهره اسعد</v>
          </cell>
          <cell r="C967" t="str">
            <v>سميع</v>
          </cell>
          <cell r="D967" t="str">
            <v>سميحه</v>
          </cell>
          <cell r="E967" t="str">
            <v>الأولى</v>
          </cell>
          <cell r="G967" t="str">
            <v>الأولى</v>
          </cell>
          <cell r="K967" t="str">
            <v>الأولى</v>
          </cell>
          <cell r="L967" t="str">
            <v>مبرر</v>
          </cell>
          <cell r="M967" t="str">
            <v>الأولى</v>
          </cell>
          <cell r="O967" t="str">
            <v>الأولى</v>
          </cell>
          <cell r="Q967" t="str">
            <v>الأولى</v>
          </cell>
          <cell r="S967" t="str">
            <v>الأولى</v>
          </cell>
          <cell r="U967" t="str">
            <v>مستنفذ الفصل الأول 2021-2022</v>
          </cell>
        </row>
        <row r="968">
          <cell r="A968">
            <v>120469</v>
          </cell>
          <cell r="B968" t="str">
            <v>دلال الشلبي</v>
          </cell>
          <cell r="C968" t="str">
            <v>صبري</v>
          </cell>
          <cell r="D968" t="str">
            <v>غادة</v>
          </cell>
          <cell r="E968" t="str">
            <v>الأولى</v>
          </cell>
          <cell r="G968" t="str">
            <v>الأولى</v>
          </cell>
          <cell r="I968" t="str">
            <v>الأولى</v>
          </cell>
          <cell r="K968" t="str">
            <v>الأولى</v>
          </cell>
          <cell r="L968" t="str">
            <v>مبرر</v>
          </cell>
          <cell r="M968" t="str">
            <v>الأولى</v>
          </cell>
          <cell r="O968" t="str">
            <v>الأولى</v>
          </cell>
          <cell r="Q968" t="str">
            <v>الأولى</v>
          </cell>
          <cell r="S968" t="str">
            <v>الأولى</v>
          </cell>
          <cell r="U968" t="str">
            <v>مستنفذ الفصل الأول 2021-2022</v>
          </cell>
        </row>
        <row r="969">
          <cell r="A969">
            <v>120494</v>
          </cell>
          <cell r="B969" t="str">
            <v>ولاء الفيومي</v>
          </cell>
          <cell r="C969" t="str">
            <v>فواز</v>
          </cell>
          <cell r="D969" t="str">
            <v>منى</v>
          </cell>
          <cell r="E969" t="str">
            <v>الأولى</v>
          </cell>
          <cell r="G969" t="str">
            <v>الأولى</v>
          </cell>
          <cell r="I969" t="str">
            <v>الأولى</v>
          </cell>
          <cell r="K969" t="str">
            <v>الأولى</v>
          </cell>
          <cell r="L969">
            <v>2007</v>
          </cell>
          <cell r="M969" t="str">
            <v>الأولى</v>
          </cell>
          <cell r="O969" t="str">
            <v>الأولى</v>
          </cell>
          <cell r="Q969" t="str">
            <v>الأولى</v>
          </cell>
          <cell r="S969" t="str">
            <v>الأولى</v>
          </cell>
          <cell r="U969" t="str">
            <v>مستنفذ الفصل الأول 2021-2022</v>
          </cell>
        </row>
        <row r="970">
          <cell r="A970">
            <v>120500</v>
          </cell>
          <cell r="B970" t="str">
            <v>رنا الحسين</v>
          </cell>
          <cell r="C970" t="str">
            <v>خالد</v>
          </cell>
          <cell r="D970" t="str">
            <v>هيجر</v>
          </cell>
          <cell r="E970" t="str">
            <v>الأولى</v>
          </cell>
          <cell r="G970" t="str">
            <v>الأولى</v>
          </cell>
          <cell r="I970" t="str">
            <v>الأولى</v>
          </cell>
          <cell r="K970" t="str">
            <v>الأولى</v>
          </cell>
          <cell r="L970" t="str">
            <v>مبرر</v>
          </cell>
          <cell r="M970" t="str">
            <v>الأولى</v>
          </cell>
          <cell r="O970" t="str">
            <v>الأولى</v>
          </cell>
          <cell r="Q970" t="str">
            <v>الأولى</v>
          </cell>
          <cell r="S970" t="str">
            <v>الأولى</v>
          </cell>
          <cell r="U970" t="str">
            <v>مستنفذ الفصل الأول 2021-2022</v>
          </cell>
        </row>
        <row r="971">
          <cell r="A971">
            <v>120505</v>
          </cell>
          <cell r="B971" t="str">
            <v>ميساء عيسى</v>
          </cell>
          <cell r="C971" t="str">
            <v>احمد</v>
          </cell>
          <cell r="D971" t="str">
            <v>عائشه</v>
          </cell>
          <cell r="E971" t="str">
            <v>الأولى</v>
          </cell>
          <cell r="G971" t="str">
            <v>الأولى</v>
          </cell>
          <cell r="K971" t="str">
            <v>الأولى</v>
          </cell>
          <cell r="L971" t="str">
            <v>مبرر</v>
          </cell>
          <cell r="M971" t="str">
            <v>الأولى</v>
          </cell>
          <cell r="O971" t="str">
            <v>الأولى</v>
          </cell>
          <cell r="Q971" t="str">
            <v>الأولى</v>
          </cell>
          <cell r="S971" t="str">
            <v>الأولى</v>
          </cell>
          <cell r="U971" t="str">
            <v>مستنفذ الفصل الأول 2021-2022</v>
          </cell>
        </row>
        <row r="972">
          <cell r="A972">
            <v>120508</v>
          </cell>
          <cell r="B972" t="str">
            <v>مجدولين جاويش</v>
          </cell>
          <cell r="C972" t="str">
            <v>يحيى</v>
          </cell>
          <cell r="D972" t="str">
            <v>فاطمه</v>
          </cell>
          <cell r="E972" t="str">
            <v>الأولى</v>
          </cell>
          <cell r="G972" t="str">
            <v>الأولى</v>
          </cell>
          <cell r="I972" t="str">
            <v>الأولى</v>
          </cell>
          <cell r="K972" t="str">
            <v>الأولى</v>
          </cell>
          <cell r="L972" t="str">
            <v>مبرر</v>
          </cell>
          <cell r="M972" t="str">
            <v>الأولى</v>
          </cell>
          <cell r="O972" t="str">
            <v>الأولى</v>
          </cell>
          <cell r="Q972" t="str">
            <v>الأولى</v>
          </cell>
          <cell r="S972" t="str">
            <v>الأولى</v>
          </cell>
          <cell r="U972" t="str">
            <v>مستنفذ الفصل الأول 2021-2022</v>
          </cell>
        </row>
        <row r="973">
          <cell r="A973">
            <v>120514</v>
          </cell>
          <cell r="B973" t="str">
            <v>بثينه حبش</v>
          </cell>
          <cell r="C973" t="str">
            <v>يوسف</v>
          </cell>
          <cell r="D973" t="str">
            <v>حليمه</v>
          </cell>
          <cell r="E973" t="str">
            <v>الأولى</v>
          </cell>
          <cell r="G973" t="str">
            <v>الأولى</v>
          </cell>
          <cell r="K973" t="str">
            <v>الأولى</v>
          </cell>
          <cell r="L973" t="str">
            <v>مبرر</v>
          </cell>
          <cell r="M973" t="str">
            <v>الأولى</v>
          </cell>
          <cell r="O973" t="str">
            <v>الأولى</v>
          </cell>
          <cell r="Q973" t="str">
            <v>الأولى</v>
          </cell>
          <cell r="S973" t="str">
            <v>الأولى</v>
          </cell>
          <cell r="U973" t="str">
            <v>مستنفذ الفصل الأول 2021-2022</v>
          </cell>
        </row>
        <row r="974">
          <cell r="A974">
            <v>120516</v>
          </cell>
          <cell r="B974" t="str">
            <v>عائشه الرفاعي</v>
          </cell>
          <cell r="C974" t="str">
            <v>محمد</v>
          </cell>
          <cell r="D974" t="str">
            <v>فاطمه</v>
          </cell>
          <cell r="E974" t="str">
            <v>الأولى</v>
          </cell>
          <cell r="G974" t="str">
            <v>الأولى</v>
          </cell>
          <cell r="I974" t="str">
            <v>الأولى</v>
          </cell>
          <cell r="J974">
            <v>278</v>
          </cell>
          <cell r="K974" t="str">
            <v>الأولى</v>
          </cell>
          <cell r="M974" t="str">
            <v>الأولى</v>
          </cell>
          <cell r="O974" t="str">
            <v>الأولى</v>
          </cell>
          <cell r="Q974" t="str">
            <v>الأولى</v>
          </cell>
          <cell r="S974" t="str">
            <v>الأولى</v>
          </cell>
          <cell r="U974" t="str">
            <v>مستنفذ الفصل الأول 2021-2022</v>
          </cell>
        </row>
        <row r="975">
          <cell r="A975">
            <v>120519</v>
          </cell>
          <cell r="B975" t="str">
            <v>ديمه جليلاتي</v>
          </cell>
          <cell r="C975" t="str">
            <v>محمدسعيد</v>
          </cell>
          <cell r="D975" t="str">
            <v>ايمان ابولبده</v>
          </cell>
          <cell r="E975" t="str">
            <v>الأولى</v>
          </cell>
          <cell r="G975" t="str">
            <v>الأولى</v>
          </cell>
          <cell r="I975" t="str">
            <v>الأولى</v>
          </cell>
          <cell r="K975" t="str">
            <v>الأولى</v>
          </cell>
          <cell r="L975" t="str">
            <v>مبرر</v>
          </cell>
          <cell r="M975" t="str">
            <v>الأولى</v>
          </cell>
          <cell r="O975" t="str">
            <v>الأولى</v>
          </cell>
          <cell r="Q975" t="str">
            <v>الأولى</v>
          </cell>
          <cell r="S975" t="str">
            <v>الأولى</v>
          </cell>
          <cell r="U975" t="str">
            <v>مستنفذ الفصل الأول 2021-2022</v>
          </cell>
        </row>
        <row r="976">
          <cell r="A976">
            <v>120520</v>
          </cell>
          <cell r="B976" t="str">
            <v>رشا مهدي</v>
          </cell>
          <cell r="C976" t="str">
            <v>عمار</v>
          </cell>
          <cell r="D976" t="str">
            <v>رنده</v>
          </cell>
          <cell r="E976" t="str">
            <v>الأولى</v>
          </cell>
          <cell r="G976" t="str">
            <v>الأولى</v>
          </cell>
          <cell r="I976" t="str">
            <v>الأولى</v>
          </cell>
          <cell r="K976" t="str">
            <v>الأولى</v>
          </cell>
          <cell r="L976" t="str">
            <v>مبرر</v>
          </cell>
          <cell r="M976" t="str">
            <v>الأولى</v>
          </cell>
          <cell r="O976" t="str">
            <v>الأولى</v>
          </cell>
          <cell r="Q976" t="str">
            <v>الأولى</v>
          </cell>
          <cell r="S976" t="str">
            <v>الأولى</v>
          </cell>
          <cell r="U976" t="str">
            <v>مستنفذ الفصل الأول 2021-2022</v>
          </cell>
        </row>
        <row r="977">
          <cell r="A977">
            <v>120521</v>
          </cell>
          <cell r="B977" t="str">
            <v>مروه الحلاق</v>
          </cell>
          <cell r="C977" t="str">
            <v>محمد انور</v>
          </cell>
          <cell r="D977" t="str">
            <v>نبيله</v>
          </cell>
          <cell r="E977" t="str">
            <v>الأولى</v>
          </cell>
          <cell r="G977" t="str">
            <v>الأولى</v>
          </cell>
          <cell r="I977" t="str">
            <v>الأولى</v>
          </cell>
          <cell r="K977" t="str">
            <v>الأولى</v>
          </cell>
          <cell r="L977" t="str">
            <v>مبرر</v>
          </cell>
          <cell r="M977" t="str">
            <v>الأولى</v>
          </cell>
          <cell r="O977" t="str">
            <v>الأولى</v>
          </cell>
          <cell r="Q977" t="str">
            <v>الأولى</v>
          </cell>
          <cell r="S977" t="str">
            <v>الأولى</v>
          </cell>
          <cell r="U977" t="str">
            <v>مستنفذ الفصل الأول 2021-2022</v>
          </cell>
        </row>
        <row r="978">
          <cell r="A978">
            <v>120522</v>
          </cell>
          <cell r="B978" t="str">
            <v>شروق عبد ربو</v>
          </cell>
          <cell r="C978" t="str">
            <v>وليد</v>
          </cell>
          <cell r="D978" t="str">
            <v>مريم</v>
          </cell>
          <cell r="E978" t="str">
            <v>الأولى</v>
          </cell>
          <cell r="G978" t="str">
            <v>الأولى</v>
          </cell>
          <cell r="K978" t="str">
            <v>الأولى</v>
          </cell>
          <cell r="L978" t="str">
            <v>مبرر</v>
          </cell>
          <cell r="M978" t="str">
            <v>الأولى</v>
          </cell>
          <cell r="O978" t="str">
            <v>الأولى</v>
          </cell>
          <cell r="Q978" t="str">
            <v>الأولى</v>
          </cell>
          <cell r="S978" t="str">
            <v>الأولى</v>
          </cell>
          <cell r="U978" t="str">
            <v>مستنفذ الفصل الأول 2021-2022</v>
          </cell>
        </row>
        <row r="979">
          <cell r="A979">
            <v>120528</v>
          </cell>
          <cell r="B979" t="str">
            <v>امنه بركات</v>
          </cell>
          <cell r="C979" t="str">
            <v>وجيه</v>
          </cell>
          <cell r="D979" t="str">
            <v>ملكه</v>
          </cell>
          <cell r="E979" t="str">
            <v>الأولى</v>
          </cell>
          <cell r="G979" t="str">
            <v>الأولى</v>
          </cell>
          <cell r="K979" t="str">
            <v>الأولى</v>
          </cell>
          <cell r="L979" t="str">
            <v>مبرر</v>
          </cell>
          <cell r="M979" t="str">
            <v>الأولى</v>
          </cell>
          <cell r="O979" t="str">
            <v>الأولى</v>
          </cell>
          <cell r="Q979" t="str">
            <v>الأولى</v>
          </cell>
          <cell r="S979" t="str">
            <v>الأولى</v>
          </cell>
          <cell r="U979" t="str">
            <v>مستنفذ الفصل الأول 2021-2022</v>
          </cell>
        </row>
        <row r="980">
          <cell r="A980">
            <v>120529</v>
          </cell>
          <cell r="B980" t="str">
            <v>مايا يونس</v>
          </cell>
          <cell r="C980" t="str">
            <v>باسل</v>
          </cell>
          <cell r="D980" t="str">
            <v>رنا</v>
          </cell>
          <cell r="E980" t="str">
            <v>الأولى</v>
          </cell>
          <cell r="G980" t="str">
            <v>الأولى</v>
          </cell>
          <cell r="I980" t="str">
            <v>الأولى</v>
          </cell>
          <cell r="K980" t="str">
            <v>الأولى</v>
          </cell>
          <cell r="L980" t="str">
            <v>مبرر</v>
          </cell>
          <cell r="M980" t="str">
            <v>الأولى</v>
          </cell>
          <cell r="O980" t="str">
            <v>الأولى</v>
          </cell>
          <cell r="Q980" t="str">
            <v>الأولى</v>
          </cell>
          <cell r="S980" t="str">
            <v>الأولى</v>
          </cell>
          <cell r="U980" t="str">
            <v>مستنفذ الفصل الأول 2021-2022</v>
          </cell>
        </row>
        <row r="981">
          <cell r="A981">
            <v>120542</v>
          </cell>
          <cell r="B981" t="str">
            <v>رانيا حيو</v>
          </cell>
          <cell r="C981" t="str">
            <v>علي</v>
          </cell>
          <cell r="D981" t="str">
            <v>حليمه</v>
          </cell>
          <cell r="E981" t="str">
            <v>الأولى</v>
          </cell>
          <cell r="G981" t="str">
            <v>الأولى</v>
          </cell>
          <cell r="K981" t="str">
            <v>الأولى</v>
          </cell>
          <cell r="L981" t="str">
            <v>مبرر</v>
          </cell>
          <cell r="M981" t="str">
            <v>الأولى</v>
          </cell>
          <cell r="O981" t="str">
            <v>الأولى</v>
          </cell>
          <cell r="Q981" t="str">
            <v>الأولى</v>
          </cell>
          <cell r="S981" t="str">
            <v>الأولى</v>
          </cell>
          <cell r="U981" t="str">
            <v>مستنفذ الفصل الأول 2021-2022</v>
          </cell>
        </row>
        <row r="982">
          <cell r="A982">
            <v>120547</v>
          </cell>
          <cell r="B982" t="str">
            <v>صبا نصرالدين</v>
          </cell>
          <cell r="C982" t="str">
            <v>شوكت</v>
          </cell>
          <cell r="D982" t="str">
            <v>فوزيه سيف</v>
          </cell>
          <cell r="E982" t="str">
            <v>الأولى</v>
          </cell>
          <cell r="G982" t="str">
            <v>الأولى</v>
          </cell>
          <cell r="I982" t="str">
            <v>الأولى</v>
          </cell>
          <cell r="K982" t="str">
            <v>الأولى</v>
          </cell>
          <cell r="M982" t="str">
            <v>الأولى</v>
          </cell>
          <cell r="O982" t="str">
            <v>الأولى</v>
          </cell>
          <cell r="P982">
            <v>568</v>
          </cell>
          <cell r="Q982" t="str">
            <v>الأولى</v>
          </cell>
          <cell r="S982" t="str">
            <v>الأولى</v>
          </cell>
          <cell r="U982" t="str">
            <v>مستنفذ الفصل الأول 2021-2022</v>
          </cell>
        </row>
        <row r="983">
          <cell r="A983">
            <v>120548</v>
          </cell>
          <cell r="B983" t="str">
            <v>عبد الرحيم حجازي</v>
          </cell>
          <cell r="C983" t="str">
            <v>نادر</v>
          </cell>
          <cell r="D983" t="str">
            <v>هناء</v>
          </cell>
          <cell r="E983" t="str">
            <v>الأولى</v>
          </cell>
          <cell r="G983" t="str">
            <v>الأولى</v>
          </cell>
          <cell r="K983" t="str">
            <v>الأولى</v>
          </cell>
          <cell r="L983" t="str">
            <v>مبرر</v>
          </cell>
          <cell r="M983" t="str">
            <v>الأولى</v>
          </cell>
          <cell r="O983" t="str">
            <v>الأولى</v>
          </cell>
          <cell r="Q983" t="str">
            <v>الأولى</v>
          </cell>
          <cell r="S983" t="str">
            <v>الأولى</v>
          </cell>
          <cell r="U983" t="str">
            <v>مستنفذ الفصل الأول 2021-2022</v>
          </cell>
        </row>
        <row r="984">
          <cell r="A984">
            <v>120554</v>
          </cell>
          <cell r="B984" t="str">
            <v>هناء محمح</v>
          </cell>
          <cell r="C984" t="str">
            <v>يوسف</v>
          </cell>
          <cell r="D984" t="str">
            <v>هبا</v>
          </cell>
          <cell r="E984" t="str">
            <v>الثانية حديث</v>
          </cell>
          <cell r="G984" t="str">
            <v>الثانية</v>
          </cell>
          <cell r="I984" t="str">
            <v>الثانية</v>
          </cell>
          <cell r="K984" t="str">
            <v>الثانية</v>
          </cell>
          <cell r="M984" t="str">
            <v>الثانية</v>
          </cell>
          <cell r="O984" t="str">
            <v>الثانية</v>
          </cell>
          <cell r="Q984" t="str">
            <v>الثانية</v>
          </cell>
          <cell r="R984">
            <v>472</v>
          </cell>
          <cell r="S984" t="str">
            <v>الثانية</v>
          </cell>
          <cell r="U984" t="str">
            <v>مستنفذ الفصل الأول 2021-2022</v>
          </cell>
        </row>
        <row r="985">
          <cell r="A985">
            <v>120556</v>
          </cell>
          <cell r="B985" t="str">
            <v>مهند زينه</v>
          </cell>
          <cell r="C985" t="str">
            <v>محمود</v>
          </cell>
          <cell r="D985" t="str">
            <v>اميره</v>
          </cell>
          <cell r="E985" t="str">
            <v>الأولى</v>
          </cell>
          <cell r="G985" t="str">
            <v>الأولى</v>
          </cell>
          <cell r="K985" t="str">
            <v>الأولى</v>
          </cell>
          <cell r="L985" t="str">
            <v>مبرر</v>
          </cell>
          <cell r="M985" t="str">
            <v>الأولى</v>
          </cell>
          <cell r="O985" t="str">
            <v>الأولى</v>
          </cell>
          <cell r="Q985" t="str">
            <v>الأولى</v>
          </cell>
          <cell r="S985" t="str">
            <v>الأولى</v>
          </cell>
          <cell r="U985" t="str">
            <v>مستنفذ الفصل الأول 2021-2022</v>
          </cell>
        </row>
        <row r="986">
          <cell r="A986">
            <v>120561</v>
          </cell>
          <cell r="B986" t="str">
            <v>لما الصفدي</v>
          </cell>
          <cell r="C986" t="str">
            <v>برجس</v>
          </cell>
          <cell r="D986" t="str">
            <v>نجاح</v>
          </cell>
          <cell r="E986" t="str">
            <v>الأولى</v>
          </cell>
          <cell r="G986" t="str">
            <v>الأولى</v>
          </cell>
          <cell r="K986" t="str">
            <v>الأولى</v>
          </cell>
          <cell r="L986" t="str">
            <v>مبرر</v>
          </cell>
          <cell r="M986" t="str">
            <v>الأولى</v>
          </cell>
          <cell r="O986" t="str">
            <v>الأولى</v>
          </cell>
          <cell r="Q986" t="str">
            <v>الأولى</v>
          </cell>
          <cell r="S986" t="str">
            <v>الأولى</v>
          </cell>
          <cell r="U986" t="str">
            <v>مستنفذ الفصل الأول 2021-2022</v>
          </cell>
        </row>
        <row r="987">
          <cell r="A987">
            <v>120567</v>
          </cell>
          <cell r="B987" t="str">
            <v>ايه شياح</v>
          </cell>
          <cell r="C987" t="str">
            <v>محي الدين</v>
          </cell>
          <cell r="D987" t="str">
            <v>سمر</v>
          </cell>
          <cell r="E987" t="str">
            <v>الأولى</v>
          </cell>
          <cell r="G987" t="str">
            <v>الأولى</v>
          </cell>
          <cell r="K987" t="str">
            <v>الأولى</v>
          </cell>
          <cell r="L987" t="str">
            <v>مبرر</v>
          </cell>
          <cell r="M987" t="str">
            <v>الأولى</v>
          </cell>
          <cell r="O987" t="str">
            <v>الأولى</v>
          </cell>
          <cell r="Q987" t="str">
            <v>الأولى</v>
          </cell>
          <cell r="S987" t="str">
            <v>الأولى</v>
          </cell>
          <cell r="U987" t="str">
            <v>مستنفذ الفصل الأول 2021-2022</v>
          </cell>
        </row>
        <row r="988">
          <cell r="A988">
            <v>120568</v>
          </cell>
          <cell r="B988" t="str">
            <v>رائف العبود</v>
          </cell>
          <cell r="C988" t="str">
            <v>موسى</v>
          </cell>
          <cell r="D988" t="str">
            <v>ليلى</v>
          </cell>
          <cell r="E988" t="str">
            <v>الأولى</v>
          </cell>
          <cell r="G988" t="str">
            <v>الأولى</v>
          </cell>
          <cell r="K988" t="str">
            <v>الأولى</v>
          </cell>
          <cell r="L988" t="str">
            <v>مبرر</v>
          </cell>
          <cell r="M988" t="str">
            <v>الأولى</v>
          </cell>
          <cell r="O988" t="str">
            <v>الأولى</v>
          </cell>
          <cell r="Q988" t="str">
            <v>الأولى</v>
          </cell>
          <cell r="S988" t="str">
            <v>الأولى</v>
          </cell>
          <cell r="U988" t="str">
            <v>مستنفذ الفصل الأول 2021-2022</v>
          </cell>
        </row>
        <row r="989">
          <cell r="A989">
            <v>120587</v>
          </cell>
          <cell r="B989" t="str">
            <v>سماح الهواش</v>
          </cell>
          <cell r="C989" t="str">
            <v>خالد</v>
          </cell>
          <cell r="D989" t="str">
            <v>فاتن</v>
          </cell>
          <cell r="E989" t="str">
            <v>الثانية</v>
          </cell>
          <cell r="G989" t="str">
            <v>الثانية</v>
          </cell>
          <cell r="K989" t="str">
            <v>الثانية</v>
          </cell>
          <cell r="L989" t="str">
            <v>مبرر</v>
          </cell>
          <cell r="M989" t="str">
            <v>الثانية</v>
          </cell>
          <cell r="O989" t="str">
            <v>الثانية</v>
          </cell>
          <cell r="Q989" t="str">
            <v>الثانية</v>
          </cell>
          <cell r="S989" t="str">
            <v>الثانية</v>
          </cell>
          <cell r="U989" t="str">
            <v>مستنفذ الفصل الأول 2021-2022</v>
          </cell>
        </row>
        <row r="990">
          <cell r="A990">
            <v>120592</v>
          </cell>
          <cell r="B990" t="str">
            <v>رهف ابراهيم</v>
          </cell>
          <cell r="C990" t="str">
            <v>تيسير</v>
          </cell>
          <cell r="D990" t="str">
            <v>هدى</v>
          </cell>
          <cell r="E990" t="str">
            <v>الأولى</v>
          </cell>
          <cell r="G990" t="str">
            <v>الأولى</v>
          </cell>
          <cell r="K990" t="str">
            <v>الأولى</v>
          </cell>
          <cell r="L990" t="str">
            <v>مبرر</v>
          </cell>
          <cell r="M990" t="str">
            <v>الأولى</v>
          </cell>
          <cell r="O990" t="str">
            <v>الأولى</v>
          </cell>
          <cell r="Q990" t="str">
            <v>الأولى</v>
          </cell>
          <cell r="S990" t="str">
            <v>الأولى</v>
          </cell>
          <cell r="U990" t="str">
            <v>مستنفذ الفصل الأول 2021-2022</v>
          </cell>
        </row>
        <row r="991">
          <cell r="A991">
            <v>120594</v>
          </cell>
          <cell r="B991" t="str">
            <v>لجين اليوسف</v>
          </cell>
          <cell r="C991" t="str">
            <v>سمير</v>
          </cell>
          <cell r="D991" t="str">
            <v>سعاد</v>
          </cell>
          <cell r="E991" t="str">
            <v>الأولى</v>
          </cell>
          <cell r="G991" t="str">
            <v>الأولى</v>
          </cell>
          <cell r="I991" t="str">
            <v>الأولى</v>
          </cell>
          <cell r="K991" t="str">
            <v>الأولى</v>
          </cell>
          <cell r="L991" t="str">
            <v>مبرر</v>
          </cell>
          <cell r="M991" t="str">
            <v>الأولى</v>
          </cell>
          <cell r="O991" t="str">
            <v>الأولى</v>
          </cell>
          <cell r="Q991" t="str">
            <v>الأولى</v>
          </cell>
          <cell r="S991" t="str">
            <v>الأولى</v>
          </cell>
          <cell r="U991" t="str">
            <v>مستنفذ الفصل الأول 2021-2022</v>
          </cell>
        </row>
        <row r="992">
          <cell r="A992">
            <v>120598</v>
          </cell>
          <cell r="B992" t="str">
            <v>دانا سوقيه</v>
          </cell>
          <cell r="C992" t="str">
            <v>محمد سمير</v>
          </cell>
          <cell r="D992" t="str">
            <v>وهيبه</v>
          </cell>
          <cell r="E992" t="str">
            <v>الأولى</v>
          </cell>
          <cell r="G992" t="str">
            <v>الأولى</v>
          </cell>
          <cell r="K992" t="str">
            <v>الأولى</v>
          </cell>
          <cell r="L992" t="str">
            <v>مبرر</v>
          </cell>
          <cell r="M992" t="str">
            <v>الأولى</v>
          </cell>
          <cell r="O992" t="str">
            <v>الأولى</v>
          </cell>
          <cell r="Q992" t="str">
            <v>الأولى</v>
          </cell>
          <cell r="S992" t="str">
            <v>الأولى</v>
          </cell>
          <cell r="U992" t="str">
            <v>مستنفذ الفصل الأول 2021-2022</v>
          </cell>
        </row>
        <row r="993">
          <cell r="A993">
            <v>120602</v>
          </cell>
          <cell r="B993" t="str">
            <v>محمد بشر الزبيبي</v>
          </cell>
          <cell r="C993" t="str">
            <v>احمد</v>
          </cell>
          <cell r="D993" t="str">
            <v>نهلا</v>
          </cell>
          <cell r="E993" t="str">
            <v>الثانية</v>
          </cell>
          <cell r="G993" t="str">
            <v>الثانية</v>
          </cell>
          <cell r="K993" t="str">
            <v>الثانية</v>
          </cell>
          <cell r="L993" t="str">
            <v>مبرر</v>
          </cell>
          <cell r="M993" t="str">
            <v>الثانية</v>
          </cell>
          <cell r="O993" t="str">
            <v>الثانية</v>
          </cell>
          <cell r="Q993" t="str">
            <v>الثانية</v>
          </cell>
          <cell r="S993" t="str">
            <v>الثانية</v>
          </cell>
          <cell r="U993" t="str">
            <v>مستنفذ الفصل الأول 2021-2022</v>
          </cell>
        </row>
        <row r="994">
          <cell r="A994">
            <v>120605</v>
          </cell>
          <cell r="B994" t="str">
            <v>زيكار عيسى</v>
          </cell>
          <cell r="C994" t="str">
            <v>عيسى</v>
          </cell>
          <cell r="D994" t="str">
            <v>امل</v>
          </cell>
          <cell r="E994" t="str">
            <v>الثانية</v>
          </cell>
          <cell r="G994" t="str">
            <v>الثانية</v>
          </cell>
          <cell r="I994" t="str">
            <v>الثانية</v>
          </cell>
          <cell r="K994" t="str">
            <v>الثانية</v>
          </cell>
          <cell r="L994" t="str">
            <v>مبرر</v>
          </cell>
          <cell r="M994" t="str">
            <v>الثانية</v>
          </cell>
          <cell r="O994" t="str">
            <v>الثانية</v>
          </cell>
          <cell r="Q994" t="str">
            <v>الثانية</v>
          </cell>
          <cell r="S994" t="str">
            <v>الثانية</v>
          </cell>
          <cell r="U994" t="str">
            <v>مستنفذ الفصل الأول 2021-2022</v>
          </cell>
        </row>
        <row r="995">
          <cell r="A995">
            <v>120612</v>
          </cell>
          <cell r="B995" t="str">
            <v>رياض سقرف</v>
          </cell>
          <cell r="C995" t="str">
            <v>زهير</v>
          </cell>
          <cell r="D995" t="str">
            <v>ليلا</v>
          </cell>
          <cell r="E995" t="str">
            <v>الثانية</v>
          </cell>
          <cell r="G995" t="str">
            <v>الثالثة حديث</v>
          </cell>
          <cell r="I995" t="str">
            <v>الثالثة حديث</v>
          </cell>
          <cell r="K995" t="str">
            <v>الثالثة</v>
          </cell>
          <cell r="M995" t="str">
            <v>الثالثة</v>
          </cell>
          <cell r="O995" t="str">
            <v>الثالثة</v>
          </cell>
          <cell r="Q995" t="str">
            <v>الثالثة</v>
          </cell>
          <cell r="S995" t="str">
            <v>الثالثة</v>
          </cell>
          <cell r="U995" t="str">
            <v>مستنفذ الفصل الأول 2021-2022</v>
          </cell>
        </row>
        <row r="996">
          <cell r="A996">
            <v>120623</v>
          </cell>
          <cell r="B996" t="str">
            <v>رغده الابري</v>
          </cell>
          <cell r="C996" t="str">
            <v>محمد</v>
          </cell>
          <cell r="D996" t="str">
            <v>حنان</v>
          </cell>
          <cell r="E996" t="str">
            <v>الأولى</v>
          </cell>
          <cell r="G996" t="str">
            <v>الأولى</v>
          </cell>
          <cell r="K996" t="str">
            <v>الأولى</v>
          </cell>
          <cell r="L996" t="str">
            <v>مبرر</v>
          </cell>
          <cell r="M996" t="str">
            <v>الأولى</v>
          </cell>
          <cell r="O996" t="str">
            <v>الأولى</v>
          </cell>
          <cell r="Q996" t="str">
            <v>الأولى</v>
          </cell>
          <cell r="S996" t="str">
            <v>الأولى</v>
          </cell>
          <cell r="U996" t="str">
            <v>مستنفذ الفصل الأول 2021-2022</v>
          </cell>
        </row>
        <row r="997">
          <cell r="A997">
            <v>120624</v>
          </cell>
          <cell r="B997" t="str">
            <v>زينب العبد الله</v>
          </cell>
          <cell r="C997" t="str">
            <v>احمد</v>
          </cell>
          <cell r="D997" t="str">
            <v>امنه</v>
          </cell>
          <cell r="E997" t="str">
            <v>الثانية</v>
          </cell>
          <cell r="G997" t="str">
            <v>الثانية</v>
          </cell>
          <cell r="K997" t="str">
            <v>الثانية</v>
          </cell>
          <cell r="L997" t="str">
            <v>مبرر</v>
          </cell>
          <cell r="M997" t="str">
            <v>الثانية</v>
          </cell>
          <cell r="O997" t="str">
            <v>الثانية</v>
          </cell>
          <cell r="Q997" t="str">
            <v>الثانية</v>
          </cell>
          <cell r="S997" t="str">
            <v>الثانية</v>
          </cell>
          <cell r="U997" t="str">
            <v>مستنفذ الفصل الأول 2021-2022</v>
          </cell>
        </row>
        <row r="998">
          <cell r="A998">
            <v>120627</v>
          </cell>
          <cell r="B998" t="str">
            <v>هبه الفتال</v>
          </cell>
          <cell r="C998" t="str">
            <v>عدنان</v>
          </cell>
          <cell r="D998" t="str">
            <v>فاديه كتابه</v>
          </cell>
          <cell r="E998" t="str">
            <v>الثانية</v>
          </cell>
          <cell r="G998" t="str">
            <v>الثانية</v>
          </cell>
          <cell r="K998" t="str">
            <v>الثانية</v>
          </cell>
          <cell r="L998" t="str">
            <v>مبرر</v>
          </cell>
          <cell r="M998" t="str">
            <v>الثانية</v>
          </cell>
          <cell r="O998" t="str">
            <v>الثانية</v>
          </cell>
          <cell r="Q998" t="str">
            <v>الثانية</v>
          </cell>
          <cell r="S998" t="str">
            <v>الثانية</v>
          </cell>
          <cell r="U998" t="str">
            <v>مستنفذ الفصل الأول 2021-2022</v>
          </cell>
        </row>
        <row r="999">
          <cell r="A999">
            <v>120629</v>
          </cell>
          <cell r="B999" t="str">
            <v>كامل زينه</v>
          </cell>
          <cell r="C999" t="str">
            <v>فواز</v>
          </cell>
          <cell r="D999" t="str">
            <v>ناديا</v>
          </cell>
          <cell r="E999" t="str">
            <v>الثانية حديث</v>
          </cell>
          <cell r="G999" t="str">
            <v>الثانية</v>
          </cell>
          <cell r="I999" t="str">
            <v>الثانية</v>
          </cell>
          <cell r="K999" t="str">
            <v>الثانية</v>
          </cell>
          <cell r="M999" t="str">
            <v>الثانية</v>
          </cell>
          <cell r="O999" t="str">
            <v>الثانية</v>
          </cell>
          <cell r="Q999" t="str">
            <v>الثانية</v>
          </cell>
          <cell r="S999" t="str">
            <v>الثانية</v>
          </cell>
          <cell r="U999" t="str">
            <v>مستنفذ الفصل الأول 2021-2022</v>
          </cell>
        </row>
        <row r="1000">
          <cell r="A1000">
            <v>120630</v>
          </cell>
          <cell r="B1000" t="str">
            <v>عبير غريبه</v>
          </cell>
          <cell r="C1000" t="str">
            <v>نصار</v>
          </cell>
          <cell r="D1000">
            <v>0</v>
          </cell>
          <cell r="E1000" t="str">
            <v>الأولى</v>
          </cell>
          <cell r="G1000" t="str">
            <v>الأولى</v>
          </cell>
          <cell r="I1000" t="str">
            <v>الأولى</v>
          </cell>
          <cell r="K1000" t="str">
            <v>الأولى</v>
          </cell>
          <cell r="L1000" t="str">
            <v>مبرر</v>
          </cell>
          <cell r="M1000" t="str">
            <v>الأولى</v>
          </cell>
          <cell r="O1000" t="str">
            <v>الأولى</v>
          </cell>
          <cell r="Q1000" t="str">
            <v>الأولى</v>
          </cell>
          <cell r="S1000" t="str">
            <v>الأولى</v>
          </cell>
          <cell r="U1000" t="str">
            <v>مستنفذ الفصل الأول 2021-2022</v>
          </cell>
        </row>
        <row r="1001">
          <cell r="A1001">
            <v>120635</v>
          </cell>
          <cell r="B1001" t="str">
            <v>ماجده سيد</v>
          </cell>
          <cell r="C1001" t="str">
            <v>شاهر</v>
          </cell>
          <cell r="D1001" t="str">
            <v>هنوف النهار</v>
          </cell>
          <cell r="E1001" t="str">
            <v>الثانية</v>
          </cell>
          <cell r="G1001" t="str">
            <v>الثانية</v>
          </cell>
          <cell r="I1001" t="str">
            <v>الثانية</v>
          </cell>
          <cell r="K1001" t="str">
            <v>الثانية</v>
          </cell>
          <cell r="L1001" t="str">
            <v>مبرر</v>
          </cell>
          <cell r="M1001" t="str">
            <v>الثانية</v>
          </cell>
          <cell r="O1001" t="str">
            <v>الثانية</v>
          </cell>
          <cell r="Q1001" t="str">
            <v>الثانية</v>
          </cell>
          <cell r="S1001" t="str">
            <v>الثانية</v>
          </cell>
          <cell r="U1001" t="str">
            <v>مستنفذ الفصل الأول 2021-2022</v>
          </cell>
        </row>
        <row r="1002">
          <cell r="A1002">
            <v>120636</v>
          </cell>
          <cell r="B1002" t="str">
            <v>نور الحكيم</v>
          </cell>
          <cell r="C1002" t="str">
            <v>عمار</v>
          </cell>
          <cell r="D1002" t="str">
            <v>تفريد</v>
          </cell>
          <cell r="E1002" t="str">
            <v>الثانية حديث</v>
          </cell>
          <cell r="G1002" t="str">
            <v>الثانية</v>
          </cell>
          <cell r="K1002" t="str">
            <v>الثانية</v>
          </cell>
          <cell r="L1002" t="str">
            <v>مبرر</v>
          </cell>
          <cell r="M1002" t="str">
            <v>الثانية</v>
          </cell>
          <cell r="O1002" t="str">
            <v>الثانية</v>
          </cell>
          <cell r="Q1002" t="str">
            <v>الثانية</v>
          </cell>
          <cell r="S1002" t="str">
            <v>الثانية</v>
          </cell>
          <cell r="U1002" t="str">
            <v>مستنفذ الفصل الأول 2021-2022</v>
          </cell>
        </row>
        <row r="1003">
          <cell r="A1003">
            <v>120654</v>
          </cell>
          <cell r="B1003" t="str">
            <v>اماني حنيفه</v>
          </cell>
          <cell r="C1003" t="str">
            <v>عمر</v>
          </cell>
          <cell r="D1003" t="str">
            <v>اماني</v>
          </cell>
          <cell r="E1003" t="str">
            <v>الأولى</v>
          </cell>
          <cell r="G1003" t="str">
            <v>الأولى</v>
          </cell>
          <cell r="I1003" t="str">
            <v>الأولى</v>
          </cell>
          <cell r="K1003" t="str">
            <v>الأولى</v>
          </cell>
          <cell r="L1003" t="str">
            <v>مبرر</v>
          </cell>
          <cell r="M1003" t="str">
            <v>الأولى</v>
          </cell>
          <cell r="O1003" t="str">
            <v>الأولى</v>
          </cell>
          <cell r="Q1003" t="str">
            <v>الأولى</v>
          </cell>
          <cell r="S1003" t="str">
            <v>الأولى</v>
          </cell>
          <cell r="U1003" t="str">
            <v>مستنفذ الفصل الأول 2021-2022</v>
          </cell>
        </row>
        <row r="1004">
          <cell r="A1004">
            <v>120661</v>
          </cell>
          <cell r="B1004" t="str">
            <v>راوية البرغلي</v>
          </cell>
          <cell r="C1004" t="str">
            <v>محمد حسن</v>
          </cell>
          <cell r="E1004" t="str">
            <v>الأولى</v>
          </cell>
          <cell r="G1004" t="str">
            <v>الأولى</v>
          </cell>
          <cell r="L1004" t="str">
            <v>مبرر</v>
          </cell>
          <cell r="S1004" t="str">
            <v>الأولى</v>
          </cell>
          <cell r="U1004" t="str">
            <v>مستنفذ الفصل الأول 2021-2022</v>
          </cell>
        </row>
        <row r="1005">
          <cell r="A1005">
            <v>120669</v>
          </cell>
          <cell r="B1005" t="str">
            <v>ازهار الحمدو الموسى</v>
          </cell>
          <cell r="C1005" t="str">
            <v>موسى</v>
          </cell>
          <cell r="D1005" t="str">
            <v>فاطمه</v>
          </cell>
          <cell r="E1005" t="str">
            <v>الأولى</v>
          </cell>
          <cell r="G1005" t="str">
            <v>الأولى</v>
          </cell>
          <cell r="I1005" t="str">
            <v>الأولى</v>
          </cell>
          <cell r="K1005" t="str">
            <v>الأولى</v>
          </cell>
          <cell r="L1005" t="str">
            <v>مبرر</v>
          </cell>
          <cell r="M1005" t="str">
            <v>الأولى</v>
          </cell>
          <cell r="O1005" t="str">
            <v>الأولى</v>
          </cell>
          <cell r="Q1005" t="str">
            <v>الأولى</v>
          </cell>
          <cell r="S1005" t="str">
            <v>الأولى</v>
          </cell>
          <cell r="U1005" t="str">
            <v>مستنفذ الفصل الأول 2021-2022</v>
          </cell>
        </row>
        <row r="1006">
          <cell r="A1006">
            <v>120680</v>
          </cell>
          <cell r="B1006" t="str">
            <v>اباء سليمان</v>
          </cell>
          <cell r="C1006" t="str">
            <v>يعرب</v>
          </cell>
          <cell r="D1006" t="str">
            <v>اروى</v>
          </cell>
          <cell r="G1006" t="str">
            <v>الثانية حديث</v>
          </cell>
          <cell r="I1006" t="str">
            <v>الثانية</v>
          </cell>
          <cell r="K1006" t="str">
            <v>الثانية</v>
          </cell>
          <cell r="M1006" t="str">
            <v>الثانية</v>
          </cell>
          <cell r="O1006" t="str">
            <v>الثانية</v>
          </cell>
          <cell r="Q1006" t="str">
            <v>الثانية</v>
          </cell>
          <cell r="R1006">
            <v>342</v>
          </cell>
          <cell r="S1006" t="str">
            <v>الثانية</v>
          </cell>
        </row>
        <row r="1007">
          <cell r="A1007">
            <v>120681</v>
          </cell>
          <cell r="B1007" t="str">
            <v>مريم عابده</v>
          </cell>
          <cell r="C1007" t="str">
            <v>حسن</v>
          </cell>
          <cell r="D1007" t="str">
            <v>سحر</v>
          </cell>
          <cell r="E1007" t="str">
            <v>الأولى</v>
          </cell>
          <cell r="G1007" t="str">
            <v>الأولى</v>
          </cell>
          <cell r="K1007" t="str">
            <v>الأولى</v>
          </cell>
          <cell r="L1007" t="str">
            <v>مبرر</v>
          </cell>
          <cell r="M1007" t="str">
            <v>الأولى</v>
          </cell>
          <cell r="O1007" t="str">
            <v>الأولى</v>
          </cell>
          <cell r="Q1007" t="str">
            <v>الأولى</v>
          </cell>
          <cell r="S1007" t="str">
            <v>الأولى</v>
          </cell>
          <cell r="U1007" t="str">
            <v>مستنفذ الفصل الأول 2021-2022</v>
          </cell>
        </row>
        <row r="1008">
          <cell r="A1008">
            <v>120685</v>
          </cell>
          <cell r="B1008" t="str">
            <v>عبير الخطيب</v>
          </cell>
          <cell r="C1008" t="str">
            <v>عبد العزيز</v>
          </cell>
          <cell r="D1008" t="str">
            <v>عليا</v>
          </cell>
          <cell r="E1008" t="str">
            <v>الأولى</v>
          </cell>
          <cell r="G1008" t="str">
            <v>الأولى</v>
          </cell>
          <cell r="I1008" t="str">
            <v>الأولى</v>
          </cell>
          <cell r="K1008" t="str">
            <v>الأولى</v>
          </cell>
          <cell r="L1008" t="str">
            <v>مبرر</v>
          </cell>
          <cell r="M1008" t="str">
            <v>الأولى</v>
          </cell>
          <cell r="O1008" t="str">
            <v>الأولى</v>
          </cell>
          <cell r="Q1008" t="str">
            <v>الأولى</v>
          </cell>
          <cell r="S1008" t="str">
            <v>الأولى</v>
          </cell>
          <cell r="U1008" t="str">
            <v>مستنفذ الفصل الأول 2021-2022</v>
          </cell>
        </row>
        <row r="1009">
          <cell r="A1009">
            <v>120691</v>
          </cell>
          <cell r="B1009" t="str">
            <v>اصاله صطوف</v>
          </cell>
          <cell r="C1009" t="str">
            <v>احمد</v>
          </cell>
          <cell r="D1009" t="str">
            <v>ابتسام</v>
          </cell>
          <cell r="E1009" t="str">
            <v>الثانية</v>
          </cell>
          <cell r="G1009" t="str">
            <v>الثالثة حديث</v>
          </cell>
          <cell r="I1009" t="str">
            <v>الثالثة حديث</v>
          </cell>
          <cell r="K1009" t="str">
            <v>الثالثة</v>
          </cell>
          <cell r="M1009" t="str">
            <v>الثالثة</v>
          </cell>
          <cell r="O1009" t="str">
            <v>الثالثة</v>
          </cell>
          <cell r="Q1009" t="str">
            <v>الثالثة</v>
          </cell>
          <cell r="S1009" t="str">
            <v>الثالثة</v>
          </cell>
          <cell r="U1009" t="str">
            <v>مستنفذ الفصل الأول 2021-2022</v>
          </cell>
        </row>
        <row r="1010">
          <cell r="A1010">
            <v>120697</v>
          </cell>
          <cell r="B1010" t="str">
            <v>رشا ابو فرح</v>
          </cell>
          <cell r="C1010" t="str">
            <v>سلامه</v>
          </cell>
          <cell r="D1010" t="str">
            <v>زهيه</v>
          </cell>
          <cell r="E1010" t="str">
            <v>الثانية حديث</v>
          </cell>
          <cell r="G1010" t="str">
            <v>الثانية</v>
          </cell>
          <cell r="I1010" t="str">
            <v>الثانية</v>
          </cell>
          <cell r="K1010" t="str">
            <v>الثانية</v>
          </cell>
          <cell r="L1010" t="str">
            <v>مبرر</v>
          </cell>
          <cell r="M1010" t="str">
            <v>الثانية</v>
          </cell>
          <cell r="O1010" t="str">
            <v>الثانية</v>
          </cell>
          <cell r="Q1010" t="str">
            <v>الثانية</v>
          </cell>
          <cell r="S1010" t="str">
            <v>الثانية</v>
          </cell>
          <cell r="U1010" t="str">
            <v>مستنفذ الفصل الأول 2021-2022</v>
          </cell>
        </row>
        <row r="1011">
          <cell r="A1011">
            <v>120704</v>
          </cell>
          <cell r="B1011" t="str">
            <v>رولا الرفاعي</v>
          </cell>
          <cell r="C1011" t="str">
            <v>عدنان</v>
          </cell>
          <cell r="D1011" t="str">
            <v>سمر</v>
          </cell>
          <cell r="E1011" t="str">
            <v>الأولى</v>
          </cell>
          <cell r="G1011" t="str">
            <v>الأولى</v>
          </cell>
          <cell r="K1011" t="str">
            <v>الأولى</v>
          </cell>
          <cell r="L1011" t="str">
            <v>مبرر</v>
          </cell>
          <cell r="M1011" t="str">
            <v>الأولى</v>
          </cell>
          <cell r="O1011" t="str">
            <v>الأولى</v>
          </cell>
          <cell r="Q1011" t="str">
            <v>الأولى</v>
          </cell>
          <cell r="S1011" t="str">
            <v>الأولى</v>
          </cell>
          <cell r="U1011" t="str">
            <v>مستنفذ الفصل الأول 2021-2022</v>
          </cell>
        </row>
        <row r="1012">
          <cell r="A1012">
            <v>120710</v>
          </cell>
          <cell r="B1012" t="str">
            <v>لما الاعور</v>
          </cell>
          <cell r="C1012" t="str">
            <v>عقاب</v>
          </cell>
          <cell r="D1012" t="str">
            <v>زهره</v>
          </cell>
          <cell r="E1012" t="str">
            <v>الثانية</v>
          </cell>
          <cell r="G1012" t="str">
            <v>الثانية</v>
          </cell>
          <cell r="I1012" t="str">
            <v>الثانية</v>
          </cell>
          <cell r="K1012" t="str">
            <v>الثانية</v>
          </cell>
          <cell r="L1012" t="str">
            <v>مبرر</v>
          </cell>
          <cell r="M1012" t="str">
            <v>الثانية</v>
          </cell>
          <cell r="O1012" t="str">
            <v>الثانية</v>
          </cell>
          <cell r="Q1012" t="str">
            <v>الثانية</v>
          </cell>
          <cell r="S1012" t="str">
            <v>الثانية</v>
          </cell>
          <cell r="U1012" t="str">
            <v>مستنفذ الفصل الأول 2021-2022</v>
          </cell>
        </row>
        <row r="1013">
          <cell r="A1013">
            <v>120711</v>
          </cell>
          <cell r="B1013" t="str">
            <v>رشا يونس</v>
          </cell>
          <cell r="C1013" t="str">
            <v>جمال</v>
          </cell>
          <cell r="D1013" t="str">
            <v>امل</v>
          </cell>
          <cell r="E1013" t="str">
            <v>الأولى</v>
          </cell>
          <cell r="G1013" t="str">
            <v>الأولى</v>
          </cell>
          <cell r="I1013" t="str">
            <v>الأولى</v>
          </cell>
          <cell r="K1013" t="str">
            <v>الأولى</v>
          </cell>
          <cell r="L1013">
            <v>1991</v>
          </cell>
          <cell r="M1013" t="str">
            <v>الأولى</v>
          </cell>
          <cell r="O1013" t="str">
            <v>الأولى</v>
          </cell>
          <cell r="Q1013" t="str">
            <v>الأولى</v>
          </cell>
          <cell r="S1013" t="str">
            <v>الأولى</v>
          </cell>
          <cell r="U1013" t="str">
            <v>مستنفذ الفصل الأول 2021-2022</v>
          </cell>
        </row>
        <row r="1014">
          <cell r="A1014">
            <v>120717</v>
          </cell>
          <cell r="B1014" t="str">
            <v>سلام دياب</v>
          </cell>
          <cell r="C1014" t="str">
            <v>خالد</v>
          </cell>
          <cell r="D1014" t="str">
            <v>منى</v>
          </cell>
          <cell r="E1014" t="str">
            <v>الأولى</v>
          </cell>
          <cell r="G1014" t="str">
            <v>الأولى</v>
          </cell>
          <cell r="I1014" t="str">
            <v>الأولى</v>
          </cell>
          <cell r="K1014" t="str">
            <v>الأولى</v>
          </cell>
          <cell r="L1014" t="str">
            <v>مبرر</v>
          </cell>
          <cell r="M1014" t="str">
            <v>الأولى</v>
          </cell>
          <cell r="O1014" t="str">
            <v>الأولى</v>
          </cell>
          <cell r="Q1014" t="str">
            <v>الأولى</v>
          </cell>
          <cell r="S1014" t="str">
            <v>الأولى</v>
          </cell>
          <cell r="U1014" t="str">
            <v>مستنفذ الفصل الأول 2021-2022</v>
          </cell>
        </row>
        <row r="1015">
          <cell r="A1015">
            <v>120721</v>
          </cell>
          <cell r="B1015" t="str">
            <v>لويس اندراوس</v>
          </cell>
          <cell r="C1015" t="str">
            <v>شفيق</v>
          </cell>
          <cell r="D1015" t="str">
            <v>مارلين</v>
          </cell>
          <cell r="E1015" t="str">
            <v>الثانية</v>
          </cell>
          <cell r="G1015" t="str">
            <v>الثانية</v>
          </cell>
          <cell r="K1015" t="str">
            <v>الثانية</v>
          </cell>
          <cell r="L1015" t="str">
            <v>مبرر</v>
          </cell>
          <cell r="M1015" t="str">
            <v>الثانية</v>
          </cell>
          <cell r="O1015" t="str">
            <v>الثانية</v>
          </cell>
          <cell r="Q1015" t="str">
            <v>الثانية</v>
          </cell>
          <cell r="S1015" t="str">
            <v>الثانية</v>
          </cell>
          <cell r="U1015" t="str">
            <v>مستنفذ الفصل الأول 2021-2022</v>
          </cell>
        </row>
        <row r="1016">
          <cell r="A1016">
            <v>120724</v>
          </cell>
          <cell r="B1016" t="str">
            <v>محمد الحداوي</v>
          </cell>
          <cell r="C1016" t="str">
            <v>اواب</v>
          </cell>
          <cell r="E1016" t="str">
            <v>الثانية</v>
          </cell>
          <cell r="G1016" t="str">
            <v>الثالثة حديث</v>
          </cell>
          <cell r="K1016" t="str">
            <v>الثالثة</v>
          </cell>
          <cell r="M1016" t="str">
            <v>الرابعة حديث</v>
          </cell>
          <cell r="S1016" t="str">
            <v>الثانية</v>
          </cell>
          <cell r="U1016" t="str">
            <v>مستنفذ الفصل الأول 2021-2022</v>
          </cell>
        </row>
        <row r="1017">
          <cell r="A1017">
            <v>120731</v>
          </cell>
          <cell r="B1017" t="str">
            <v>اديبه وهبه</v>
          </cell>
          <cell r="C1017" t="str">
            <v>احمد</v>
          </cell>
          <cell r="D1017" t="str">
            <v>رابيه</v>
          </cell>
          <cell r="E1017" t="str">
            <v>الأولى</v>
          </cell>
          <cell r="G1017" t="str">
            <v>الأولى</v>
          </cell>
          <cell r="K1017" t="str">
            <v>الأولى</v>
          </cell>
          <cell r="L1017" t="str">
            <v>مبرر</v>
          </cell>
          <cell r="M1017" t="str">
            <v>الأولى</v>
          </cell>
          <cell r="O1017" t="str">
            <v>الأولى</v>
          </cell>
          <cell r="Q1017" t="str">
            <v>الأولى</v>
          </cell>
          <cell r="S1017" t="str">
            <v>الأولى</v>
          </cell>
          <cell r="U1017" t="str">
            <v>مستنفذ الفصل الأول 2021-2022</v>
          </cell>
        </row>
        <row r="1018">
          <cell r="A1018">
            <v>120732</v>
          </cell>
          <cell r="B1018" t="str">
            <v>فراس حاج مصطفى</v>
          </cell>
          <cell r="C1018" t="str">
            <v>سامي</v>
          </cell>
          <cell r="D1018" t="str">
            <v>ليلى</v>
          </cell>
          <cell r="E1018" t="str">
            <v>الأولى</v>
          </cell>
          <cell r="G1018" t="str">
            <v>الأولى</v>
          </cell>
          <cell r="K1018" t="str">
            <v>الأولى</v>
          </cell>
          <cell r="L1018" t="str">
            <v>مبرر</v>
          </cell>
          <cell r="M1018" t="str">
            <v>الأولى</v>
          </cell>
          <cell r="O1018" t="str">
            <v>الأولى</v>
          </cell>
          <cell r="Q1018" t="str">
            <v>الأولى</v>
          </cell>
          <cell r="S1018" t="str">
            <v>الأولى</v>
          </cell>
          <cell r="U1018" t="str">
            <v>مستنفذ الفصل الأول 2021-2022</v>
          </cell>
        </row>
        <row r="1019">
          <cell r="A1019">
            <v>120739</v>
          </cell>
          <cell r="B1019" t="str">
            <v>مروى ابو ريشه</v>
          </cell>
          <cell r="C1019" t="str">
            <v>حسين</v>
          </cell>
          <cell r="D1019" t="str">
            <v>سحر</v>
          </cell>
          <cell r="E1019" t="str">
            <v>الثانية</v>
          </cell>
          <cell r="G1019" t="str">
            <v>الثانية</v>
          </cell>
          <cell r="K1019" t="str">
            <v>الثانية</v>
          </cell>
          <cell r="L1019" t="str">
            <v>مبرر</v>
          </cell>
          <cell r="M1019" t="str">
            <v>الثانية</v>
          </cell>
          <cell r="O1019" t="str">
            <v>الثانية</v>
          </cell>
          <cell r="Q1019" t="str">
            <v>الثانية</v>
          </cell>
          <cell r="S1019" t="str">
            <v>الثانية</v>
          </cell>
          <cell r="U1019" t="str">
            <v>مستنفذ الفصل الأول 2021-2022</v>
          </cell>
        </row>
        <row r="1020">
          <cell r="A1020">
            <v>120741</v>
          </cell>
          <cell r="B1020" t="str">
            <v>نيفين حسن</v>
          </cell>
          <cell r="C1020" t="str">
            <v>يونس</v>
          </cell>
          <cell r="D1020">
            <v>0</v>
          </cell>
          <cell r="E1020" t="str">
            <v>الأولى</v>
          </cell>
          <cell r="G1020" t="str">
            <v>الأولى</v>
          </cell>
          <cell r="I1020" t="str">
            <v>الأولى</v>
          </cell>
          <cell r="K1020" t="str">
            <v>الأولى</v>
          </cell>
          <cell r="L1020" t="str">
            <v>مبرر</v>
          </cell>
          <cell r="M1020" t="str">
            <v>الأولى</v>
          </cell>
          <cell r="O1020" t="str">
            <v>الأولى</v>
          </cell>
          <cell r="Q1020" t="str">
            <v>الأولى</v>
          </cell>
          <cell r="S1020" t="str">
            <v>الأولى</v>
          </cell>
          <cell r="U1020" t="str">
            <v>مستنفذ الفصل الأول 2021-2022</v>
          </cell>
        </row>
        <row r="1021">
          <cell r="A1021">
            <v>120742</v>
          </cell>
          <cell r="B1021" t="str">
            <v>الاء العبد و</v>
          </cell>
          <cell r="C1021" t="str">
            <v>احمد</v>
          </cell>
          <cell r="D1021" t="str">
            <v>ايمان</v>
          </cell>
          <cell r="E1021" t="str">
            <v>الأولى</v>
          </cell>
          <cell r="G1021" t="str">
            <v>الأولى</v>
          </cell>
          <cell r="K1021" t="str">
            <v>الأولى</v>
          </cell>
          <cell r="L1021" t="str">
            <v>مبرر</v>
          </cell>
          <cell r="M1021" t="str">
            <v>الأولى</v>
          </cell>
          <cell r="O1021" t="str">
            <v>الأولى</v>
          </cell>
          <cell r="Q1021" t="str">
            <v>الأولى</v>
          </cell>
          <cell r="S1021" t="str">
            <v>الأولى</v>
          </cell>
          <cell r="U1021" t="str">
            <v>مستنفذ الفصل الأول 2021-2022</v>
          </cell>
        </row>
        <row r="1022">
          <cell r="A1022">
            <v>120743</v>
          </cell>
          <cell r="B1022" t="str">
            <v>رهف البيروتي</v>
          </cell>
          <cell r="C1022" t="str">
            <v>محمد امين</v>
          </cell>
          <cell r="D1022" t="str">
            <v>نجاح</v>
          </cell>
          <cell r="E1022" t="str">
            <v>الأولى</v>
          </cell>
          <cell r="G1022" t="str">
            <v>الأولى</v>
          </cell>
          <cell r="K1022" t="str">
            <v>الأولى</v>
          </cell>
          <cell r="L1022" t="str">
            <v>مبرر</v>
          </cell>
          <cell r="M1022" t="str">
            <v>الأولى</v>
          </cell>
          <cell r="O1022" t="str">
            <v>الأولى</v>
          </cell>
          <cell r="Q1022" t="str">
            <v>الأولى</v>
          </cell>
          <cell r="S1022" t="str">
            <v>الأولى</v>
          </cell>
          <cell r="U1022" t="str">
            <v>مستنفذ الفصل الأول 2021-2022</v>
          </cell>
        </row>
        <row r="1023">
          <cell r="A1023">
            <v>120759</v>
          </cell>
          <cell r="B1023" t="str">
            <v>نور عياش</v>
          </cell>
          <cell r="C1023" t="str">
            <v>خليل</v>
          </cell>
          <cell r="D1023" t="str">
            <v>نبيلا</v>
          </cell>
          <cell r="E1023" t="str">
            <v>الأولى</v>
          </cell>
          <cell r="G1023" t="str">
            <v>الأولى</v>
          </cell>
          <cell r="K1023" t="str">
            <v>الأولى</v>
          </cell>
          <cell r="L1023" t="str">
            <v>مبرر</v>
          </cell>
          <cell r="M1023" t="str">
            <v>الأولى</v>
          </cell>
          <cell r="O1023" t="str">
            <v>الأولى</v>
          </cell>
          <cell r="Q1023" t="str">
            <v>الأولى</v>
          </cell>
          <cell r="S1023" t="str">
            <v>الأولى</v>
          </cell>
          <cell r="U1023" t="str">
            <v>مستنفذ الفصل الأول 2021-2022</v>
          </cell>
        </row>
        <row r="1024">
          <cell r="A1024">
            <v>120761</v>
          </cell>
          <cell r="B1024" t="str">
            <v>نور علوش</v>
          </cell>
          <cell r="C1024" t="str">
            <v>اسماعيل</v>
          </cell>
          <cell r="D1024" t="str">
            <v>سميه</v>
          </cell>
          <cell r="E1024" t="str">
            <v>الأولى</v>
          </cell>
          <cell r="G1024" t="str">
            <v>الأولى</v>
          </cell>
          <cell r="I1024" t="str">
            <v>الأولى</v>
          </cell>
          <cell r="K1024" t="str">
            <v>الأولى</v>
          </cell>
          <cell r="L1024" t="str">
            <v>مبرر</v>
          </cell>
          <cell r="M1024" t="str">
            <v>الأولى</v>
          </cell>
          <cell r="O1024" t="str">
            <v>الأولى</v>
          </cell>
          <cell r="Q1024" t="str">
            <v>الأولى</v>
          </cell>
          <cell r="S1024" t="str">
            <v>الأولى</v>
          </cell>
          <cell r="U1024" t="str">
            <v>مستنفذ الفصل الأول 2021-2022</v>
          </cell>
        </row>
        <row r="1025">
          <cell r="A1025">
            <v>120773</v>
          </cell>
          <cell r="B1025" t="str">
            <v>ساره السيد</v>
          </cell>
          <cell r="C1025" t="str">
            <v>اكرم</v>
          </cell>
          <cell r="D1025" t="str">
            <v>ضحوك</v>
          </cell>
          <cell r="E1025" t="str">
            <v>الأولى</v>
          </cell>
          <cell r="G1025" t="str">
            <v>الأولى</v>
          </cell>
          <cell r="K1025" t="str">
            <v>الأولى</v>
          </cell>
          <cell r="L1025" t="str">
            <v>مبرر</v>
          </cell>
          <cell r="M1025" t="str">
            <v>الأولى</v>
          </cell>
          <cell r="O1025" t="str">
            <v>الأولى</v>
          </cell>
          <cell r="Q1025" t="str">
            <v>الأولى</v>
          </cell>
          <cell r="S1025" t="str">
            <v>الأولى</v>
          </cell>
          <cell r="U1025" t="str">
            <v>مستنفذ الفصل الأول 2021-2022</v>
          </cell>
        </row>
        <row r="1026">
          <cell r="A1026">
            <v>120777</v>
          </cell>
          <cell r="B1026" t="str">
            <v>راله عربش</v>
          </cell>
          <cell r="C1026" t="str">
            <v>عدنان</v>
          </cell>
          <cell r="D1026" t="str">
            <v>رنده</v>
          </cell>
          <cell r="E1026" t="str">
            <v>الثانية</v>
          </cell>
          <cell r="G1026" t="str">
            <v>الثالثة حديث</v>
          </cell>
          <cell r="I1026" t="str">
            <v>الثالثة حديث</v>
          </cell>
          <cell r="K1026" t="str">
            <v>الثالثة</v>
          </cell>
          <cell r="M1026" t="str">
            <v>الثالثة</v>
          </cell>
          <cell r="O1026" t="str">
            <v>الثالثة</v>
          </cell>
          <cell r="Q1026" t="str">
            <v>الثالثة</v>
          </cell>
          <cell r="S1026" t="str">
            <v>الثالثة</v>
          </cell>
          <cell r="U1026" t="str">
            <v>مستنفذ الفصل الأول 2021-2022</v>
          </cell>
        </row>
        <row r="1027">
          <cell r="A1027">
            <v>120783</v>
          </cell>
          <cell r="B1027" t="str">
            <v>سيما عوده</v>
          </cell>
          <cell r="C1027" t="str">
            <v>محمد صالح</v>
          </cell>
          <cell r="D1027" t="str">
            <v>روان</v>
          </cell>
          <cell r="E1027" t="str">
            <v>الأولى</v>
          </cell>
          <cell r="G1027" t="str">
            <v>الأولى</v>
          </cell>
          <cell r="K1027" t="str">
            <v>الأولى</v>
          </cell>
          <cell r="L1027" t="str">
            <v>مبرر</v>
          </cell>
          <cell r="M1027" t="str">
            <v>الأولى</v>
          </cell>
          <cell r="O1027" t="str">
            <v>الأولى</v>
          </cell>
          <cell r="Q1027" t="str">
            <v>الأولى</v>
          </cell>
          <cell r="S1027" t="str">
            <v>الأولى</v>
          </cell>
          <cell r="U1027" t="str">
            <v>مستنفذ الفصل الأول 2021-2022</v>
          </cell>
        </row>
        <row r="1028">
          <cell r="A1028">
            <v>120790</v>
          </cell>
          <cell r="B1028" t="str">
            <v>مرام مكيه</v>
          </cell>
          <cell r="C1028" t="str">
            <v>سهيل محي الدين</v>
          </cell>
          <cell r="D1028" t="str">
            <v>وفاء</v>
          </cell>
          <cell r="E1028" t="str">
            <v>الأولى</v>
          </cell>
          <cell r="G1028" t="str">
            <v>الأولى</v>
          </cell>
          <cell r="K1028" t="str">
            <v>الأولى</v>
          </cell>
          <cell r="L1028" t="str">
            <v>مبرر</v>
          </cell>
          <cell r="M1028" t="str">
            <v>الأولى</v>
          </cell>
          <cell r="O1028" t="str">
            <v>الأولى</v>
          </cell>
          <cell r="Q1028" t="str">
            <v>الأولى</v>
          </cell>
          <cell r="S1028" t="str">
            <v>الأولى</v>
          </cell>
          <cell r="U1028" t="str">
            <v>مستنفذ الفصل الأول 2021-2022</v>
          </cell>
        </row>
        <row r="1029">
          <cell r="A1029">
            <v>120792</v>
          </cell>
          <cell r="B1029" t="str">
            <v>كنان يوسف</v>
          </cell>
          <cell r="C1029" t="str">
            <v>غسان</v>
          </cell>
          <cell r="D1029" t="str">
            <v>علاء</v>
          </cell>
          <cell r="E1029" t="str">
            <v>الأولى</v>
          </cell>
          <cell r="G1029" t="str">
            <v>الأولى</v>
          </cell>
          <cell r="K1029" t="str">
            <v>الأولى</v>
          </cell>
          <cell r="L1029" t="str">
            <v>مبرر</v>
          </cell>
          <cell r="M1029" t="str">
            <v>الأولى</v>
          </cell>
          <cell r="O1029" t="str">
            <v>الأولى</v>
          </cell>
          <cell r="Q1029" t="str">
            <v>الأولى</v>
          </cell>
          <cell r="S1029" t="str">
            <v>الأولى</v>
          </cell>
          <cell r="U1029" t="str">
            <v>مستنفذ الفصل الأول 2021-2022</v>
          </cell>
        </row>
        <row r="1030">
          <cell r="A1030">
            <v>120797</v>
          </cell>
          <cell r="B1030" t="str">
            <v>يوسف ابراهيم</v>
          </cell>
          <cell r="C1030" t="str">
            <v>ابراهيم</v>
          </cell>
          <cell r="D1030" t="str">
            <v>هدى</v>
          </cell>
          <cell r="E1030" t="str">
            <v>الأولى</v>
          </cell>
          <cell r="G1030" t="str">
            <v>الأولى</v>
          </cell>
          <cell r="I1030" t="str">
            <v>الأولى</v>
          </cell>
          <cell r="K1030" t="str">
            <v>الأولى</v>
          </cell>
          <cell r="L1030" t="str">
            <v>مبرر</v>
          </cell>
          <cell r="M1030" t="str">
            <v>الأولى</v>
          </cell>
          <cell r="O1030" t="str">
            <v>الأولى</v>
          </cell>
          <cell r="Q1030" t="str">
            <v>الأولى</v>
          </cell>
          <cell r="S1030" t="str">
            <v>الأولى</v>
          </cell>
          <cell r="U1030" t="str">
            <v>مستنفذ الفصل الأول 2021-2022</v>
          </cell>
        </row>
        <row r="1031">
          <cell r="A1031">
            <v>120816</v>
          </cell>
          <cell r="B1031" t="str">
            <v>امل قضماني</v>
          </cell>
          <cell r="C1031" t="str">
            <v>احمد زهير</v>
          </cell>
          <cell r="D1031" t="str">
            <v>ندى</v>
          </cell>
          <cell r="E1031" t="str">
            <v>الثانية</v>
          </cell>
          <cell r="G1031" t="str">
            <v>الثانية</v>
          </cell>
          <cell r="K1031" t="str">
            <v>الثانية</v>
          </cell>
          <cell r="L1031" t="str">
            <v>مبرر</v>
          </cell>
          <cell r="M1031" t="str">
            <v>الثانية</v>
          </cell>
          <cell r="O1031" t="str">
            <v>الثانية</v>
          </cell>
          <cell r="Q1031" t="str">
            <v>الثانية</v>
          </cell>
          <cell r="S1031" t="str">
            <v>الثانية</v>
          </cell>
          <cell r="U1031" t="str">
            <v>مستنفذ الفصل الأول 2021-2022</v>
          </cell>
        </row>
        <row r="1032">
          <cell r="A1032">
            <v>120819</v>
          </cell>
          <cell r="B1032" t="str">
            <v>دانه عثمان</v>
          </cell>
          <cell r="C1032" t="str">
            <v>احمد</v>
          </cell>
          <cell r="D1032">
            <v>0</v>
          </cell>
          <cell r="E1032" t="str">
            <v>الأولى</v>
          </cell>
          <cell r="G1032" t="str">
            <v>الأولى</v>
          </cell>
          <cell r="I1032" t="str">
            <v>الأولى</v>
          </cell>
          <cell r="K1032" t="str">
            <v>الأولى</v>
          </cell>
          <cell r="L1032" t="str">
            <v>مبرر</v>
          </cell>
          <cell r="M1032" t="str">
            <v>الأولى</v>
          </cell>
          <cell r="O1032" t="str">
            <v>الأولى</v>
          </cell>
          <cell r="Q1032" t="str">
            <v>الأولى</v>
          </cell>
          <cell r="S1032" t="str">
            <v>الأولى</v>
          </cell>
          <cell r="U1032" t="str">
            <v>مستنفذ الفصل الأول 2021-2022</v>
          </cell>
        </row>
        <row r="1033">
          <cell r="A1033">
            <v>120820</v>
          </cell>
          <cell r="B1033" t="str">
            <v>لبنى الاشقر</v>
          </cell>
          <cell r="C1033" t="str">
            <v>شفيق</v>
          </cell>
          <cell r="D1033" t="str">
            <v>الهام</v>
          </cell>
          <cell r="E1033" t="str">
            <v>الثانية حديث</v>
          </cell>
          <cell r="G1033" t="str">
            <v>الثانية</v>
          </cell>
          <cell r="K1033" t="str">
            <v>الثانية</v>
          </cell>
          <cell r="L1033" t="str">
            <v>مبرر</v>
          </cell>
          <cell r="M1033" t="str">
            <v>الثانية</v>
          </cell>
          <cell r="O1033" t="str">
            <v>الثانية</v>
          </cell>
          <cell r="Q1033" t="str">
            <v>الثانية</v>
          </cell>
          <cell r="S1033" t="str">
            <v>الثانية</v>
          </cell>
          <cell r="U1033" t="str">
            <v>مستنفذ الفصل الأول 2021-2022</v>
          </cell>
        </row>
        <row r="1034">
          <cell r="A1034">
            <v>120821</v>
          </cell>
          <cell r="B1034" t="str">
            <v>هايستان ملك</v>
          </cell>
          <cell r="C1034" t="str">
            <v>لقمان</v>
          </cell>
          <cell r="D1034" t="str">
            <v>فدوى</v>
          </cell>
          <cell r="E1034" t="str">
            <v>الأولى</v>
          </cell>
          <cell r="G1034" t="str">
            <v>الأولى</v>
          </cell>
          <cell r="K1034" t="str">
            <v>الأولى</v>
          </cell>
          <cell r="L1034" t="str">
            <v>مبرر</v>
          </cell>
          <cell r="M1034" t="str">
            <v>الأولى</v>
          </cell>
          <cell r="O1034" t="str">
            <v>الأولى</v>
          </cell>
          <cell r="Q1034" t="str">
            <v>الأولى</v>
          </cell>
          <cell r="S1034" t="str">
            <v>الأولى</v>
          </cell>
          <cell r="U1034" t="str">
            <v>مستنفذ الفصل الأول 2021-2022</v>
          </cell>
        </row>
        <row r="1035">
          <cell r="A1035">
            <v>120827</v>
          </cell>
          <cell r="B1035" t="str">
            <v>ساره التشه</v>
          </cell>
          <cell r="C1035" t="str">
            <v>موفق</v>
          </cell>
          <cell r="D1035" t="str">
            <v>ثناء</v>
          </cell>
          <cell r="E1035" t="str">
            <v>الثانية</v>
          </cell>
          <cell r="G1035" t="str">
            <v>الثانية</v>
          </cell>
          <cell r="K1035" t="str">
            <v>الثانية</v>
          </cell>
          <cell r="L1035" t="str">
            <v>مبرر</v>
          </cell>
          <cell r="M1035" t="str">
            <v>الثانية</v>
          </cell>
          <cell r="O1035" t="str">
            <v>الثانية</v>
          </cell>
          <cell r="Q1035" t="str">
            <v>الثانية</v>
          </cell>
          <cell r="S1035" t="str">
            <v>الثانية</v>
          </cell>
          <cell r="U1035" t="str">
            <v>مستنفذ الفصل الأول 2021-2022</v>
          </cell>
        </row>
        <row r="1036">
          <cell r="A1036">
            <v>120829</v>
          </cell>
          <cell r="B1036" t="str">
            <v>هيا ابو شعر</v>
          </cell>
          <cell r="C1036" t="str">
            <v>حسان</v>
          </cell>
          <cell r="D1036" t="str">
            <v>ايمان</v>
          </cell>
          <cell r="E1036" t="str">
            <v>الثانية</v>
          </cell>
          <cell r="G1036" t="str">
            <v>الثانية</v>
          </cell>
          <cell r="K1036" t="str">
            <v>الثانية</v>
          </cell>
          <cell r="L1036" t="str">
            <v>مبرر</v>
          </cell>
          <cell r="M1036" t="str">
            <v>الثانية</v>
          </cell>
          <cell r="O1036" t="str">
            <v>الثانية</v>
          </cell>
          <cell r="Q1036" t="str">
            <v>الثانية</v>
          </cell>
          <cell r="S1036" t="str">
            <v>الثانية</v>
          </cell>
          <cell r="U1036" t="str">
            <v>مستنفذ الفصل الأول 2021-2022</v>
          </cell>
        </row>
        <row r="1037">
          <cell r="A1037">
            <v>120861</v>
          </cell>
          <cell r="B1037" t="str">
            <v>تهاني طالب</v>
          </cell>
          <cell r="C1037" t="str">
            <v>مصطفى</v>
          </cell>
          <cell r="D1037" t="str">
            <v>ناهده</v>
          </cell>
          <cell r="E1037" t="str">
            <v>الثانية</v>
          </cell>
          <cell r="G1037" t="str">
            <v>الثانية</v>
          </cell>
          <cell r="K1037" t="str">
            <v>الثانية</v>
          </cell>
          <cell r="L1037" t="str">
            <v>مبرر</v>
          </cell>
          <cell r="M1037" t="str">
            <v>الثانية</v>
          </cell>
          <cell r="O1037" t="str">
            <v>الثانية</v>
          </cell>
          <cell r="Q1037" t="str">
            <v>الثانية</v>
          </cell>
          <cell r="S1037" t="str">
            <v>الثانية</v>
          </cell>
          <cell r="U1037" t="str">
            <v>مستنفذ الفصل الأول 2021-2022</v>
          </cell>
        </row>
        <row r="1038">
          <cell r="A1038">
            <v>120862</v>
          </cell>
          <cell r="B1038" t="str">
            <v>انس العربيد</v>
          </cell>
          <cell r="C1038" t="str">
            <v>محمود</v>
          </cell>
          <cell r="D1038" t="str">
            <v>ناديا</v>
          </cell>
          <cell r="E1038" t="str">
            <v>الأولى</v>
          </cell>
          <cell r="G1038" t="str">
            <v>الأولى</v>
          </cell>
          <cell r="K1038" t="str">
            <v>الأولى</v>
          </cell>
          <cell r="L1038" t="str">
            <v>مبرر</v>
          </cell>
          <cell r="M1038" t="str">
            <v>الأولى</v>
          </cell>
          <cell r="O1038" t="str">
            <v>الأولى</v>
          </cell>
          <cell r="Q1038" t="str">
            <v>الأولى</v>
          </cell>
          <cell r="S1038" t="str">
            <v>الأولى</v>
          </cell>
          <cell r="U1038" t="str">
            <v>مستنفذ الفصل الأول 2021-2022</v>
          </cell>
        </row>
        <row r="1039">
          <cell r="A1039">
            <v>120865</v>
          </cell>
          <cell r="B1039" t="str">
            <v>فاطمه درويش</v>
          </cell>
          <cell r="C1039" t="str">
            <v>عبد الكريم</v>
          </cell>
          <cell r="D1039" t="str">
            <v>صبحيه</v>
          </cell>
          <cell r="E1039" t="str">
            <v>الأولى</v>
          </cell>
          <cell r="G1039" t="str">
            <v>الأولى</v>
          </cell>
          <cell r="K1039" t="str">
            <v>الأولى</v>
          </cell>
          <cell r="L1039" t="str">
            <v>مبرر</v>
          </cell>
          <cell r="M1039" t="str">
            <v>الأولى</v>
          </cell>
          <cell r="O1039" t="str">
            <v>الأولى</v>
          </cell>
          <cell r="Q1039" t="str">
            <v>الأولى</v>
          </cell>
          <cell r="S1039" t="str">
            <v>الأولى</v>
          </cell>
          <cell r="U1039" t="str">
            <v>مستنفذ الفصل الأول 2021-2022</v>
          </cell>
        </row>
        <row r="1040">
          <cell r="A1040">
            <v>120871</v>
          </cell>
          <cell r="B1040" t="str">
            <v>حنين عمر</v>
          </cell>
          <cell r="C1040" t="str">
            <v>عمر</v>
          </cell>
          <cell r="D1040" t="str">
            <v>اسماء</v>
          </cell>
          <cell r="E1040" t="str">
            <v>الأولى</v>
          </cell>
          <cell r="G1040" t="str">
            <v>الأولى</v>
          </cell>
          <cell r="K1040" t="str">
            <v>الأولى</v>
          </cell>
          <cell r="L1040" t="str">
            <v>مبرر</v>
          </cell>
          <cell r="M1040" t="str">
            <v>الأولى</v>
          </cell>
          <cell r="O1040" t="str">
            <v>الأولى</v>
          </cell>
          <cell r="Q1040" t="str">
            <v>الأولى</v>
          </cell>
          <cell r="S1040" t="str">
            <v>الأولى</v>
          </cell>
          <cell r="U1040" t="str">
            <v>مستنفذ الفصل الأول 2021-2022</v>
          </cell>
        </row>
        <row r="1041">
          <cell r="A1041">
            <v>120874</v>
          </cell>
          <cell r="B1041" t="str">
            <v>ميسم خضره</v>
          </cell>
          <cell r="C1041" t="str">
            <v>منذر</v>
          </cell>
          <cell r="D1041" t="str">
            <v>سوسن</v>
          </cell>
          <cell r="E1041" t="str">
            <v>الثانية حديث</v>
          </cell>
          <cell r="G1041" t="str">
            <v>الثانية</v>
          </cell>
          <cell r="I1041" t="str">
            <v>الثانية</v>
          </cell>
          <cell r="K1041" t="str">
            <v>الثانية</v>
          </cell>
          <cell r="M1041" t="str">
            <v>الثانية</v>
          </cell>
          <cell r="O1041" t="str">
            <v>الثانية</v>
          </cell>
          <cell r="P1041">
            <v>762</v>
          </cell>
          <cell r="Q1041" t="str">
            <v>الثانية</v>
          </cell>
          <cell r="S1041" t="str">
            <v>الثانية</v>
          </cell>
          <cell r="U1041" t="str">
            <v>مستنفذ الفصل الأول 2021-2022</v>
          </cell>
        </row>
        <row r="1042">
          <cell r="A1042">
            <v>120877</v>
          </cell>
          <cell r="B1042" t="str">
            <v>مروه شلبي</v>
          </cell>
          <cell r="C1042" t="str">
            <v>هيثم</v>
          </cell>
          <cell r="D1042" t="str">
            <v>فاطمه</v>
          </cell>
          <cell r="E1042" t="str">
            <v>الأولى</v>
          </cell>
          <cell r="G1042" t="str">
            <v>الأولى</v>
          </cell>
          <cell r="K1042" t="str">
            <v>الأولى</v>
          </cell>
          <cell r="L1042" t="str">
            <v>مبرر</v>
          </cell>
          <cell r="M1042" t="str">
            <v>الأولى</v>
          </cell>
          <cell r="O1042" t="str">
            <v>الأولى</v>
          </cell>
          <cell r="Q1042" t="str">
            <v>الأولى</v>
          </cell>
          <cell r="S1042" t="str">
            <v>الأولى</v>
          </cell>
          <cell r="U1042" t="str">
            <v>مستنفذ الفصل الأول 2021-2022</v>
          </cell>
        </row>
        <row r="1043">
          <cell r="A1043">
            <v>120878</v>
          </cell>
          <cell r="B1043" t="str">
            <v>سها فرزان</v>
          </cell>
          <cell r="C1043" t="str">
            <v>شفيق</v>
          </cell>
          <cell r="D1043" t="str">
            <v>شهيره</v>
          </cell>
          <cell r="E1043" t="str">
            <v>الأولى</v>
          </cell>
          <cell r="G1043" t="str">
            <v>الأولى</v>
          </cell>
          <cell r="I1043" t="str">
            <v>الأولى</v>
          </cell>
          <cell r="K1043" t="str">
            <v>الأولى</v>
          </cell>
          <cell r="L1043" t="str">
            <v>مبرر</v>
          </cell>
          <cell r="M1043" t="str">
            <v>الأولى</v>
          </cell>
          <cell r="O1043" t="str">
            <v>الأولى</v>
          </cell>
          <cell r="Q1043" t="str">
            <v>الأولى</v>
          </cell>
          <cell r="S1043" t="str">
            <v>الأولى</v>
          </cell>
          <cell r="U1043" t="str">
            <v>مستنفذ الفصل الأول 2021-2022</v>
          </cell>
        </row>
        <row r="1044">
          <cell r="A1044">
            <v>120884</v>
          </cell>
          <cell r="B1044" t="str">
            <v>كارين تعتوع</v>
          </cell>
          <cell r="C1044" t="str">
            <v>وهبة</v>
          </cell>
          <cell r="D1044" t="str">
            <v>غصون</v>
          </cell>
          <cell r="E1044" t="str">
            <v>الأولى</v>
          </cell>
          <cell r="G1044" t="str">
            <v>الأولى</v>
          </cell>
          <cell r="I1044" t="str">
            <v>الأولى</v>
          </cell>
          <cell r="K1044" t="str">
            <v>الأولى</v>
          </cell>
          <cell r="L1044" t="str">
            <v>مبرر</v>
          </cell>
          <cell r="M1044" t="str">
            <v>الأولى</v>
          </cell>
          <cell r="O1044" t="str">
            <v>الأولى</v>
          </cell>
          <cell r="Q1044" t="str">
            <v>الأولى</v>
          </cell>
          <cell r="S1044" t="str">
            <v>الأولى</v>
          </cell>
          <cell r="U1044" t="str">
            <v>مستنفذ الفصل الأول 2021-2022</v>
          </cell>
        </row>
        <row r="1045">
          <cell r="A1045">
            <v>120893</v>
          </cell>
          <cell r="B1045" t="str">
            <v>لين دانش</v>
          </cell>
          <cell r="C1045" t="str">
            <v>عماد الدين</v>
          </cell>
          <cell r="D1045" t="str">
            <v>وفاء</v>
          </cell>
          <cell r="E1045" t="str">
            <v>الأولى</v>
          </cell>
          <cell r="G1045" t="str">
            <v>الأولى</v>
          </cell>
          <cell r="K1045" t="str">
            <v>الأولى</v>
          </cell>
          <cell r="L1045" t="str">
            <v>مبرر</v>
          </cell>
          <cell r="M1045" t="str">
            <v>الأولى</v>
          </cell>
          <cell r="O1045" t="str">
            <v>الأولى</v>
          </cell>
          <cell r="Q1045" t="str">
            <v>الأولى</v>
          </cell>
          <cell r="S1045" t="str">
            <v>الأولى</v>
          </cell>
          <cell r="U1045" t="str">
            <v>مستنفذ الفصل الأول 2021-2022</v>
          </cell>
        </row>
        <row r="1046">
          <cell r="A1046">
            <v>120900</v>
          </cell>
          <cell r="B1046" t="str">
            <v>نهى القنواتي</v>
          </cell>
          <cell r="C1046" t="str">
            <v>صالح</v>
          </cell>
          <cell r="D1046" t="str">
            <v>نجاه</v>
          </cell>
          <cell r="E1046" t="str">
            <v>الثانية حديث</v>
          </cell>
          <cell r="G1046" t="str">
            <v>الثانية</v>
          </cell>
          <cell r="K1046" t="str">
            <v>الثانية</v>
          </cell>
          <cell r="L1046" t="str">
            <v>مبرر</v>
          </cell>
          <cell r="M1046" t="str">
            <v>الثانية</v>
          </cell>
          <cell r="O1046" t="str">
            <v>الثانية</v>
          </cell>
          <cell r="Q1046" t="str">
            <v>الثانية</v>
          </cell>
          <cell r="S1046" t="str">
            <v>الثانية</v>
          </cell>
          <cell r="U1046" t="str">
            <v>مستنفذ الفصل الأول 2021-2022</v>
          </cell>
        </row>
        <row r="1047">
          <cell r="A1047">
            <v>120905</v>
          </cell>
          <cell r="B1047" t="str">
            <v>فاتن فليحان</v>
          </cell>
          <cell r="C1047" t="str">
            <v>سعيد</v>
          </cell>
          <cell r="D1047" t="str">
            <v>هدى</v>
          </cell>
          <cell r="E1047" t="str">
            <v>الأولى</v>
          </cell>
          <cell r="G1047" t="str">
            <v>الأولى</v>
          </cell>
          <cell r="K1047" t="str">
            <v>الأولى</v>
          </cell>
          <cell r="L1047" t="str">
            <v>مبرر</v>
          </cell>
          <cell r="M1047" t="str">
            <v>الأولى</v>
          </cell>
          <cell r="O1047" t="str">
            <v>الأولى</v>
          </cell>
          <cell r="Q1047" t="str">
            <v>الأولى</v>
          </cell>
          <cell r="S1047" t="str">
            <v>الأولى</v>
          </cell>
          <cell r="U1047" t="str">
            <v>مستنفذ الفصل الأول 2021-2022</v>
          </cell>
        </row>
        <row r="1048">
          <cell r="A1048">
            <v>120908</v>
          </cell>
          <cell r="B1048" t="str">
            <v>ايهم كشيك</v>
          </cell>
          <cell r="C1048" t="str">
            <v>رئيف</v>
          </cell>
          <cell r="D1048" t="str">
            <v>نجوى</v>
          </cell>
          <cell r="E1048" t="str">
            <v>الأولى</v>
          </cell>
          <cell r="G1048" t="str">
            <v>الثانية حديث</v>
          </cell>
          <cell r="I1048" t="str">
            <v>الثانية حديث</v>
          </cell>
          <cell r="K1048" t="str">
            <v>الثانية</v>
          </cell>
          <cell r="M1048" t="str">
            <v>الثانية</v>
          </cell>
          <cell r="O1048" t="str">
            <v>الثانية</v>
          </cell>
          <cell r="Q1048" t="str">
            <v>الثانية</v>
          </cell>
          <cell r="S1048" t="str">
            <v>الثانية</v>
          </cell>
          <cell r="U1048" t="str">
            <v>مستنفذ الفصل الأول 2021-2022</v>
          </cell>
        </row>
        <row r="1049">
          <cell r="A1049">
            <v>120913</v>
          </cell>
          <cell r="B1049" t="str">
            <v>فريال ضاهر</v>
          </cell>
          <cell r="C1049" t="str">
            <v>فريز</v>
          </cell>
          <cell r="D1049" t="str">
            <v>حنان</v>
          </cell>
          <cell r="E1049" t="str">
            <v>الأولى</v>
          </cell>
          <cell r="G1049" t="str">
            <v>الأولى</v>
          </cell>
          <cell r="K1049" t="str">
            <v>الأولى</v>
          </cell>
          <cell r="L1049" t="str">
            <v>مبرر</v>
          </cell>
          <cell r="M1049" t="str">
            <v>الأولى</v>
          </cell>
          <cell r="O1049" t="str">
            <v>الأولى</v>
          </cell>
          <cell r="Q1049" t="str">
            <v>الأولى</v>
          </cell>
          <cell r="S1049" t="str">
            <v>الأولى</v>
          </cell>
          <cell r="U1049" t="str">
            <v>مستنفذ الفصل الأول 2021-2022</v>
          </cell>
        </row>
        <row r="1050">
          <cell r="A1050">
            <v>120919</v>
          </cell>
          <cell r="B1050" t="str">
            <v>علا عاقله</v>
          </cell>
          <cell r="C1050" t="str">
            <v>محمد بسام</v>
          </cell>
          <cell r="D1050" t="str">
            <v>هانيه</v>
          </cell>
          <cell r="E1050" t="str">
            <v>الثانية</v>
          </cell>
          <cell r="G1050" t="str">
            <v>الثانية</v>
          </cell>
          <cell r="K1050" t="str">
            <v>الثانية</v>
          </cell>
          <cell r="L1050" t="str">
            <v>مبرر</v>
          </cell>
          <cell r="M1050" t="str">
            <v>الثانية</v>
          </cell>
          <cell r="O1050" t="str">
            <v>الثانية</v>
          </cell>
          <cell r="Q1050" t="str">
            <v>الثانية</v>
          </cell>
          <cell r="S1050" t="str">
            <v>الثانية</v>
          </cell>
          <cell r="U1050" t="str">
            <v>مستنفذ الفصل الأول 2021-2022</v>
          </cell>
        </row>
        <row r="1051">
          <cell r="A1051">
            <v>120927</v>
          </cell>
          <cell r="B1051" t="str">
            <v>فرح سلطان</v>
          </cell>
          <cell r="C1051" t="str">
            <v>محمد اشرف</v>
          </cell>
          <cell r="D1051" t="str">
            <v>هنادي</v>
          </cell>
          <cell r="E1051" t="str">
            <v>الثانية</v>
          </cell>
          <cell r="G1051" t="str">
            <v>الثانية</v>
          </cell>
          <cell r="I1051" t="str">
            <v>الثانية</v>
          </cell>
          <cell r="K1051" t="str">
            <v>الثانية</v>
          </cell>
          <cell r="L1051" t="str">
            <v>مبرر</v>
          </cell>
          <cell r="M1051" t="str">
            <v>الثانية</v>
          </cell>
          <cell r="O1051" t="str">
            <v>الثانية</v>
          </cell>
          <cell r="Q1051" t="str">
            <v>الثانية</v>
          </cell>
          <cell r="S1051" t="str">
            <v>الثانية</v>
          </cell>
          <cell r="U1051" t="str">
            <v>مستنفذ الفصل الأول 2021-2022</v>
          </cell>
        </row>
        <row r="1052">
          <cell r="A1052">
            <v>120935</v>
          </cell>
          <cell r="B1052" t="str">
            <v>شذى الكيلاني</v>
          </cell>
          <cell r="C1052" t="str">
            <v>محمد</v>
          </cell>
          <cell r="D1052" t="str">
            <v>هدى</v>
          </cell>
          <cell r="E1052" t="str">
            <v>الأولى</v>
          </cell>
          <cell r="G1052" t="str">
            <v>الأولى</v>
          </cell>
          <cell r="I1052" t="str">
            <v>الأولى</v>
          </cell>
          <cell r="K1052" t="str">
            <v>الأولى</v>
          </cell>
          <cell r="L1052" t="str">
            <v>مبرر</v>
          </cell>
          <cell r="M1052" t="str">
            <v>الأولى</v>
          </cell>
          <cell r="O1052" t="str">
            <v>الأولى</v>
          </cell>
          <cell r="Q1052" t="str">
            <v>الأولى</v>
          </cell>
          <cell r="S1052" t="str">
            <v>الأولى</v>
          </cell>
          <cell r="U1052" t="str">
            <v>مستنفذ الفصل الأول 2021-2022</v>
          </cell>
        </row>
        <row r="1053">
          <cell r="A1053">
            <v>120941</v>
          </cell>
          <cell r="B1053" t="str">
            <v>بيان روميه</v>
          </cell>
          <cell r="C1053" t="str">
            <v>مصطفى</v>
          </cell>
          <cell r="D1053" t="str">
            <v>وفاء زين</v>
          </cell>
          <cell r="E1053" t="str">
            <v>الثانية</v>
          </cell>
          <cell r="G1053" t="str">
            <v>الثانية</v>
          </cell>
          <cell r="K1053" t="str">
            <v>الثانية</v>
          </cell>
          <cell r="L1053" t="str">
            <v>مبرر</v>
          </cell>
          <cell r="M1053" t="str">
            <v>الثانية</v>
          </cell>
          <cell r="O1053" t="str">
            <v>الثانية</v>
          </cell>
          <cell r="Q1053" t="str">
            <v>الثانية</v>
          </cell>
          <cell r="S1053" t="str">
            <v>الثانية</v>
          </cell>
          <cell r="U1053" t="str">
            <v>مستنفذ الفصل الأول 2021-2022</v>
          </cell>
        </row>
        <row r="1054">
          <cell r="A1054">
            <v>120942</v>
          </cell>
          <cell r="B1054" t="str">
            <v>وائل الناصيف</v>
          </cell>
          <cell r="C1054" t="str">
            <v>ياسين</v>
          </cell>
          <cell r="D1054" t="str">
            <v>خديجه</v>
          </cell>
          <cell r="E1054" t="str">
            <v>الأولى</v>
          </cell>
          <cell r="G1054" t="str">
            <v>الأولى</v>
          </cell>
          <cell r="I1054" t="str">
            <v>الأولى</v>
          </cell>
          <cell r="K1054" t="str">
            <v>الأولى</v>
          </cell>
          <cell r="L1054" t="str">
            <v>مبرر</v>
          </cell>
          <cell r="M1054" t="str">
            <v>الأولى</v>
          </cell>
          <cell r="O1054" t="str">
            <v>الأولى</v>
          </cell>
          <cell r="Q1054" t="str">
            <v>الأولى</v>
          </cell>
          <cell r="S1054" t="str">
            <v>الأولى</v>
          </cell>
          <cell r="U1054" t="str">
            <v>مستنفذ الفصل الأول 2021-2022</v>
          </cell>
        </row>
        <row r="1055">
          <cell r="A1055">
            <v>120955</v>
          </cell>
          <cell r="B1055" t="str">
            <v>لمياء صلاح الدين</v>
          </cell>
          <cell r="C1055" t="str">
            <v>ادهم</v>
          </cell>
          <cell r="D1055" t="str">
            <v>حنان</v>
          </cell>
          <cell r="E1055" t="str">
            <v>الثانية</v>
          </cell>
          <cell r="G1055" t="str">
            <v>الثانية</v>
          </cell>
          <cell r="K1055" t="str">
            <v>الثانية</v>
          </cell>
          <cell r="L1055" t="str">
            <v>مبرر</v>
          </cell>
          <cell r="M1055" t="str">
            <v>الثانية</v>
          </cell>
          <cell r="O1055" t="str">
            <v>الثانية</v>
          </cell>
          <cell r="Q1055" t="str">
            <v>الثانية</v>
          </cell>
          <cell r="S1055" t="str">
            <v>الثانية</v>
          </cell>
          <cell r="U1055" t="str">
            <v>مستنفذ الفصل الأول 2021-2022</v>
          </cell>
        </row>
        <row r="1056">
          <cell r="A1056">
            <v>120957</v>
          </cell>
          <cell r="B1056" t="str">
            <v>خالد شعبان</v>
          </cell>
          <cell r="C1056" t="str">
            <v>عبد الكريم</v>
          </cell>
          <cell r="D1056" t="str">
            <v>عين الحيات</v>
          </cell>
          <cell r="E1056" t="str">
            <v>الثانية حديث</v>
          </cell>
          <cell r="G1056" t="str">
            <v>الثانية</v>
          </cell>
          <cell r="K1056" t="str">
            <v>الثانية</v>
          </cell>
          <cell r="L1056" t="str">
            <v>مبرر</v>
          </cell>
          <cell r="M1056" t="str">
            <v>الثانية</v>
          </cell>
          <cell r="O1056" t="str">
            <v>الثانية</v>
          </cell>
          <cell r="Q1056" t="str">
            <v>الثانية</v>
          </cell>
          <cell r="S1056" t="str">
            <v>الثانية</v>
          </cell>
          <cell r="U1056" t="str">
            <v>مستنفذ الفصل الأول 2021-2022</v>
          </cell>
        </row>
        <row r="1057">
          <cell r="A1057">
            <v>120964</v>
          </cell>
          <cell r="B1057" t="str">
            <v>ندى البغدادي الدركزللي</v>
          </cell>
          <cell r="C1057" t="str">
            <v>محمد امين</v>
          </cell>
          <cell r="D1057" t="str">
            <v>امنه</v>
          </cell>
          <cell r="E1057" t="str">
            <v>الثانية</v>
          </cell>
          <cell r="G1057" t="str">
            <v>الثانية</v>
          </cell>
          <cell r="I1057" t="str">
            <v>الثانية</v>
          </cell>
          <cell r="K1057" t="str">
            <v>الثانية</v>
          </cell>
          <cell r="M1057" t="str">
            <v>الثانية</v>
          </cell>
          <cell r="O1057" t="str">
            <v>الثانية</v>
          </cell>
          <cell r="P1057">
            <v>639</v>
          </cell>
          <cell r="Q1057" t="str">
            <v>الثانية</v>
          </cell>
          <cell r="S1057" t="str">
            <v>الثانية</v>
          </cell>
          <cell r="U1057" t="str">
            <v>مستنفذ الفصل الأول 2021-2022</v>
          </cell>
        </row>
        <row r="1058">
          <cell r="A1058">
            <v>120973</v>
          </cell>
          <cell r="B1058" t="str">
            <v>لما الحسين</v>
          </cell>
          <cell r="C1058" t="str">
            <v>حسن</v>
          </cell>
          <cell r="D1058" t="str">
            <v>ريم</v>
          </cell>
          <cell r="E1058" t="str">
            <v>الثانية</v>
          </cell>
          <cell r="G1058" t="str">
            <v>الثالثة حديث</v>
          </cell>
          <cell r="I1058" t="str">
            <v>الثالثة حديث</v>
          </cell>
          <cell r="K1058" t="str">
            <v>الثالثة</v>
          </cell>
          <cell r="M1058" t="str">
            <v>الثالثة</v>
          </cell>
          <cell r="O1058" t="str">
            <v>الثالثة</v>
          </cell>
          <cell r="Q1058" t="str">
            <v>الثالثة</v>
          </cell>
          <cell r="S1058" t="str">
            <v>الثالثة</v>
          </cell>
          <cell r="U1058" t="str">
            <v>مستنفذ الفصل الأول 2021-2022</v>
          </cell>
        </row>
        <row r="1059">
          <cell r="A1059">
            <v>120986</v>
          </cell>
          <cell r="B1059" t="str">
            <v>عباده ابو دنف</v>
          </cell>
          <cell r="C1059" t="str">
            <v>حسين</v>
          </cell>
          <cell r="D1059" t="str">
            <v>هناء</v>
          </cell>
          <cell r="E1059" t="str">
            <v>الأولى</v>
          </cell>
          <cell r="G1059" t="str">
            <v>الأولى</v>
          </cell>
          <cell r="K1059" t="str">
            <v>الأولى</v>
          </cell>
          <cell r="L1059" t="str">
            <v>مبرر</v>
          </cell>
          <cell r="M1059" t="str">
            <v>الأولى</v>
          </cell>
          <cell r="O1059" t="str">
            <v>الأولى</v>
          </cell>
          <cell r="Q1059" t="str">
            <v>الأولى</v>
          </cell>
          <cell r="S1059" t="str">
            <v>الأولى</v>
          </cell>
          <cell r="U1059" t="str">
            <v>مستنفذ الفصل الأول 2021-2022</v>
          </cell>
        </row>
        <row r="1060">
          <cell r="A1060">
            <v>121005</v>
          </cell>
          <cell r="B1060" t="str">
            <v>عبدالكريم آقبيق</v>
          </cell>
          <cell r="C1060" t="str">
            <v>محمدانور</v>
          </cell>
          <cell r="D1060" t="str">
            <v>لينا</v>
          </cell>
          <cell r="E1060" t="str">
            <v>الأولى</v>
          </cell>
          <cell r="G1060" t="str">
            <v>الأولى</v>
          </cell>
          <cell r="I1060" t="str">
            <v>الأولى</v>
          </cell>
          <cell r="K1060" t="str">
            <v>الأولى</v>
          </cell>
          <cell r="L1060" t="str">
            <v>مبرر</v>
          </cell>
          <cell r="M1060" t="str">
            <v>الأولى</v>
          </cell>
          <cell r="O1060" t="str">
            <v>الأولى</v>
          </cell>
          <cell r="Q1060" t="str">
            <v>الأولى</v>
          </cell>
          <cell r="S1060" t="str">
            <v>الأولى</v>
          </cell>
          <cell r="U1060" t="str">
            <v>مستنفذ الفصل الأول 2021-2022</v>
          </cell>
        </row>
        <row r="1061">
          <cell r="A1061">
            <v>121009</v>
          </cell>
          <cell r="B1061" t="str">
            <v>احمد العبد الله</v>
          </cell>
          <cell r="C1061" t="str">
            <v>محمد</v>
          </cell>
          <cell r="D1061" t="str">
            <v>مادج</v>
          </cell>
          <cell r="E1061" t="str">
            <v>الثانية حديث</v>
          </cell>
          <cell r="G1061" t="str">
            <v>الثانية</v>
          </cell>
          <cell r="I1061" t="str">
            <v>الثانية</v>
          </cell>
          <cell r="K1061" t="str">
            <v>الثانية</v>
          </cell>
          <cell r="L1061" t="str">
            <v>مبرر</v>
          </cell>
          <cell r="M1061" t="str">
            <v>الثانية</v>
          </cell>
          <cell r="O1061" t="str">
            <v>الثانية</v>
          </cell>
          <cell r="Q1061" t="str">
            <v>الثانية</v>
          </cell>
          <cell r="S1061" t="str">
            <v>الثانية</v>
          </cell>
          <cell r="U1061" t="str">
            <v>مستنفذ الفصل الأول 2021-2022</v>
          </cell>
        </row>
        <row r="1062">
          <cell r="A1062">
            <v>121015</v>
          </cell>
          <cell r="B1062" t="str">
            <v>احمد الحاج بكري</v>
          </cell>
          <cell r="C1062" t="str">
            <v>محمد</v>
          </cell>
          <cell r="D1062" t="str">
            <v>حلوم</v>
          </cell>
          <cell r="E1062" t="str">
            <v>الأولى</v>
          </cell>
          <cell r="G1062" t="str">
            <v>الأولى</v>
          </cell>
          <cell r="K1062" t="str">
            <v>الأولى</v>
          </cell>
          <cell r="L1062" t="str">
            <v>مبرر</v>
          </cell>
          <cell r="M1062" t="str">
            <v>الأولى</v>
          </cell>
          <cell r="O1062" t="str">
            <v>الأولى</v>
          </cell>
          <cell r="Q1062" t="str">
            <v>الأولى</v>
          </cell>
          <cell r="S1062" t="str">
            <v>الأولى</v>
          </cell>
          <cell r="U1062" t="str">
            <v>مستنفذ الفصل الأول 2021-2022</v>
          </cell>
        </row>
        <row r="1063">
          <cell r="A1063">
            <v>121017</v>
          </cell>
          <cell r="B1063" t="str">
            <v>عفاف الاشقر</v>
          </cell>
          <cell r="C1063" t="str">
            <v>عثمان</v>
          </cell>
          <cell r="D1063" t="str">
            <v>خديجه</v>
          </cell>
          <cell r="E1063" t="str">
            <v>الثانية حديث</v>
          </cell>
          <cell r="G1063" t="str">
            <v>الثانية</v>
          </cell>
          <cell r="I1063" t="str">
            <v>الثانية</v>
          </cell>
          <cell r="K1063" t="str">
            <v>الثانية</v>
          </cell>
          <cell r="M1063" t="str">
            <v>الثانية</v>
          </cell>
          <cell r="N1063">
            <v>261</v>
          </cell>
          <cell r="O1063" t="str">
            <v>الثانية</v>
          </cell>
          <cell r="Q1063" t="str">
            <v>الثانية</v>
          </cell>
          <cell r="S1063" t="str">
            <v>الثانية</v>
          </cell>
          <cell r="U1063" t="str">
            <v>مستنفذ الفصل الأول 2021-2022</v>
          </cell>
        </row>
        <row r="1064">
          <cell r="A1064">
            <v>121036</v>
          </cell>
          <cell r="B1064" t="str">
            <v>سلوى طباع</v>
          </cell>
          <cell r="C1064" t="str">
            <v>احمد راتب</v>
          </cell>
          <cell r="D1064" t="str">
            <v>امل</v>
          </cell>
          <cell r="E1064" t="str">
            <v>الأولى</v>
          </cell>
          <cell r="G1064" t="str">
            <v>الأولى</v>
          </cell>
          <cell r="K1064" t="str">
            <v>الأولى</v>
          </cell>
          <cell r="L1064" t="str">
            <v>مبرر</v>
          </cell>
          <cell r="M1064" t="str">
            <v>الأولى</v>
          </cell>
          <cell r="O1064" t="str">
            <v>الأولى</v>
          </cell>
          <cell r="Q1064" t="str">
            <v>الأولى</v>
          </cell>
          <cell r="S1064" t="str">
            <v>الأولى</v>
          </cell>
          <cell r="U1064" t="str">
            <v>مستنفذ الفصل الأول 2021-2022</v>
          </cell>
        </row>
        <row r="1065">
          <cell r="A1065">
            <v>121047</v>
          </cell>
          <cell r="B1065" t="str">
            <v>همسه عامر</v>
          </cell>
          <cell r="C1065" t="str">
            <v>كمال</v>
          </cell>
          <cell r="D1065" t="str">
            <v>سلام</v>
          </cell>
          <cell r="E1065" t="str">
            <v>الأولى</v>
          </cell>
          <cell r="G1065" t="str">
            <v>الثانية حديث</v>
          </cell>
          <cell r="I1065" t="str">
            <v>الثانية حديث</v>
          </cell>
          <cell r="K1065" t="str">
            <v>الثانية</v>
          </cell>
          <cell r="M1065" t="str">
            <v>الثانية</v>
          </cell>
          <cell r="O1065" t="str">
            <v>الثانية</v>
          </cell>
          <cell r="Q1065" t="str">
            <v>الثانية</v>
          </cell>
          <cell r="S1065" t="str">
            <v>الثانية</v>
          </cell>
          <cell r="U1065" t="str">
            <v>مستنفذ الفصل الأول 2021-2022</v>
          </cell>
        </row>
        <row r="1066">
          <cell r="A1066">
            <v>121048</v>
          </cell>
          <cell r="B1066" t="str">
            <v>حنين حديفه</v>
          </cell>
          <cell r="C1066" t="str">
            <v>ناهي</v>
          </cell>
          <cell r="D1066" t="str">
            <v>ناهي</v>
          </cell>
          <cell r="E1066" t="str">
            <v>الثانية</v>
          </cell>
          <cell r="G1066" t="str">
            <v>الثانية</v>
          </cell>
          <cell r="I1066" t="str">
            <v>الثانية</v>
          </cell>
          <cell r="K1066" t="str">
            <v>الثانية</v>
          </cell>
          <cell r="L1066" t="str">
            <v>مبرر</v>
          </cell>
          <cell r="M1066" t="str">
            <v>الثانية</v>
          </cell>
          <cell r="O1066" t="str">
            <v>الثانية</v>
          </cell>
          <cell r="Q1066" t="str">
            <v>الثانية</v>
          </cell>
          <cell r="S1066" t="str">
            <v>الثانية</v>
          </cell>
          <cell r="U1066" t="str">
            <v>مستنفذ الفصل الأول 2021-2022</v>
          </cell>
        </row>
        <row r="1067">
          <cell r="A1067">
            <v>121049</v>
          </cell>
          <cell r="B1067" t="str">
            <v>ميسم شموط</v>
          </cell>
          <cell r="C1067" t="str">
            <v>ثابت</v>
          </cell>
          <cell r="D1067" t="str">
            <v>اسلام</v>
          </cell>
          <cell r="E1067" t="str">
            <v>الأولى</v>
          </cell>
          <cell r="G1067" t="str">
            <v>الأولى</v>
          </cell>
          <cell r="K1067" t="str">
            <v>الأولى</v>
          </cell>
          <cell r="L1067" t="str">
            <v>مبرر</v>
          </cell>
          <cell r="M1067" t="str">
            <v>الأولى</v>
          </cell>
          <cell r="O1067" t="str">
            <v>الأولى</v>
          </cell>
          <cell r="Q1067" t="str">
            <v>الأولى</v>
          </cell>
          <cell r="S1067" t="str">
            <v>الأولى</v>
          </cell>
          <cell r="U1067" t="str">
            <v>مستنفذ الفصل الأول 2021-2022</v>
          </cell>
        </row>
        <row r="1068">
          <cell r="A1068">
            <v>121054</v>
          </cell>
          <cell r="B1068" t="str">
            <v>حنان ابو دقه</v>
          </cell>
          <cell r="C1068" t="str">
            <v>عاطف</v>
          </cell>
          <cell r="D1068" t="str">
            <v>هدى</v>
          </cell>
          <cell r="E1068" t="str">
            <v>الأولى</v>
          </cell>
          <cell r="G1068" t="str">
            <v>الأولى</v>
          </cell>
          <cell r="K1068" t="str">
            <v>الأولى</v>
          </cell>
          <cell r="L1068" t="str">
            <v>مبرر</v>
          </cell>
          <cell r="M1068" t="str">
            <v>الأولى</v>
          </cell>
          <cell r="O1068" t="str">
            <v>الأولى</v>
          </cell>
          <cell r="Q1068" t="str">
            <v>الأولى</v>
          </cell>
          <cell r="S1068" t="str">
            <v>الأولى</v>
          </cell>
          <cell r="U1068" t="str">
            <v>مستنفذ الفصل الأول 2021-2022</v>
          </cell>
        </row>
        <row r="1069">
          <cell r="A1069">
            <v>121055</v>
          </cell>
          <cell r="B1069" t="str">
            <v>هيلين ديب</v>
          </cell>
          <cell r="C1069" t="str">
            <v>هائل</v>
          </cell>
          <cell r="D1069" t="str">
            <v>بثينه</v>
          </cell>
          <cell r="E1069" t="str">
            <v>الأولى</v>
          </cell>
          <cell r="G1069" t="str">
            <v>الأولى</v>
          </cell>
          <cell r="K1069" t="str">
            <v>الأولى</v>
          </cell>
          <cell r="L1069" t="str">
            <v>مبرر</v>
          </cell>
          <cell r="M1069" t="str">
            <v>الأولى</v>
          </cell>
          <cell r="O1069" t="str">
            <v>الأولى</v>
          </cell>
          <cell r="Q1069" t="str">
            <v>الأولى</v>
          </cell>
          <cell r="S1069" t="str">
            <v>الأولى</v>
          </cell>
          <cell r="U1069" t="str">
            <v>مستنفذ الفصل الأول 2021-2022</v>
          </cell>
        </row>
        <row r="1070">
          <cell r="A1070">
            <v>121063</v>
          </cell>
          <cell r="B1070" t="str">
            <v>لبنى ديبه</v>
          </cell>
          <cell r="C1070" t="str">
            <v>سهيل</v>
          </cell>
          <cell r="D1070" t="str">
            <v>اسيا فياض</v>
          </cell>
          <cell r="E1070" t="str">
            <v>الأولى</v>
          </cell>
          <cell r="G1070" t="str">
            <v>الأولى</v>
          </cell>
          <cell r="I1070" t="str">
            <v>الأولى</v>
          </cell>
          <cell r="K1070" t="str">
            <v>الأولى</v>
          </cell>
          <cell r="L1070" t="str">
            <v>مبرر</v>
          </cell>
          <cell r="M1070" t="str">
            <v>الأولى</v>
          </cell>
          <cell r="O1070" t="str">
            <v>الأولى</v>
          </cell>
          <cell r="Q1070" t="str">
            <v>الأولى</v>
          </cell>
          <cell r="S1070" t="str">
            <v>الأولى</v>
          </cell>
          <cell r="U1070" t="str">
            <v>مستنفذ الفصل الأول 2021-2022</v>
          </cell>
        </row>
        <row r="1071">
          <cell r="A1071">
            <v>121067</v>
          </cell>
          <cell r="B1071" t="str">
            <v>اسامه الجشي</v>
          </cell>
          <cell r="C1071" t="str">
            <v>محمد</v>
          </cell>
          <cell r="D1071" t="str">
            <v>فاطمه</v>
          </cell>
          <cell r="E1071" t="str">
            <v>الأولى</v>
          </cell>
          <cell r="G1071" t="str">
            <v>الأولى</v>
          </cell>
          <cell r="I1071" t="str">
            <v>الأولى</v>
          </cell>
          <cell r="K1071" t="str">
            <v>الأولى</v>
          </cell>
          <cell r="L1071" t="str">
            <v>مبرر</v>
          </cell>
          <cell r="M1071" t="str">
            <v>الأولى</v>
          </cell>
          <cell r="O1071" t="str">
            <v>الأولى</v>
          </cell>
          <cell r="Q1071" t="str">
            <v>الأولى</v>
          </cell>
          <cell r="S1071" t="str">
            <v>الأولى</v>
          </cell>
          <cell r="U1071" t="str">
            <v>مستنفذ الفصل الأول 2021-2022</v>
          </cell>
        </row>
        <row r="1072">
          <cell r="A1072">
            <v>121069</v>
          </cell>
          <cell r="B1072" t="str">
            <v>رهف الزيبق</v>
          </cell>
          <cell r="C1072" t="str">
            <v>عمر</v>
          </cell>
          <cell r="D1072" t="str">
            <v>هدى</v>
          </cell>
          <cell r="E1072" t="str">
            <v>الأولى</v>
          </cell>
          <cell r="G1072" t="str">
            <v>الأولى</v>
          </cell>
          <cell r="K1072" t="str">
            <v>الأولى</v>
          </cell>
          <cell r="L1072" t="str">
            <v>مبرر</v>
          </cell>
          <cell r="M1072" t="str">
            <v>الأولى</v>
          </cell>
          <cell r="O1072" t="str">
            <v>الأولى</v>
          </cell>
          <cell r="Q1072" t="str">
            <v>الأولى</v>
          </cell>
          <cell r="S1072" t="str">
            <v>الأولى</v>
          </cell>
          <cell r="U1072" t="str">
            <v>مستنفذ الفصل الأول 2021-2022</v>
          </cell>
        </row>
        <row r="1073">
          <cell r="A1073">
            <v>121082</v>
          </cell>
          <cell r="B1073" t="str">
            <v>حسين سلوم</v>
          </cell>
          <cell r="C1073" t="str">
            <v>عبد الكريم</v>
          </cell>
          <cell r="D1073" t="str">
            <v>عزيزه</v>
          </cell>
          <cell r="E1073" t="str">
            <v>الأولى</v>
          </cell>
          <cell r="G1073" t="str">
            <v>الأولى</v>
          </cell>
          <cell r="K1073" t="str">
            <v>الأولى</v>
          </cell>
          <cell r="L1073" t="str">
            <v>مبرر</v>
          </cell>
          <cell r="M1073" t="str">
            <v>الأولى</v>
          </cell>
          <cell r="O1073" t="str">
            <v>الأولى</v>
          </cell>
          <cell r="Q1073" t="str">
            <v>الأولى</v>
          </cell>
          <cell r="S1073" t="str">
            <v>الأولى</v>
          </cell>
          <cell r="U1073" t="str">
            <v>مستنفذ الفصل الأول 2021-2022</v>
          </cell>
        </row>
        <row r="1074">
          <cell r="A1074">
            <v>121090</v>
          </cell>
          <cell r="B1074" t="str">
            <v>جيسيكا الصايغ</v>
          </cell>
          <cell r="C1074" t="str">
            <v>يوسف</v>
          </cell>
          <cell r="D1074" t="str">
            <v>لوريس</v>
          </cell>
          <cell r="E1074" t="str">
            <v>الثانية</v>
          </cell>
          <cell r="G1074" t="str">
            <v>الثانية</v>
          </cell>
          <cell r="H1074">
            <v>1085</v>
          </cell>
          <cell r="I1074" t="str">
            <v>الثانية</v>
          </cell>
          <cell r="K1074" t="str">
            <v>الثانية</v>
          </cell>
          <cell r="M1074" t="str">
            <v>الثانية</v>
          </cell>
          <cell r="O1074" t="str">
            <v>الثانية</v>
          </cell>
          <cell r="Q1074" t="str">
            <v>الثانية</v>
          </cell>
          <cell r="S1074" t="str">
            <v>الثانية</v>
          </cell>
          <cell r="U1074" t="str">
            <v>مستنفذ الفصل الأول 2021-2022</v>
          </cell>
        </row>
        <row r="1075">
          <cell r="A1075">
            <v>121094</v>
          </cell>
          <cell r="B1075" t="str">
            <v>ربا زعيم</v>
          </cell>
          <cell r="C1075" t="str">
            <v>محمد حسام</v>
          </cell>
          <cell r="D1075" t="str">
            <v>اميره</v>
          </cell>
          <cell r="E1075" t="str">
            <v>الثانية حديث</v>
          </cell>
          <cell r="G1075" t="str">
            <v>الثانية</v>
          </cell>
          <cell r="I1075" t="str">
            <v>الثانية</v>
          </cell>
          <cell r="K1075" t="str">
            <v>الثانية</v>
          </cell>
          <cell r="L1075">
            <v>1889</v>
          </cell>
          <cell r="M1075" t="str">
            <v>الثانية</v>
          </cell>
          <cell r="O1075" t="str">
            <v>الثانية</v>
          </cell>
          <cell r="Q1075" t="str">
            <v>الثانية</v>
          </cell>
          <cell r="S1075" t="str">
            <v>الثانية</v>
          </cell>
          <cell r="U1075" t="str">
            <v>مستنفذ الفصل الأول 2021-2022</v>
          </cell>
        </row>
        <row r="1076">
          <cell r="A1076">
            <v>121097</v>
          </cell>
          <cell r="B1076" t="str">
            <v>يارا الجباعي</v>
          </cell>
          <cell r="C1076" t="str">
            <v>سهيل</v>
          </cell>
          <cell r="D1076" t="str">
            <v>ازدهار</v>
          </cell>
          <cell r="E1076" t="str">
            <v>الأولى</v>
          </cell>
          <cell r="G1076" t="str">
            <v>الأولى</v>
          </cell>
          <cell r="I1076" t="str">
            <v>الأولى</v>
          </cell>
          <cell r="K1076" t="str">
            <v>الأولى</v>
          </cell>
          <cell r="L1076" t="str">
            <v>مبرر</v>
          </cell>
          <cell r="M1076" t="str">
            <v>الأولى</v>
          </cell>
          <cell r="O1076" t="str">
            <v>الأولى</v>
          </cell>
          <cell r="Q1076" t="str">
            <v>الأولى</v>
          </cell>
          <cell r="S1076" t="str">
            <v>الأولى</v>
          </cell>
          <cell r="U1076" t="str">
            <v>مستنفذ الفصل الأول 2021-2022</v>
          </cell>
        </row>
        <row r="1077">
          <cell r="A1077">
            <v>121104</v>
          </cell>
          <cell r="B1077" t="str">
            <v>زينه اسماعيل</v>
          </cell>
          <cell r="C1077" t="str">
            <v>ابراهيم</v>
          </cell>
          <cell r="D1077" t="str">
            <v>عواطف</v>
          </cell>
          <cell r="E1077" t="str">
            <v>الأولى</v>
          </cell>
          <cell r="G1077" t="str">
            <v>الأولى</v>
          </cell>
          <cell r="K1077" t="str">
            <v>الأولى</v>
          </cell>
          <cell r="L1077" t="str">
            <v>مبرر</v>
          </cell>
          <cell r="M1077" t="str">
            <v>الأولى</v>
          </cell>
          <cell r="O1077" t="str">
            <v>الأولى</v>
          </cell>
          <cell r="Q1077" t="str">
            <v>الأولى</v>
          </cell>
          <cell r="S1077" t="str">
            <v>الأولى</v>
          </cell>
          <cell r="U1077" t="str">
            <v>مستنفذ الفصل الأول 2021-2022</v>
          </cell>
        </row>
        <row r="1078">
          <cell r="A1078">
            <v>121114</v>
          </cell>
          <cell r="B1078" t="str">
            <v>عبير غنيم</v>
          </cell>
          <cell r="C1078" t="str">
            <v>عبد الكريم</v>
          </cell>
          <cell r="D1078" t="str">
            <v>سحر</v>
          </cell>
          <cell r="E1078" t="str">
            <v>الأولى</v>
          </cell>
          <cell r="G1078" t="str">
            <v>الأولى</v>
          </cell>
          <cell r="I1078" t="str">
            <v>الأولى</v>
          </cell>
          <cell r="K1078" t="str">
            <v>الأولى</v>
          </cell>
          <cell r="L1078" t="str">
            <v>مبرر</v>
          </cell>
          <cell r="M1078" t="str">
            <v>الأولى</v>
          </cell>
          <cell r="O1078" t="str">
            <v>الأولى</v>
          </cell>
          <cell r="Q1078" t="str">
            <v>الأولى</v>
          </cell>
          <cell r="S1078" t="str">
            <v>الأولى</v>
          </cell>
          <cell r="U1078" t="str">
            <v>مستنفذ الفصل الأول 2021-2022</v>
          </cell>
        </row>
        <row r="1079">
          <cell r="A1079">
            <v>121127</v>
          </cell>
          <cell r="B1079" t="str">
            <v>الاء حبال</v>
          </cell>
          <cell r="C1079" t="str">
            <v>جمال</v>
          </cell>
          <cell r="D1079" t="str">
            <v>فطوم</v>
          </cell>
          <cell r="E1079" t="str">
            <v>الثانية حديث</v>
          </cell>
          <cell r="G1079" t="str">
            <v>الثانية</v>
          </cell>
          <cell r="K1079" t="str">
            <v>الثانية</v>
          </cell>
          <cell r="L1079" t="str">
            <v>مبرر</v>
          </cell>
          <cell r="M1079" t="str">
            <v>الثانية</v>
          </cell>
          <cell r="O1079" t="str">
            <v>الثانية</v>
          </cell>
          <cell r="Q1079" t="str">
            <v>الثانية</v>
          </cell>
          <cell r="S1079" t="str">
            <v>الثانية</v>
          </cell>
          <cell r="U1079" t="str">
            <v>مستنفذ الفصل الأول 2021-2022</v>
          </cell>
        </row>
        <row r="1080">
          <cell r="A1080">
            <v>121129</v>
          </cell>
          <cell r="B1080" t="str">
            <v>هبه العرسالي</v>
          </cell>
          <cell r="C1080" t="str">
            <v>فهمي</v>
          </cell>
          <cell r="D1080" t="str">
            <v>فلك</v>
          </cell>
          <cell r="E1080" t="str">
            <v>الأولى</v>
          </cell>
          <cell r="G1080" t="str">
            <v>الأولى</v>
          </cell>
          <cell r="I1080" t="str">
            <v>الأولى</v>
          </cell>
          <cell r="K1080" t="str">
            <v>الأولى</v>
          </cell>
          <cell r="M1080" t="str">
            <v>الأولى</v>
          </cell>
          <cell r="O1080" t="str">
            <v>الأولى</v>
          </cell>
          <cell r="P1080">
            <v>645</v>
          </cell>
          <cell r="Q1080" t="str">
            <v>الأولى</v>
          </cell>
          <cell r="S1080" t="str">
            <v>الأولى</v>
          </cell>
          <cell r="U1080" t="str">
            <v>مستنفذ الفصل الأول 2021-2022</v>
          </cell>
        </row>
        <row r="1081">
          <cell r="A1081">
            <v>121148</v>
          </cell>
          <cell r="B1081" t="str">
            <v>مروه صباغ</v>
          </cell>
          <cell r="C1081" t="str">
            <v>عبد المنعم</v>
          </cell>
          <cell r="D1081" t="str">
            <v>وفاء</v>
          </cell>
          <cell r="E1081" t="str">
            <v>الأولى</v>
          </cell>
          <cell r="G1081" t="str">
            <v>الأولى</v>
          </cell>
          <cell r="I1081" t="str">
            <v>الأولى</v>
          </cell>
          <cell r="K1081" t="str">
            <v>الأولى</v>
          </cell>
          <cell r="L1081" t="str">
            <v>مبرر</v>
          </cell>
          <cell r="M1081" t="str">
            <v>الأولى</v>
          </cell>
          <cell r="O1081" t="str">
            <v>الأولى</v>
          </cell>
          <cell r="Q1081" t="str">
            <v>الأولى</v>
          </cell>
          <cell r="S1081" t="str">
            <v>الأولى</v>
          </cell>
          <cell r="U1081" t="str">
            <v>مستنفذ الفصل الأول 2021-2022</v>
          </cell>
        </row>
        <row r="1082">
          <cell r="A1082">
            <v>121150</v>
          </cell>
          <cell r="B1082" t="str">
            <v>نعمه مرعي</v>
          </cell>
          <cell r="C1082" t="str">
            <v>محمد بسام</v>
          </cell>
          <cell r="D1082" t="str">
            <v>انعام</v>
          </cell>
          <cell r="E1082" t="str">
            <v>الأولى</v>
          </cell>
          <cell r="G1082" t="str">
            <v>الأولى</v>
          </cell>
          <cell r="I1082" t="str">
            <v>الأولى</v>
          </cell>
          <cell r="K1082" t="str">
            <v>الأولى</v>
          </cell>
          <cell r="L1082">
            <v>1982</v>
          </cell>
          <cell r="M1082" t="str">
            <v>الأولى</v>
          </cell>
          <cell r="O1082" t="str">
            <v>الأولى</v>
          </cell>
          <cell r="Q1082" t="str">
            <v>الأولى</v>
          </cell>
          <cell r="S1082" t="str">
            <v>الأولى</v>
          </cell>
          <cell r="U1082" t="str">
            <v>مستنفذ الفصل الأول 2021-2022</v>
          </cell>
        </row>
        <row r="1083">
          <cell r="A1083">
            <v>121153</v>
          </cell>
          <cell r="B1083" t="str">
            <v>رنيم الدباس</v>
          </cell>
          <cell r="C1083" t="str">
            <v>محمد عيد</v>
          </cell>
          <cell r="D1083" t="str">
            <v>حياه</v>
          </cell>
          <cell r="E1083" t="str">
            <v>الأولى</v>
          </cell>
          <cell r="G1083" t="str">
            <v>الأولى</v>
          </cell>
          <cell r="K1083" t="str">
            <v>الأولى</v>
          </cell>
          <cell r="L1083" t="str">
            <v>مبرر</v>
          </cell>
          <cell r="M1083" t="str">
            <v>الأولى</v>
          </cell>
          <cell r="O1083" t="str">
            <v>الأولى</v>
          </cell>
          <cell r="Q1083" t="str">
            <v>الأولى</v>
          </cell>
          <cell r="S1083" t="str">
            <v>الأولى</v>
          </cell>
          <cell r="U1083" t="str">
            <v>مستنفذ الفصل الأول 2021-2022</v>
          </cell>
        </row>
        <row r="1084">
          <cell r="A1084">
            <v>121158</v>
          </cell>
          <cell r="B1084" t="str">
            <v>حواء بارافي</v>
          </cell>
          <cell r="C1084" t="str">
            <v>يوسف</v>
          </cell>
          <cell r="D1084" t="str">
            <v>منى</v>
          </cell>
          <cell r="E1084" t="str">
            <v>الأولى</v>
          </cell>
          <cell r="G1084" t="str">
            <v>الأولى</v>
          </cell>
          <cell r="K1084" t="str">
            <v>الأولى</v>
          </cell>
          <cell r="L1084" t="str">
            <v>مبرر</v>
          </cell>
          <cell r="M1084" t="str">
            <v>الأولى</v>
          </cell>
          <cell r="O1084" t="str">
            <v>الأولى</v>
          </cell>
          <cell r="Q1084" t="str">
            <v>الأولى</v>
          </cell>
          <cell r="S1084" t="str">
            <v>الأولى</v>
          </cell>
          <cell r="U1084" t="str">
            <v>مستنفذ الفصل الأول 2021-2022</v>
          </cell>
        </row>
        <row r="1085">
          <cell r="A1085">
            <v>121167</v>
          </cell>
          <cell r="B1085" t="str">
            <v>هديل عبد المجيد</v>
          </cell>
          <cell r="C1085" t="str">
            <v>خالد</v>
          </cell>
          <cell r="D1085" t="str">
            <v>هاديا</v>
          </cell>
          <cell r="E1085" t="str">
            <v>الثانية</v>
          </cell>
          <cell r="G1085" t="str">
            <v>الثانية</v>
          </cell>
          <cell r="K1085" t="str">
            <v>الثانية</v>
          </cell>
          <cell r="L1085">
            <v>1951</v>
          </cell>
          <cell r="M1085" t="str">
            <v>الثانية</v>
          </cell>
          <cell r="O1085" t="str">
            <v>الثانية</v>
          </cell>
          <cell r="Q1085" t="str">
            <v>الثانية</v>
          </cell>
          <cell r="S1085" t="str">
            <v>الثانية</v>
          </cell>
          <cell r="U1085" t="str">
            <v>مستنفذ الفصل الأول 2021-2022</v>
          </cell>
        </row>
        <row r="1086">
          <cell r="A1086">
            <v>121168</v>
          </cell>
          <cell r="B1086" t="str">
            <v>غيث وجوخ</v>
          </cell>
          <cell r="C1086" t="str">
            <v>هيثم</v>
          </cell>
          <cell r="D1086" t="str">
            <v>فريال</v>
          </cell>
          <cell r="E1086" t="str">
            <v>الأولى</v>
          </cell>
          <cell r="G1086" t="str">
            <v>الأولى</v>
          </cell>
          <cell r="K1086" t="str">
            <v>الأولى</v>
          </cell>
          <cell r="L1086" t="str">
            <v>مبرر</v>
          </cell>
          <cell r="M1086" t="str">
            <v>الأولى</v>
          </cell>
          <cell r="O1086" t="str">
            <v>الأولى</v>
          </cell>
          <cell r="Q1086" t="str">
            <v>الأولى</v>
          </cell>
          <cell r="S1086" t="str">
            <v>الأولى</v>
          </cell>
          <cell r="U1086" t="str">
            <v>مستنفذ الفصل الأول 2021-2022</v>
          </cell>
        </row>
        <row r="1087">
          <cell r="A1087">
            <v>121169</v>
          </cell>
          <cell r="B1087" t="str">
            <v>سلوى رزوق</v>
          </cell>
          <cell r="C1087" t="str">
            <v>باسم</v>
          </cell>
          <cell r="D1087" t="str">
            <v>ملكه</v>
          </cell>
          <cell r="E1087" t="str">
            <v>الثانية</v>
          </cell>
          <cell r="G1087" t="str">
            <v>الثانية</v>
          </cell>
          <cell r="K1087" t="str">
            <v>الثانية</v>
          </cell>
          <cell r="L1087" t="str">
            <v>مبرر</v>
          </cell>
          <cell r="M1087" t="str">
            <v>الثانية</v>
          </cell>
          <cell r="O1087" t="str">
            <v>الثانية</v>
          </cell>
          <cell r="Q1087" t="str">
            <v>الثانية</v>
          </cell>
          <cell r="S1087" t="str">
            <v>الثانية</v>
          </cell>
          <cell r="U1087" t="str">
            <v>مستنفذ الفصل الأول 2021-2022</v>
          </cell>
        </row>
        <row r="1088">
          <cell r="A1088">
            <v>121174</v>
          </cell>
          <cell r="B1088" t="str">
            <v>ايلا هدايا</v>
          </cell>
          <cell r="C1088" t="str">
            <v>محمد وائل</v>
          </cell>
          <cell r="D1088" t="str">
            <v>ميساء</v>
          </cell>
          <cell r="E1088" t="str">
            <v>الثانية</v>
          </cell>
          <cell r="G1088" t="str">
            <v>الثانية</v>
          </cell>
          <cell r="K1088" t="str">
            <v>الثانية</v>
          </cell>
          <cell r="L1088" t="str">
            <v>مبرر</v>
          </cell>
          <cell r="M1088" t="str">
            <v>الثانية</v>
          </cell>
          <cell r="O1088" t="str">
            <v>الثانية</v>
          </cell>
          <cell r="Q1088" t="str">
            <v>الثانية</v>
          </cell>
          <cell r="S1088" t="str">
            <v>الثانية</v>
          </cell>
          <cell r="U1088" t="str">
            <v>مستنفذ الفصل الأول 2021-2022</v>
          </cell>
        </row>
        <row r="1089">
          <cell r="A1089">
            <v>121175</v>
          </cell>
          <cell r="B1089" t="str">
            <v>محمد الشبؤون</v>
          </cell>
          <cell r="C1089" t="str">
            <v>محمد رامز</v>
          </cell>
          <cell r="D1089" t="str">
            <v>سمر</v>
          </cell>
          <cell r="E1089" t="str">
            <v>الأولى</v>
          </cell>
          <cell r="G1089" t="str">
            <v>الأولى</v>
          </cell>
          <cell r="K1089" t="str">
            <v>الأولى</v>
          </cell>
          <cell r="L1089" t="str">
            <v>مبرر</v>
          </cell>
          <cell r="M1089" t="str">
            <v>الأولى</v>
          </cell>
          <cell r="O1089" t="str">
            <v>الأولى</v>
          </cell>
          <cell r="Q1089" t="str">
            <v>الأولى</v>
          </cell>
          <cell r="S1089" t="str">
            <v>الأولى</v>
          </cell>
          <cell r="U1089" t="str">
            <v>مستنفذ الفصل الأول 2021-2022</v>
          </cell>
        </row>
        <row r="1090">
          <cell r="A1090">
            <v>121180</v>
          </cell>
          <cell r="B1090" t="str">
            <v>عمار قرعوش</v>
          </cell>
          <cell r="C1090" t="str">
            <v>اسامه</v>
          </cell>
          <cell r="D1090" t="str">
            <v>كناز</v>
          </cell>
          <cell r="E1090" t="str">
            <v>الأولى</v>
          </cell>
          <cell r="G1090" t="str">
            <v>الأولى</v>
          </cell>
          <cell r="K1090" t="str">
            <v>الأولى</v>
          </cell>
          <cell r="L1090" t="str">
            <v>مبرر</v>
          </cell>
          <cell r="M1090" t="str">
            <v>الأولى</v>
          </cell>
          <cell r="O1090" t="str">
            <v>الأولى</v>
          </cell>
          <cell r="Q1090" t="str">
            <v>الأولى</v>
          </cell>
          <cell r="S1090" t="str">
            <v>الأولى</v>
          </cell>
          <cell r="U1090" t="str">
            <v>مستنفذ الفصل الأول 2021-2022</v>
          </cell>
        </row>
        <row r="1091">
          <cell r="A1091">
            <v>121185</v>
          </cell>
          <cell r="B1091" t="str">
            <v>غيث الدكاك</v>
          </cell>
          <cell r="C1091" t="str">
            <v>غسان</v>
          </cell>
          <cell r="D1091" t="str">
            <v>باسمه</v>
          </cell>
          <cell r="E1091" t="str">
            <v>الأولى</v>
          </cell>
          <cell r="G1091" t="str">
            <v>الأولى</v>
          </cell>
          <cell r="I1091" t="str">
            <v>الأولى</v>
          </cell>
          <cell r="K1091" t="str">
            <v>الأولى</v>
          </cell>
          <cell r="L1091" t="str">
            <v>مبرر</v>
          </cell>
          <cell r="M1091" t="str">
            <v>الأولى</v>
          </cell>
          <cell r="O1091" t="str">
            <v>الأولى</v>
          </cell>
          <cell r="Q1091" t="str">
            <v>الأولى</v>
          </cell>
          <cell r="S1091" t="str">
            <v>الأولى</v>
          </cell>
          <cell r="U1091" t="str">
            <v>مستنفذ الفصل الأول 2021-2022</v>
          </cell>
        </row>
        <row r="1092">
          <cell r="A1092">
            <v>121187</v>
          </cell>
          <cell r="B1092" t="str">
            <v>لوليا هدايا</v>
          </cell>
          <cell r="C1092" t="str">
            <v>وسيم</v>
          </cell>
          <cell r="D1092" t="str">
            <v>لما</v>
          </cell>
          <cell r="E1092" t="str">
            <v>الثانية</v>
          </cell>
          <cell r="G1092" t="str">
            <v>الثانية</v>
          </cell>
          <cell r="K1092" t="str">
            <v>الثانية</v>
          </cell>
          <cell r="L1092" t="str">
            <v>مبرر</v>
          </cell>
          <cell r="M1092" t="str">
            <v>الثانية</v>
          </cell>
          <cell r="O1092" t="str">
            <v>الثانية</v>
          </cell>
          <cell r="Q1092" t="str">
            <v>الثانية</v>
          </cell>
          <cell r="S1092" t="str">
            <v>الثانية</v>
          </cell>
          <cell r="U1092" t="str">
            <v>مستنفذ الفصل الأول 2021-2022</v>
          </cell>
        </row>
        <row r="1093">
          <cell r="A1093">
            <v>121191</v>
          </cell>
          <cell r="B1093" t="str">
            <v>عائشه شرف الدين</v>
          </cell>
          <cell r="C1093" t="str">
            <v>محمد خير</v>
          </cell>
          <cell r="D1093" t="str">
            <v>ابتسام</v>
          </cell>
          <cell r="E1093" t="str">
            <v>الأولى</v>
          </cell>
          <cell r="G1093" t="str">
            <v>الأولى</v>
          </cell>
          <cell r="K1093" t="str">
            <v>الأولى</v>
          </cell>
          <cell r="L1093" t="str">
            <v>مبرر</v>
          </cell>
          <cell r="M1093" t="str">
            <v>الأولى</v>
          </cell>
          <cell r="O1093" t="str">
            <v>الأولى</v>
          </cell>
          <cell r="Q1093" t="str">
            <v>الأولى</v>
          </cell>
          <cell r="S1093" t="str">
            <v>الأولى</v>
          </cell>
          <cell r="U1093" t="str">
            <v>مستنفذ الفصل الأول 2021-2022</v>
          </cell>
        </row>
        <row r="1094">
          <cell r="A1094">
            <v>121208</v>
          </cell>
          <cell r="B1094" t="str">
            <v>كنانه عيسى</v>
          </cell>
          <cell r="C1094" t="str">
            <v>يوسف</v>
          </cell>
          <cell r="D1094" t="str">
            <v>ميساء</v>
          </cell>
          <cell r="E1094" t="str">
            <v>الأولى</v>
          </cell>
          <cell r="G1094" t="str">
            <v>الأولى</v>
          </cell>
          <cell r="K1094" t="str">
            <v>الأولى</v>
          </cell>
          <cell r="L1094" t="str">
            <v>مبرر</v>
          </cell>
          <cell r="M1094" t="str">
            <v>الأولى</v>
          </cell>
          <cell r="O1094" t="str">
            <v>الأولى</v>
          </cell>
          <cell r="Q1094" t="str">
            <v>الأولى</v>
          </cell>
          <cell r="S1094" t="str">
            <v>الأولى</v>
          </cell>
          <cell r="U1094" t="str">
            <v>مستنفذ الفصل الأول 2021-2022</v>
          </cell>
        </row>
        <row r="1095">
          <cell r="A1095">
            <v>121210</v>
          </cell>
          <cell r="B1095" t="str">
            <v>رامي ندور</v>
          </cell>
          <cell r="C1095" t="str">
            <v>حليم</v>
          </cell>
          <cell r="D1095" t="str">
            <v>منى قريط</v>
          </cell>
          <cell r="E1095" t="str">
            <v>الثانية</v>
          </cell>
          <cell r="G1095" t="str">
            <v>الثانية</v>
          </cell>
          <cell r="I1095" t="str">
            <v>الثانية</v>
          </cell>
          <cell r="K1095" t="str">
            <v>الثانية</v>
          </cell>
          <cell r="M1095" t="str">
            <v>الثانية</v>
          </cell>
          <cell r="N1095">
            <v>162</v>
          </cell>
          <cell r="O1095" t="str">
            <v>الثانية</v>
          </cell>
          <cell r="Q1095" t="str">
            <v>الثانية</v>
          </cell>
          <cell r="S1095" t="str">
            <v>الثانية</v>
          </cell>
          <cell r="U1095" t="str">
            <v>مستنفذ الفصل الأول 2021-2022</v>
          </cell>
        </row>
        <row r="1096">
          <cell r="A1096">
            <v>121219</v>
          </cell>
          <cell r="B1096" t="str">
            <v>ايه الرحمن الاسعد</v>
          </cell>
          <cell r="C1096" t="str">
            <v>عبد الكريم</v>
          </cell>
          <cell r="D1096" t="str">
            <v>هيام</v>
          </cell>
          <cell r="E1096" t="str">
            <v>الثانية</v>
          </cell>
          <cell r="G1096" t="str">
            <v>الثانية</v>
          </cell>
          <cell r="K1096" t="str">
            <v>الثانية</v>
          </cell>
          <cell r="L1096" t="str">
            <v>مبرر</v>
          </cell>
          <cell r="M1096" t="str">
            <v>الثانية</v>
          </cell>
          <cell r="O1096" t="str">
            <v>الثانية</v>
          </cell>
          <cell r="Q1096" t="str">
            <v>الثانية</v>
          </cell>
          <cell r="S1096" t="str">
            <v>الثانية</v>
          </cell>
          <cell r="U1096" t="str">
            <v>مستنفذ الفصل الأول 2021-2022</v>
          </cell>
        </row>
        <row r="1097">
          <cell r="A1097">
            <v>121233</v>
          </cell>
          <cell r="B1097" t="str">
            <v>دعاء عيدو</v>
          </cell>
          <cell r="C1097" t="str">
            <v>غسان</v>
          </cell>
          <cell r="D1097" t="str">
            <v>فاتن</v>
          </cell>
          <cell r="E1097" t="str">
            <v>الثانية</v>
          </cell>
          <cell r="G1097" t="str">
            <v>الثانية</v>
          </cell>
          <cell r="I1097" t="str">
            <v>الثانية</v>
          </cell>
          <cell r="K1097" t="str">
            <v>الثانية</v>
          </cell>
          <cell r="L1097" t="str">
            <v>مبرر</v>
          </cell>
          <cell r="M1097" t="str">
            <v>الثانية</v>
          </cell>
          <cell r="O1097" t="str">
            <v>الثانية</v>
          </cell>
          <cell r="Q1097" t="str">
            <v>الثانية</v>
          </cell>
          <cell r="S1097" t="str">
            <v>الثانية</v>
          </cell>
          <cell r="U1097" t="str">
            <v>مستنفذ الفصل الأول 2021-2022</v>
          </cell>
        </row>
        <row r="1098">
          <cell r="A1098">
            <v>121242</v>
          </cell>
          <cell r="B1098" t="str">
            <v>مفيده طيان</v>
          </cell>
          <cell r="C1098" t="str">
            <v>احمد ايمن</v>
          </cell>
          <cell r="D1098" t="str">
            <v>نوال</v>
          </cell>
          <cell r="E1098" t="str">
            <v>الثانية</v>
          </cell>
          <cell r="G1098" t="str">
            <v>الثالثة حديث</v>
          </cell>
          <cell r="I1098" t="str">
            <v>الثالثة حديث</v>
          </cell>
          <cell r="K1098" t="str">
            <v>الثالثة</v>
          </cell>
          <cell r="M1098" t="str">
            <v>الثالثة</v>
          </cell>
          <cell r="O1098" t="str">
            <v>الثالثة</v>
          </cell>
          <cell r="Q1098" t="str">
            <v>الثالثة</v>
          </cell>
          <cell r="S1098" t="str">
            <v>الثالثة</v>
          </cell>
          <cell r="U1098" t="str">
            <v>مستنفذ الفصل الأول 2021-2022</v>
          </cell>
        </row>
        <row r="1099">
          <cell r="A1099">
            <v>121243</v>
          </cell>
          <cell r="B1099" t="str">
            <v>منار علكو</v>
          </cell>
          <cell r="C1099" t="str">
            <v>علي</v>
          </cell>
          <cell r="D1099" t="str">
            <v>امينه</v>
          </cell>
          <cell r="E1099" t="str">
            <v>الأولى</v>
          </cell>
          <cell r="G1099" t="str">
            <v>الأولى</v>
          </cell>
          <cell r="K1099" t="str">
            <v>الأولى</v>
          </cell>
          <cell r="L1099" t="str">
            <v>مبرر</v>
          </cell>
          <cell r="M1099" t="str">
            <v>الأولى</v>
          </cell>
          <cell r="O1099" t="str">
            <v>الأولى</v>
          </cell>
          <cell r="Q1099" t="str">
            <v>الأولى</v>
          </cell>
          <cell r="S1099" t="str">
            <v>الأولى</v>
          </cell>
          <cell r="U1099" t="str">
            <v>مستنفذ الفصل الأول 2021-2022</v>
          </cell>
        </row>
        <row r="1100">
          <cell r="A1100">
            <v>121254</v>
          </cell>
          <cell r="B1100" t="str">
            <v>خالد عرابي</v>
          </cell>
          <cell r="C1100" t="str">
            <v>محمد سعيد</v>
          </cell>
          <cell r="D1100" t="str">
            <v>زاهره</v>
          </cell>
          <cell r="E1100" t="str">
            <v>الأولى</v>
          </cell>
          <cell r="G1100" t="str">
            <v>الأولى</v>
          </cell>
          <cell r="K1100" t="str">
            <v>الأولى</v>
          </cell>
          <cell r="L1100" t="str">
            <v>مبرر</v>
          </cell>
          <cell r="M1100" t="str">
            <v>الأولى</v>
          </cell>
          <cell r="O1100" t="str">
            <v>الأولى</v>
          </cell>
          <cell r="Q1100" t="str">
            <v>الأولى</v>
          </cell>
          <cell r="S1100" t="str">
            <v>الأولى</v>
          </cell>
          <cell r="U1100" t="str">
            <v>مستنفذ الفصل الأول 2021-2022</v>
          </cell>
        </row>
        <row r="1101">
          <cell r="A1101">
            <v>121299</v>
          </cell>
          <cell r="B1101" t="str">
            <v>باسم الحنون</v>
          </cell>
          <cell r="C1101" t="str">
            <v>ميلاد</v>
          </cell>
          <cell r="D1101" t="str">
            <v>ليلى</v>
          </cell>
          <cell r="E1101" t="str">
            <v>الأولى</v>
          </cell>
          <cell r="G1101" t="str">
            <v>الأولى</v>
          </cell>
          <cell r="K1101" t="str">
            <v>الأولى</v>
          </cell>
          <cell r="L1101" t="str">
            <v>مبرر</v>
          </cell>
          <cell r="M1101" t="str">
            <v>الأولى</v>
          </cell>
          <cell r="O1101" t="str">
            <v>الأولى</v>
          </cell>
          <cell r="Q1101" t="str">
            <v>الأولى</v>
          </cell>
          <cell r="S1101" t="str">
            <v>الأولى</v>
          </cell>
          <cell r="U1101" t="str">
            <v>مستنفذ الفصل الأول 2021-2022</v>
          </cell>
        </row>
        <row r="1102">
          <cell r="A1102">
            <v>121305</v>
          </cell>
          <cell r="B1102" t="str">
            <v>تسنيم مطلق</v>
          </cell>
          <cell r="C1102" t="str">
            <v>زهير</v>
          </cell>
          <cell r="D1102" t="str">
            <v>مريم</v>
          </cell>
          <cell r="E1102" t="str">
            <v>الثانية</v>
          </cell>
          <cell r="G1102" t="str">
            <v>الثانية</v>
          </cell>
          <cell r="I1102" t="str">
            <v>الثانية</v>
          </cell>
          <cell r="K1102" t="str">
            <v>الثانية</v>
          </cell>
          <cell r="L1102" t="str">
            <v>مبرر</v>
          </cell>
          <cell r="M1102" t="str">
            <v>الثانية</v>
          </cell>
          <cell r="O1102" t="str">
            <v>الثانية</v>
          </cell>
          <cell r="Q1102" t="str">
            <v>الثانية</v>
          </cell>
          <cell r="S1102" t="str">
            <v>الثانية</v>
          </cell>
          <cell r="U1102" t="str">
            <v>مستنفذ الفصل الأول 2021-2022</v>
          </cell>
        </row>
        <row r="1103">
          <cell r="A1103">
            <v>121337</v>
          </cell>
          <cell r="B1103" t="str">
            <v>شهد العصيري</v>
          </cell>
          <cell r="C1103" t="str">
            <v>امير</v>
          </cell>
          <cell r="D1103" t="str">
            <v>فاتن</v>
          </cell>
          <cell r="E1103" t="str">
            <v>الثانية</v>
          </cell>
          <cell r="G1103" t="str">
            <v>الثانية</v>
          </cell>
          <cell r="K1103" t="str">
            <v>الثانية</v>
          </cell>
          <cell r="L1103" t="str">
            <v>مبرر</v>
          </cell>
          <cell r="M1103" t="str">
            <v>الثانية</v>
          </cell>
          <cell r="O1103" t="str">
            <v>الثانية</v>
          </cell>
          <cell r="Q1103" t="str">
            <v>الثانية</v>
          </cell>
          <cell r="S1103" t="str">
            <v>الثانية</v>
          </cell>
          <cell r="U1103" t="str">
            <v>مستنفذ الفصل الأول 2021-2022</v>
          </cell>
        </row>
        <row r="1104">
          <cell r="A1104">
            <v>121360</v>
          </cell>
          <cell r="B1104" t="str">
            <v>برزان عبد الكريم</v>
          </cell>
          <cell r="C1104" t="str">
            <v>عبد الباقي</v>
          </cell>
          <cell r="D1104" t="str">
            <v>صبحيه</v>
          </cell>
          <cell r="E1104" t="str">
            <v>الثانية</v>
          </cell>
          <cell r="G1104" t="str">
            <v>الثانية</v>
          </cell>
          <cell r="K1104" t="str">
            <v>الثانية</v>
          </cell>
          <cell r="L1104" t="str">
            <v>مبرر</v>
          </cell>
          <cell r="M1104" t="str">
            <v>الثانية</v>
          </cell>
          <cell r="O1104" t="str">
            <v>الثانية</v>
          </cell>
          <cell r="Q1104" t="str">
            <v>الثانية</v>
          </cell>
          <cell r="S1104" t="str">
            <v>الثانية</v>
          </cell>
          <cell r="U1104" t="str">
            <v>مستنفذ الفصل الأول 2021-2022</v>
          </cell>
        </row>
        <row r="1105">
          <cell r="A1105">
            <v>121371</v>
          </cell>
          <cell r="B1105" t="str">
            <v>شهد حسون</v>
          </cell>
          <cell r="C1105" t="str">
            <v>سلمان</v>
          </cell>
          <cell r="D1105" t="str">
            <v>ريحان</v>
          </cell>
          <cell r="E1105" t="str">
            <v>الثانية</v>
          </cell>
          <cell r="G1105" t="str">
            <v>الثانية</v>
          </cell>
          <cell r="K1105" t="str">
            <v>الثانية</v>
          </cell>
          <cell r="L1105" t="str">
            <v>مبرر</v>
          </cell>
          <cell r="M1105" t="str">
            <v>الثانية</v>
          </cell>
          <cell r="O1105" t="str">
            <v>الثانية</v>
          </cell>
          <cell r="Q1105" t="str">
            <v>الثانية</v>
          </cell>
          <cell r="S1105" t="str">
            <v>الثانية</v>
          </cell>
          <cell r="U1105" t="str">
            <v>مستنفذ الفصل الأول 2021-2022</v>
          </cell>
        </row>
        <row r="1106">
          <cell r="A1106">
            <v>121380</v>
          </cell>
          <cell r="B1106" t="str">
            <v>شذى الخليف</v>
          </cell>
          <cell r="C1106" t="str">
            <v>احمد</v>
          </cell>
          <cell r="D1106" t="str">
            <v>رؤيه</v>
          </cell>
          <cell r="E1106" t="str">
            <v>الأولى</v>
          </cell>
          <cell r="G1106" t="str">
            <v>الأولى</v>
          </cell>
          <cell r="I1106" t="str">
            <v>الأولى</v>
          </cell>
          <cell r="K1106" t="str">
            <v>الأولى</v>
          </cell>
          <cell r="L1106" t="str">
            <v>مبرر</v>
          </cell>
          <cell r="M1106" t="str">
            <v>الأولى</v>
          </cell>
          <cell r="O1106" t="str">
            <v>الأولى</v>
          </cell>
          <cell r="Q1106" t="str">
            <v>الأولى</v>
          </cell>
          <cell r="S1106" t="str">
            <v>الأولى</v>
          </cell>
          <cell r="U1106" t="str">
            <v>مستنفذ الفصل الأول 2021-2022</v>
          </cell>
        </row>
        <row r="1107">
          <cell r="A1107">
            <v>121401</v>
          </cell>
          <cell r="B1107" t="str">
            <v>مناهل الشرقاوي</v>
          </cell>
          <cell r="C1107" t="str">
            <v>نضال</v>
          </cell>
          <cell r="D1107" t="str">
            <v>عزيزه</v>
          </cell>
          <cell r="E1107" t="str">
            <v>الثانية</v>
          </cell>
          <cell r="G1107" t="str">
            <v>الثانية</v>
          </cell>
          <cell r="K1107" t="str">
            <v>الثانية</v>
          </cell>
          <cell r="M1107" t="str">
            <v>الثانية</v>
          </cell>
          <cell r="O1107" t="str">
            <v>الثانية</v>
          </cell>
          <cell r="Q1107" t="str">
            <v>الثانية</v>
          </cell>
          <cell r="S1107" t="str">
            <v>الثانية</v>
          </cell>
          <cell r="U1107" t="str">
            <v>مستنفذ الفصل الأول 2021-2022</v>
          </cell>
        </row>
        <row r="1108">
          <cell r="A1108">
            <v>121402</v>
          </cell>
          <cell r="B1108" t="str">
            <v>هدى العمري</v>
          </cell>
          <cell r="C1108" t="str">
            <v>محمد</v>
          </cell>
          <cell r="D1108" t="str">
            <v>ابتسام</v>
          </cell>
          <cell r="E1108" t="str">
            <v>الثانية</v>
          </cell>
          <cell r="G1108" t="str">
            <v>الثانية</v>
          </cell>
          <cell r="K1108" t="str">
            <v>الثانية</v>
          </cell>
          <cell r="L1108" t="str">
            <v>مبرر</v>
          </cell>
          <cell r="M1108" t="str">
            <v>الثانية</v>
          </cell>
          <cell r="O1108" t="str">
            <v>الثانية</v>
          </cell>
          <cell r="Q1108" t="str">
            <v>الثانية</v>
          </cell>
          <cell r="S1108" t="str">
            <v>الثانية</v>
          </cell>
          <cell r="U1108" t="str">
            <v>مستنفذ الفصل الأول 2021-2022</v>
          </cell>
        </row>
        <row r="1109">
          <cell r="A1109">
            <v>121408</v>
          </cell>
          <cell r="B1109" t="str">
            <v>معاويه الحوراني</v>
          </cell>
          <cell r="C1109" t="str">
            <v>سمير</v>
          </cell>
          <cell r="D1109" t="str">
            <v>زينب</v>
          </cell>
          <cell r="E1109" t="str">
            <v>الأولى</v>
          </cell>
          <cell r="G1109" t="str">
            <v>الأولى</v>
          </cell>
          <cell r="K1109" t="str">
            <v>الأولى</v>
          </cell>
          <cell r="L1109" t="str">
            <v>مبرر</v>
          </cell>
          <cell r="M1109" t="str">
            <v>الأولى</v>
          </cell>
          <cell r="O1109" t="str">
            <v>الأولى</v>
          </cell>
          <cell r="Q1109" t="str">
            <v>الأولى</v>
          </cell>
          <cell r="S1109" t="str">
            <v>الأولى</v>
          </cell>
          <cell r="U1109" t="str">
            <v>مستنفذ الفصل الأول 2021-2022</v>
          </cell>
        </row>
        <row r="1110">
          <cell r="A1110">
            <v>121424</v>
          </cell>
          <cell r="B1110" t="str">
            <v>لما خلوف</v>
          </cell>
          <cell r="C1110" t="str">
            <v>مصطفى</v>
          </cell>
          <cell r="D1110" t="str">
            <v>سلمى</v>
          </cell>
          <cell r="E1110" t="str">
            <v>الأولى</v>
          </cell>
          <cell r="G1110" t="str">
            <v>الأولى</v>
          </cell>
          <cell r="K1110" t="str">
            <v>الأولى</v>
          </cell>
          <cell r="L1110" t="str">
            <v>مبرر</v>
          </cell>
          <cell r="M1110" t="str">
            <v>الأولى</v>
          </cell>
          <cell r="O1110" t="str">
            <v>الأولى</v>
          </cell>
          <cell r="Q1110" t="str">
            <v>الأولى</v>
          </cell>
          <cell r="S1110" t="str">
            <v>الأولى</v>
          </cell>
          <cell r="U1110" t="str">
            <v>مستنفذ الفصل الأول 2021-2022</v>
          </cell>
        </row>
        <row r="1111">
          <cell r="A1111">
            <v>121445</v>
          </cell>
          <cell r="B1111" t="str">
            <v>بشرى بلال</v>
          </cell>
          <cell r="C1111" t="str">
            <v>محمد</v>
          </cell>
          <cell r="D1111" t="str">
            <v>هيام بلال</v>
          </cell>
          <cell r="E1111" t="str">
            <v>الأولى</v>
          </cell>
          <cell r="G1111" t="str">
            <v>الأولى</v>
          </cell>
          <cell r="K1111" t="str">
            <v>الأولى</v>
          </cell>
          <cell r="L1111" t="str">
            <v>مبرر</v>
          </cell>
          <cell r="M1111" t="str">
            <v>الأولى</v>
          </cell>
          <cell r="O1111" t="str">
            <v>الأولى</v>
          </cell>
          <cell r="Q1111" t="str">
            <v>الأولى</v>
          </cell>
          <cell r="S1111" t="str">
            <v>الأولى</v>
          </cell>
          <cell r="U1111" t="str">
            <v>مستنفذ الفصل الأول 2021-2022</v>
          </cell>
        </row>
        <row r="1112">
          <cell r="A1112">
            <v>121446</v>
          </cell>
          <cell r="B1112" t="str">
            <v>حسام الحاج</v>
          </cell>
          <cell r="C1112" t="str">
            <v>محمود</v>
          </cell>
          <cell r="D1112" t="str">
            <v>سلوى</v>
          </cell>
          <cell r="E1112" t="str">
            <v>الأولى</v>
          </cell>
          <cell r="G1112" t="str">
            <v>الأولى</v>
          </cell>
          <cell r="I1112" t="str">
            <v>الأولى</v>
          </cell>
          <cell r="K1112" t="str">
            <v>الأولى</v>
          </cell>
          <cell r="L1112" t="str">
            <v>مبرر</v>
          </cell>
          <cell r="M1112" t="str">
            <v>الأولى</v>
          </cell>
          <cell r="O1112" t="str">
            <v>الأولى</v>
          </cell>
          <cell r="Q1112" t="str">
            <v>الأولى</v>
          </cell>
          <cell r="S1112" t="str">
            <v>الأولى</v>
          </cell>
          <cell r="U1112" t="str">
            <v>مستنفذ الفصل الأول 2021-2022</v>
          </cell>
        </row>
        <row r="1113">
          <cell r="A1113">
            <v>121449</v>
          </cell>
          <cell r="B1113" t="str">
            <v>حنان موسى</v>
          </cell>
          <cell r="C1113" t="str">
            <v>عبد الله</v>
          </cell>
          <cell r="D1113" t="str">
            <v>منى</v>
          </cell>
          <cell r="E1113" t="str">
            <v>الأولى</v>
          </cell>
          <cell r="G1113" t="str">
            <v>الأولى</v>
          </cell>
          <cell r="K1113" t="str">
            <v>الأولى</v>
          </cell>
          <cell r="L1113" t="str">
            <v>مبرر</v>
          </cell>
          <cell r="M1113" t="str">
            <v>الأولى</v>
          </cell>
          <cell r="O1113" t="str">
            <v>الأولى</v>
          </cell>
          <cell r="Q1113" t="str">
            <v>الأولى</v>
          </cell>
          <cell r="S1113" t="str">
            <v>الأولى</v>
          </cell>
          <cell r="U1113" t="str">
            <v>مستنفذ الفصل الأول 2021-2022</v>
          </cell>
        </row>
        <row r="1114">
          <cell r="A1114">
            <v>121458</v>
          </cell>
          <cell r="B1114" t="str">
            <v>المنذر عامر</v>
          </cell>
          <cell r="C1114" t="str">
            <v>ممدوح</v>
          </cell>
          <cell r="D1114" t="str">
            <v>زياده</v>
          </cell>
          <cell r="E1114" t="str">
            <v>الأولى</v>
          </cell>
          <cell r="G1114" t="str">
            <v>الأولى</v>
          </cell>
          <cell r="K1114" t="str">
            <v>الأولى</v>
          </cell>
          <cell r="L1114" t="str">
            <v>مبرر</v>
          </cell>
          <cell r="M1114" t="str">
            <v>الأولى</v>
          </cell>
          <cell r="O1114" t="str">
            <v>الأولى</v>
          </cell>
          <cell r="Q1114" t="str">
            <v>الأولى</v>
          </cell>
          <cell r="S1114" t="str">
            <v>الأولى</v>
          </cell>
          <cell r="U1114" t="str">
            <v>مستنفذ الفصل الأول 2021-2022</v>
          </cell>
        </row>
        <row r="1115">
          <cell r="A1115">
            <v>121459</v>
          </cell>
          <cell r="B1115" t="str">
            <v>علياء سفكوني</v>
          </cell>
          <cell r="C1115" t="str">
            <v>نبيل</v>
          </cell>
          <cell r="D1115" t="str">
            <v>لينا</v>
          </cell>
          <cell r="E1115" t="str">
            <v>الثانية</v>
          </cell>
          <cell r="G1115" t="str">
            <v>الثانية</v>
          </cell>
          <cell r="I1115" t="str">
            <v>الثانية</v>
          </cell>
          <cell r="K1115" t="str">
            <v>الثانية</v>
          </cell>
          <cell r="L1115" t="str">
            <v>مبرر</v>
          </cell>
          <cell r="M1115" t="str">
            <v>الثانية</v>
          </cell>
          <cell r="O1115" t="str">
            <v>الثانية</v>
          </cell>
          <cell r="Q1115" t="str">
            <v>الثانية</v>
          </cell>
          <cell r="S1115" t="str">
            <v>الثانية</v>
          </cell>
          <cell r="U1115" t="str">
            <v>مستنفذ الفصل الأول 2021-2022</v>
          </cell>
        </row>
        <row r="1116">
          <cell r="A1116">
            <v>121460</v>
          </cell>
          <cell r="B1116" t="str">
            <v>مجد علي</v>
          </cell>
          <cell r="C1116" t="str">
            <v>معلا</v>
          </cell>
          <cell r="D1116" t="str">
            <v>نجيدا</v>
          </cell>
          <cell r="E1116" t="str">
            <v>الثانية</v>
          </cell>
          <cell r="G1116" t="str">
            <v>الثانية</v>
          </cell>
          <cell r="I1116" t="str">
            <v>الثانية</v>
          </cell>
          <cell r="K1116" t="str">
            <v>الثانية</v>
          </cell>
          <cell r="L1116" t="str">
            <v>مبرر</v>
          </cell>
          <cell r="M1116" t="str">
            <v>الثانية</v>
          </cell>
          <cell r="O1116" t="str">
            <v>الثانية</v>
          </cell>
          <cell r="Q1116" t="str">
            <v>الثانية</v>
          </cell>
          <cell r="S1116" t="str">
            <v>الثانية</v>
          </cell>
          <cell r="U1116" t="str">
            <v>مستنفذ الفصل الأول 2021-2022</v>
          </cell>
        </row>
        <row r="1117">
          <cell r="A1117">
            <v>121472</v>
          </cell>
          <cell r="B1117" t="str">
            <v>هلا سيد باكير</v>
          </cell>
          <cell r="C1117" t="str">
            <v>مضر ملازي</v>
          </cell>
          <cell r="D1117" t="str">
            <v>جمانه</v>
          </cell>
          <cell r="E1117" t="str">
            <v>الثانية</v>
          </cell>
          <cell r="G1117" t="str">
            <v>الثانية</v>
          </cell>
          <cell r="I1117" t="str">
            <v>الثانية</v>
          </cell>
          <cell r="K1117" t="str">
            <v>الثانية</v>
          </cell>
          <cell r="L1117" t="str">
            <v>مبرر</v>
          </cell>
          <cell r="M1117" t="str">
            <v>الثانية</v>
          </cell>
          <cell r="O1117" t="str">
            <v>الثانية</v>
          </cell>
          <cell r="Q1117" t="str">
            <v>الثانية</v>
          </cell>
          <cell r="S1117" t="str">
            <v>الثانية</v>
          </cell>
          <cell r="U1117" t="str">
            <v>مستنفذ الفصل الأول 2021-2022</v>
          </cell>
        </row>
        <row r="1118">
          <cell r="A1118">
            <v>121478</v>
          </cell>
          <cell r="B1118" t="str">
            <v>ربا زين الدين</v>
          </cell>
          <cell r="C1118" t="str">
            <v>جاد الكريم</v>
          </cell>
          <cell r="D1118" t="str">
            <v>فوزيه شهيب</v>
          </cell>
          <cell r="E1118" t="str">
            <v>الأولى</v>
          </cell>
          <cell r="G1118" t="str">
            <v>الأولى</v>
          </cell>
          <cell r="K1118" t="str">
            <v>الأولى</v>
          </cell>
          <cell r="L1118" t="str">
            <v>مبرر</v>
          </cell>
          <cell r="M1118" t="str">
            <v>الأولى</v>
          </cell>
          <cell r="O1118" t="str">
            <v>الأولى</v>
          </cell>
          <cell r="Q1118" t="str">
            <v>الأولى</v>
          </cell>
          <cell r="S1118" t="str">
            <v>الأولى</v>
          </cell>
          <cell r="U1118" t="str">
            <v>مستنفذ الفصل الأول 2021-2022</v>
          </cell>
        </row>
        <row r="1119">
          <cell r="A1119">
            <v>121479</v>
          </cell>
          <cell r="B1119" t="str">
            <v>ليث شرقي</v>
          </cell>
          <cell r="C1119" t="str">
            <v>ياسر</v>
          </cell>
          <cell r="D1119" t="str">
            <v>امل</v>
          </cell>
          <cell r="E1119" t="str">
            <v>الأولى</v>
          </cell>
          <cell r="G1119" t="str">
            <v>الأولى</v>
          </cell>
          <cell r="K1119" t="str">
            <v>الأولى</v>
          </cell>
          <cell r="L1119" t="str">
            <v>مبرر</v>
          </cell>
          <cell r="M1119" t="str">
            <v>الأولى</v>
          </cell>
          <cell r="O1119" t="str">
            <v>الأولى</v>
          </cell>
          <cell r="Q1119" t="str">
            <v>الأولى</v>
          </cell>
          <cell r="S1119" t="str">
            <v>الأولى</v>
          </cell>
          <cell r="U1119" t="str">
            <v>مستنفذ الفصل الأول 2021-2022</v>
          </cell>
        </row>
        <row r="1120">
          <cell r="A1120">
            <v>121482</v>
          </cell>
          <cell r="B1120" t="str">
            <v>محمد بيان المحايري</v>
          </cell>
          <cell r="C1120" t="str">
            <v>محمد ريسان</v>
          </cell>
          <cell r="D1120" t="str">
            <v>مرفت</v>
          </cell>
          <cell r="E1120" t="str">
            <v>الأولى</v>
          </cell>
          <cell r="G1120" t="str">
            <v>الأولى</v>
          </cell>
          <cell r="I1120" t="str">
            <v>الأولى</v>
          </cell>
          <cell r="K1120" t="str">
            <v>الأولى</v>
          </cell>
          <cell r="L1120" t="str">
            <v>مبرر</v>
          </cell>
          <cell r="M1120" t="str">
            <v>الأولى</v>
          </cell>
          <cell r="O1120" t="str">
            <v>الأولى</v>
          </cell>
          <cell r="Q1120" t="str">
            <v>الأولى</v>
          </cell>
          <cell r="S1120" t="str">
            <v>الأولى</v>
          </cell>
          <cell r="U1120" t="str">
            <v>مستنفذ الفصل الأول 2021-2022</v>
          </cell>
        </row>
        <row r="1121">
          <cell r="A1121">
            <v>121484</v>
          </cell>
          <cell r="B1121" t="str">
            <v>محمد الخطيب</v>
          </cell>
          <cell r="C1121" t="str">
            <v>محمد ساريه</v>
          </cell>
          <cell r="D1121" t="str">
            <v>رزان</v>
          </cell>
          <cell r="E1121" t="str">
            <v>الأولى</v>
          </cell>
          <cell r="G1121" t="str">
            <v>الأولى</v>
          </cell>
          <cell r="K1121" t="str">
            <v>الأولى</v>
          </cell>
          <cell r="L1121" t="str">
            <v>مبرر</v>
          </cell>
          <cell r="M1121" t="str">
            <v>الأولى</v>
          </cell>
          <cell r="O1121" t="str">
            <v>الأولى</v>
          </cell>
          <cell r="Q1121" t="str">
            <v>الأولى</v>
          </cell>
          <cell r="S1121" t="str">
            <v>الأولى</v>
          </cell>
          <cell r="U1121" t="str">
            <v>مستنفذ الفصل الأول 2021-2022</v>
          </cell>
        </row>
        <row r="1122">
          <cell r="A1122">
            <v>121493</v>
          </cell>
          <cell r="B1122" t="str">
            <v>خالد بوحمدان</v>
          </cell>
          <cell r="C1122" t="str">
            <v>حازم</v>
          </cell>
          <cell r="D1122" t="str">
            <v>نجوى</v>
          </cell>
          <cell r="E1122" t="str">
            <v>الأولى</v>
          </cell>
          <cell r="G1122" t="str">
            <v>الأولى</v>
          </cell>
          <cell r="K1122" t="str">
            <v>الأولى</v>
          </cell>
          <cell r="L1122" t="str">
            <v>مبرر</v>
          </cell>
          <cell r="M1122" t="str">
            <v>الأولى</v>
          </cell>
          <cell r="O1122" t="str">
            <v>الأولى</v>
          </cell>
          <cell r="Q1122" t="str">
            <v>الأولى</v>
          </cell>
          <cell r="S1122" t="str">
            <v>الأولى</v>
          </cell>
          <cell r="U1122" t="str">
            <v>مستنفذ الفصل الأول 2021-2022</v>
          </cell>
        </row>
        <row r="1123">
          <cell r="A1123">
            <v>121500</v>
          </cell>
          <cell r="B1123" t="str">
            <v>سلام برهوم</v>
          </cell>
          <cell r="C1123" t="str">
            <v>يونس</v>
          </cell>
          <cell r="D1123" t="str">
            <v>وفاء</v>
          </cell>
          <cell r="E1123" t="str">
            <v>الأولى</v>
          </cell>
          <cell r="G1123" t="str">
            <v>الأولى</v>
          </cell>
          <cell r="K1123" t="str">
            <v>الأولى</v>
          </cell>
          <cell r="L1123" t="str">
            <v>مبرر</v>
          </cell>
          <cell r="M1123" t="str">
            <v>الأولى</v>
          </cell>
          <cell r="O1123" t="str">
            <v>الأولى</v>
          </cell>
          <cell r="Q1123" t="str">
            <v>الأولى</v>
          </cell>
          <cell r="S1123" t="str">
            <v>الأولى</v>
          </cell>
          <cell r="U1123" t="str">
            <v>مستنفذ الفصل الأول 2021-2022</v>
          </cell>
        </row>
        <row r="1124">
          <cell r="A1124">
            <v>121504</v>
          </cell>
          <cell r="B1124" t="str">
            <v>محمد العباس</v>
          </cell>
          <cell r="C1124" t="str">
            <v>عبد الرحمن</v>
          </cell>
          <cell r="D1124" t="str">
            <v>هند</v>
          </cell>
          <cell r="E1124" t="str">
            <v>الأولى</v>
          </cell>
          <cell r="G1124" t="str">
            <v>الأولى</v>
          </cell>
          <cell r="K1124" t="str">
            <v>الأولى</v>
          </cell>
          <cell r="L1124" t="str">
            <v>مبرر</v>
          </cell>
          <cell r="M1124" t="str">
            <v>الأولى</v>
          </cell>
          <cell r="O1124" t="str">
            <v>الأولى</v>
          </cell>
          <cell r="Q1124" t="str">
            <v>الأولى</v>
          </cell>
          <cell r="S1124" t="str">
            <v>الأولى</v>
          </cell>
          <cell r="U1124" t="str">
            <v>مستنفذ الفصل الأول 2021-2022</v>
          </cell>
        </row>
        <row r="1125">
          <cell r="A1125">
            <v>121511</v>
          </cell>
          <cell r="B1125" t="str">
            <v>هادي ابو عيشه</v>
          </cell>
          <cell r="C1125" t="str">
            <v>خليل</v>
          </cell>
          <cell r="E1125" t="str">
            <v>الثانية</v>
          </cell>
          <cell r="G1125" t="str">
            <v>الثانية</v>
          </cell>
          <cell r="K1125" t="str">
            <v>الثانية</v>
          </cell>
          <cell r="L1125" t="str">
            <v>مبرر</v>
          </cell>
          <cell r="M1125" t="str">
            <v>الثانية</v>
          </cell>
          <cell r="O1125" t="str">
            <v>الثانية</v>
          </cell>
          <cell r="Q1125" t="str">
            <v>الثانية</v>
          </cell>
          <cell r="S1125" t="str">
            <v>الثانية</v>
          </cell>
          <cell r="U1125" t="str">
            <v>مستنفذ الفصل الأول 2021-2022</v>
          </cell>
        </row>
        <row r="1126">
          <cell r="A1126">
            <v>121515</v>
          </cell>
          <cell r="B1126" t="str">
            <v>شام الشوالي الحريري</v>
          </cell>
          <cell r="C1126" t="str">
            <v>احمد</v>
          </cell>
          <cell r="D1126" t="str">
            <v>كوثر</v>
          </cell>
          <cell r="E1126" t="str">
            <v>الأولى</v>
          </cell>
          <cell r="G1126" t="str">
            <v>الأولى</v>
          </cell>
          <cell r="H1126">
            <v>1320</v>
          </cell>
          <cell r="I1126" t="str">
            <v>الأولى</v>
          </cell>
          <cell r="K1126" t="str">
            <v>الأولى</v>
          </cell>
          <cell r="M1126" t="str">
            <v>الأولى</v>
          </cell>
          <cell r="O1126" t="str">
            <v>الأولى</v>
          </cell>
          <cell r="Q1126" t="str">
            <v>الأولى</v>
          </cell>
          <cell r="S1126" t="str">
            <v>الأولى</v>
          </cell>
          <cell r="U1126" t="str">
            <v>مستنفذ الفصل الأول 2021-2022</v>
          </cell>
        </row>
        <row r="1127">
          <cell r="A1127">
            <v>121519</v>
          </cell>
          <cell r="B1127" t="str">
            <v>خالد حديد</v>
          </cell>
          <cell r="C1127" t="str">
            <v>مصطفى</v>
          </cell>
          <cell r="D1127" t="str">
            <v>حياه</v>
          </cell>
          <cell r="E1127" t="str">
            <v>الأولى</v>
          </cell>
          <cell r="G1127" t="str">
            <v>الأولى</v>
          </cell>
          <cell r="I1127" t="str">
            <v>الأولى</v>
          </cell>
          <cell r="K1127" t="str">
            <v>الأولى</v>
          </cell>
          <cell r="L1127" t="str">
            <v>مبرر</v>
          </cell>
          <cell r="M1127" t="str">
            <v>الأولى</v>
          </cell>
          <cell r="O1127" t="str">
            <v>الأولى</v>
          </cell>
          <cell r="Q1127" t="str">
            <v>الأولى</v>
          </cell>
          <cell r="S1127" t="str">
            <v>الأولى</v>
          </cell>
          <cell r="U1127" t="str">
            <v>مستنفذ الفصل الأول 2021-2022</v>
          </cell>
        </row>
        <row r="1128">
          <cell r="A1128">
            <v>121521</v>
          </cell>
          <cell r="B1128" t="str">
            <v>محمد الجوساني</v>
          </cell>
          <cell r="C1128" t="str">
            <v>عبد المعطي</v>
          </cell>
          <cell r="D1128" t="str">
            <v>عيشه</v>
          </cell>
          <cell r="E1128" t="str">
            <v>الثانية</v>
          </cell>
          <cell r="G1128" t="str">
            <v>الثانية</v>
          </cell>
          <cell r="K1128" t="str">
            <v>الثانية</v>
          </cell>
          <cell r="L1128" t="str">
            <v>مبرر</v>
          </cell>
          <cell r="M1128" t="str">
            <v>الثانية</v>
          </cell>
          <cell r="O1128" t="str">
            <v>الثانية</v>
          </cell>
          <cell r="Q1128" t="str">
            <v>الثانية</v>
          </cell>
          <cell r="S1128" t="str">
            <v>الثانية</v>
          </cell>
          <cell r="U1128" t="str">
            <v>مستنفذ الفصل الأول 2021-2022</v>
          </cell>
        </row>
        <row r="1129">
          <cell r="A1129">
            <v>121523</v>
          </cell>
          <cell r="B1129" t="str">
            <v>اياد علي</v>
          </cell>
          <cell r="C1129" t="str">
            <v>محي الدين</v>
          </cell>
          <cell r="D1129" t="str">
            <v>عيده</v>
          </cell>
          <cell r="E1129" t="str">
            <v>الأولى</v>
          </cell>
          <cell r="G1129" t="str">
            <v>الأولى</v>
          </cell>
          <cell r="I1129" t="str">
            <v>الأولى</v>
          </cell>
          <cell r="K1129" t="str">
            <v>الأولى</v>
          </cell>
          <cell r="L1129" t="str">
            <v>مبرر</v>
          </cell>
          <cell r="M1129" t="str">
            <v>الأولى</v>
          </cell>
          <cell r="O1129" t="str">
            <v>الأولى</v>
          </cell>
          <cell r="Q1129" t="str">
            <v>الأولى</v>
          </cell>
          <cell r="S1129" t="str">
            <v>الأولى</v>
          </cell>
          <cell r="U1129" t="str">
            <v>مستنفذ الفصل الأول 2021-2022</v>
          </cell>
        </row>
        <row r="1130">
          <cell r="A1130">
            <v>121528</v>
          </cell>
          <cell r="B1130" t="str">
            <v>خالد القوس</v>
          </cell>
          <cell r="C1130" t="str">
            <v>محمد</v>
          </cell>
          <cell r="D1130" t="str">
            <v>غادة</v>
          </cell>
          <cell r="E1130" t="str">
            <v>الأولى</v>
          </cell>
          <cell r="G1130" t="str">
            <v>الأولى</v>
          </cell>
          <cell r="K1130" t="str">
            <v>الأولى</v>
          </cell>
          <cell r="L1130" t="str">
            <v>مبرر</v>
          </cell>
          <cell r="M1130" t="str">
            <v>الأولى</v>
          </cell>
          <cell r="O1130" t="str">
            <v>الأولى</v>
          </cell>
          <cell r="Q1130" t="str">
            <v>الأولى</v>
          </cell>
          <cell r="S1130" t="str">
            <v>الأولى</v>
          </cell>
          <cell r="U1130" t="str">
            <v>مستنفذ الفصل الأول 2021-2022</v>
          </cell>
        </row>
        <row r="1131">
          <cell r="A1131">
            <v>121533</v>
          </cell>
          <cell r="B1131" t="str">
            <v>نورس حكيمه</v>
          </cell>
          <cell r="C1131" t="str">
            <v>وليد</v>
          </cell>
          <cell r="D1131" t="str">
            <v>رنده</v>
          </cell>
          <cell r="E1131" t="str">
            <v>الأولى</v>
          </cell>
          <cell r="G1131" t="str">
            <v>الأولى</v>
          </cell>
          <cell r="K1131" t="str">
            <v>الأولى</v>
          </cell>
          <cell r="L1131" t="str">
            <v>مبرر</v>
          </cell>
          <cell r="M1131" t="str">
            <v>الأولى</v>
          </cell>
          <cell r="O1131" t="str">
            <v>الأولى</v>
          </cell>
          <cell r="Q1131" t="str">
            <v>الأولى</v>
          </cell>
          <cell r="S1131" t="str">
            <v>الأولى</v>
          </cell>
          <cell r="U1131" t="str">
            <v>مستنفذ الفصل الأول 2021-2022</v>
          </cell>
        </row>
        <row r="1132">
          <cell r="A1132">
            <v>121538</v>
          </cell>
          <cell r="B1132" t="str">
            <v>احلام الخرسان</v>
          </cell>
          <cell r="C1132" t="str">
            <v>محمد</v>
          </cell>
          <cell r="D1132" t="str">
            <v>نفل</v>
          </cell>
          <cell r="E1132" t="str">
            <v>الأولى</v>
          </cell>
          <cell r="G1132" t="str">
            <v>الأولى</v>
          </cell>
          <cell r="K1132" t="str">
            <v>الأولى</v>
          </cell>
          <cell r="L1132" t="str">
            <v>مبرر</v>
          </cell>
          <cell r="M1132" t="str">
            <v>الأولى</v>
          </cell>
          <cell r="O1132" t="str">
            <v>الأولى</v>
          </cell>
          <cell r="Q1132" t="str">
            <v>الأولى</v>
          </cell>
          <cell r="S1132" t="str">
            <v>الأولى</v>
          </cell>
          <cell r="U1132" t="str">
            <v>مستنفذ الفصل الأول 2021-2022</v>
          </cell>
        </row>
        <row r="1133">
          <cell r="A1133">
            <v>121539</v>
          </cell>
          <cell r="B1133" t="str">
            <v>احلام قريشي</v>
          </cell>
          <cell r="C1133" t="str">
            <v>نصار</v>
          </cell>
          <cell r="D1133" t="str">
            <v>عطره</v>
          </cell>
          <cell r="E1133" t="str">
            <v>الأولى</v>
          </cell>
          <cell r="G1133" t="str">
            <v>الأولى</v>
          </cell>
          <cell r="I1133" t="str">
            <v>الأولى</v>
          </cell>
          <cell r="K1133" t="str">
            <v>الأولى</v>
          </cell>
          <cell r="L1133" t="str">
            <v>مبرر</v>
          </cell>
          <cell r="M1133" t="str">
            <v>الأولى</v>
          </cell>
          <cell r="O1133" t="str">
            <v>الأولى</v>
          </cell>
          <cell r="Q1133" t="str">
            <v>الأولى</v>
          </cell>
          <cell r="S1133" t="str">
            <v>الأولى</v>
          </cell>
          <cell r="U1133" t="str">
            <v>مستنفذ الفصل الأول 2021-2022</v>
          </cell>
        </row>
        <row r="1134">
          <cell r="A1134">
            <v>121540</v>
          </cell>
          <cell r="B1134" t="str">
            <v>احلام محمود خليل</v>
          </cell>
          <cell r="C1134" t="str">
            <v>عبد الحنان</v>
          </cell>
          <cell r="D1134" t="str">
            <v>نوره</v>
          </cell>
          <cell r="E1134" t="str">
            <v>الأولى</v>
          </cell>
          <cell r="G1134" t="str">
            <v>الأولى</v>
          </cell>
          <cell r="K1134" t="str">
            <v>الأولى</v>
          </cell>
          <cell r="L1134" t="str">
            <v>مبرر</v>
          </cell>
          <cell r="M1134" t="str">
            <v>الأولى</v>
          </cell>
          <cell r="O1134" t="str">
            <v>الأولى</v>
          </cell>
          <cell r="Q1134" t="str">
            <v>الأولى</v>
          </cell>
          <cell r="S1134" t="str">
            <v>الأولى</v>
          </cell>
          <cell r="U1134" t="str">
            <v>مستنفذ الفصل الأول 2021-2022</v>
          </cell>
        </row>
        <row r="1135">
          <cell r="A1135">
            <v>121545</v>
          </cell>
          <cell r="B1135" t="str">
            <v>اروى المحمد</v>
          </cell>
          <cell r="C1135" t="str">
            <v>محمد</v>
          </cell>
          <cell r="D1135" t="str">
            <v>سوريه</v>
          </cell>
          <cell r="E1135" t="str">
            <v>الأولى</v>
          </cell>
          <cell r="G1135" t="str">
            <v>الأولى</v>
          </cell>
          <cell r="K1135" t="str">
            <v>الأولى</v>
          </cell>
          <cell r="L1135" t="str">
            <v>مبرر</v>
          </cell>
          <cell r="M1135" t="str">
            <v>الأولى</v>
          </cell>
          <cell r="O1135" t="str">
            <v>الأولى</v>
          </cell>
          <cell r="Q1135" t="str">
            <v>الأولى</v>
          </cell>
          <cell r="S1135" t="str">
            <v>الأولى</v>
          </cell>
          <cell r="U1135" t="str">
            <v>مستنفذ الفصل الأول 2021-2022</v>
          </cell>
        </row>
        <row r="1136">
          <cell r="A1136">
            <v>121549</v>
          </cell>
          <cell r="B1136" t="str">
            <v>اسراء خوله</v>
          </cell>
          <cell r="C1136" t="str">
            <v>عبد الناصر</v>
          </cell>
          <cell r="D1136" t="str">
            <v>فاطمه</v>
          </cell>
          <cell r="E1136" t="str">
            <v>الأولى</v>
          </cell>
          <cell r="G1136" t="str">
            <v>الأولى</v>
          </cell>
          <cell r="K1136" t="str">
            <v>الأولى</v>
          </cell>
          <cell r="L1136" t="str">
            <v>مبرر</v>
          </cell>
          <cell r="M1136" t="str">
            <v>الأولى</v>
          </cell>
          <cell r="O1136" t="str">
            <v>الأولى</v>
          </cell>
          <cell r="Q1136" t="str">
            <v>الأولى</v>
          </cell>
          <cell r="S1136" t="str">
            <v>الأولى</v>
          </cell>
          <cell r="U1136" t="str">
            <v>مستنفذ الفصل الأول 2021-2022</v>
          </cell>
        </row>
        <row r="1137">
          <cell r="A1137">
            <v>121551</v>
          </cell>
          <cell r="B1137" t="str">
            <v>اسراء سكر</v>
          </cell>
          <cell r="C1137" t="str">
            <v>غياث الدين</v>
          </cell>
          <cell r="D1137" t="str">
            <v>خديجه الحفار</v>
          </cell>
          <cell r="E1137" t="str">
            <v>الأولى</v>
          </cell>
          <cell r="G1137" t="str">
            <v>الأولى</v>
          </cell>
          <cell r="K1137" t="str">
            <v>الأولى</v>
          </cell>
          <cell r="L1137" t="str">
            <v>مبرر</v>
          </cell>
          <cell r="M1137" t="str">
            <v>الأولى</v>
          </cell>
          <cell r="O1137" t="str">
            <v>الأولى</v>
          </cell>
          <cell r="Q1137" t="str">
            <v>الأولى</v>
          </cell>
          <cell r="S1137" t="str">
            <v>الأولى</v>
          </cell>
          <cell r="U1137" t="str">
            <v>مستنفذ الفصل الأول 2021-2022</v>
          </cell>
        </row>
        <row r="1138">
          <cell r="A1138">
            <v>121552</v>
          </cell>
          <cell r="B1138" t="str">
            <v>اسراء طالب</v>
          </cell>
          <cell r="C1138" t="str">
            <v>خالد</v>
          </cell>
          <cell r="D1138" t="str">
            <v>كوثر</v>
          </cell>
          <cell r="E1138" t="str">
            <v>الأولى</v>
          </cell>
          <cell r="G1138" t="str">
            <v>الأولى</v>
          </cell>
          <cell r="K1138" t="str">
            <v>الأولى</v>
          </cell>
          <cell r="L1138" t="str">
            <v>مبرر</v>
          </cell>
          <cell r="M1138" t="str">
            <v>الأولى</v>
          </cell>
          <cell r="O1138" t="str">
            <v>الأولى</v>
          </cell>
          <cell r="Q1138" t="str">
            <v>الأولى</v>
          </cell>
          <cell r="S1138" t="str">
            <v>الأولى</v>
          </cell>
          <cell r="U1138" t="str">
            <v>مستنفذ الفصل الأول 2021-2022</v>
          </cell>
        </row>
        <row r="1139">
          <cell r="A1139">
            <v>121553</v>
          </cell>
          <cell r="B1139" t="str">
            <v>اسراء عبسي</v>
          </cell>
          <cell r="C1139" t="str">
            <v>محمود</v>
          </cell>
          <cell r="D1139" t="str">
            <v>بديعه</v>
          </cell>
          <cell r="E1139" t="str">
            <v>الأولى</v>
          </cell>
          <cell r="G1139" t="str">
            <v>الأولى</v>
          </cell>
          <cell r="K1139" t="str">
            <v>الأولى</v>
          </cell>
          <cell r="L1139" t="str">
            <v>مبرر</v>
          </cell>
          <cell r="M1139" t="str">
            <v>الأولى</v>
          </cell>
          <cell r="O1139" t="str">
            <v>الأولى</v>
          </cell>
          <cell r="Q1139" t="str">
            <v>الأولى</v>
          </cell>
          <cell r="S1139" t="str">
            <v>الأولى</v>
          </cell>
          <cell r="U1139" t="str">
            <v>مستنفذ الفصل الأول 2021-2022</v>
          </cell>
        </row>
        <row r="1140">
          <cell r="A1140">
            <v>121559</v>
          </cell>
          <cell r="B1140" t="str">
            <v>اسماء رحال</v>
          </cell>
          <cell r="C1140" t="str">
            <v>احمد</v>
          </cell>
          <cell r="D1140" t="str">
            <v>ريمان ياسين</v>
          </cell>
          <cell r="E1140" t="str">
            <v>الأولى</v>
          </cell>
          <cell r="G1140" t="str">
            <v>الأولى</v>
          </cell>
          <cell r="K1140" t="str">
            <v>الأولى</v>
          </cell>
          <cell r="L1140" t="str">
            <v>مبرر</v>
          </cell>
          <cell r="M1140" t="str">
            <v>الأولى</v>
          </cell>
          <cell r="O1140" t="str">
            <v>الأولى</v>
          </cell>
          <cell r="Q1140" t="str">
            <v>الأولى</v>
          </cell>
          <cell r="S1140" t="str">
            <v>الأولى</v>
          </cell>
          <cell r="U1140" t="str">
            <v>مستنفذ الفصل الأول 2021-2022</v>
          </cell>
        </row>
        <row r="1141">
          <cell r="A1141">
            <v>121562</v>
          </cell>
          <cell r="B1141" t="str">
            <v>اسماعيل الحسين</v>
          </cell>
          <cell r="C1141" t="str">
            <v>حسين</v>
          </cell>
          <cell r="D1141" t="str">
            <v>ضحيه</v>
          </cell>
          <cell r="E1141" t="str">
            <v>الأولى</v>
          </cell>
          <cell r="G1141" t="str">
            <v>الأولى</v>
          </cell>
          <cell r="K1141" t="str">
            <v>الأولى</v>
          </cell>
          <cell r="L1141" t="str">
            <v>مبرر</v>
          </cell>
          <cell r="M1141" t="str">
            <v>الأولى</v>
          </cell>
          <cell r="O1141" t="str">
            <v>الأولى</v>
          </cell>
          <cell r="Q1141" t="str">
            <v>الأولى</v>
          </cell>
          <cell r="S1141" t="str">
            <v>الأولى</v>
          </cell>
          <cell r="U1141" t="str">
            <v>مستنفذ الفصل الأول 2021-2022</v>
          </cell>
        </row>
        <row r="1142">
          <cell r="A1142">
            <v>121568</v>
          </cell>
          <cell r="B1142" t="str">
            <v>الاء القهوجي</v>
          </cell>
          <cell r="C1142" t="str">
            <v>مازن</v>
          </cell>
          <cell r="D1142" t="str">
            <v>نجوى</v>
          </cell>
          <cell r="E1142" t="str">
            <v>الأولى</v>
          </cell>
          <cell r="G1142" t="str">
            <v>الأولى</v>
          </cell>
          <cell r="K1142" t="str">
            <v>الأولى</v>
          </cell>
          <cell r="L1142" t="str">
            <v>مبرر</v>
          </cell>
          <cell r="M1142" t="str">
            <v>الأولى</v>
          </cell>
          <cell r="O1142" t="str">
            <v>الأولى</v>
          </cell>
          <cell r="Q1142" t="str">
            <v>الأولى</v>
          </cell>
          <cell r="S1142" t="str">
            <v>الأولى</v>
          </cell>
          <cell r="U1142" t="str">
            <v>مستنفذ الفصل الأول 2021-2022</v>
          </cell>
        </row>
        <row r="1143">
          <cell r="A1143">
            <v>121570</v>
          </cell>
          <cell r="B1143" t="str">
            <v>الاء سلامه</v>
          </cell>
          <cell r="C1143" t="str">
            <v>محمد</v>
          </cell>
          <cell r="D1143" t="str">
            <v>فاطمه</v>
          </cell>
          <cell r="E1143" t="str">
            <v>الأولى</v>
          </cell>
          <cell r="G1143" t="str">
            <v>الأولى</v>
          </cell>
          <cell r="K1143" t="str">
            <v>الأولى</v>
          </cell>
          <cell r="L1143" t="str">
            <v>مبرر</v>
          </cell>
          <cell r="M1143" t="str">
            <v>الأولى</v>
          </cell>
          <cell r="O1143" t="str">
            <v>الأولى</v>
          </cell>
          <cell r="Q1143" t="str">
            <v>الأولى</v>
          </cell>
          <cell r="S1143" t="str">
            <v>الأولى</v>
          </cell>
          <cell r="U1143" t="str">
            <v>مستنفذ الفصل الأول 2021-2022</v>
          </cell>
        </row>
        <row r="1144">
          <cell r="A1144">
            <v>121571</v>
          </cell>
          <cell r="B1144" t="str">
            <v>الاء ميا</v>
          </cell>
          <cell r="C1144" t="str">
            <v>محمد</v>
          </cell>
          <cell r="D1144" t="str">
            <v>ابتسام</v>
          </cell>
          <cell r="E1144" t="str">
            <v>الأولى</v>
          </cell>
          <cell r="G1144" t="str">
            <v>الأولى</v>
          </cell>
          <cell r="K1144" t="str">
            <v>الأولى</v>
          </cell>
          <cell r="L1144" t="str">
            <v>مبرر</v>
          </cell>
          <cell r="M1144" t="str">
            <v>الأولى</v>
          </cell>
          <cell r="O1144" t="str">
            <v>الأولى</v>
          </cell>
          <cell r="Q1144" t="str">
            <v>الأولى</v>
          </cell>
          <cell r="S1144" t="str">
            <v>الأولى</v>
          </cell>
          <cell r="U1144" t="str">
            <v>مستنفذ الفصل الأول 2021-2022</v>
          </cell>
        </row>
        <row r="1145">
          <cell r="A1145">
            <v>121572</v>
          </cell>
          <cell r="B1145" t="str">
            <v>الهام الجباصيني</v>
          </cell>
          <cell r="C1145" t="str">
            <v>محمود</v>
          </cell>
          <cell r="D1145" t="str">
            <v>حنان</v>
          </cell>
          <cell r="E1145" t="str">
            <v>الأولى</v>
          </cell>
          <cell r="G1145" t="str">
            <v>الأولى</v>
          </cell>
          <cell r="K1145" t="str">
            <v>الأولى</v>
          </cell>
          <cell r="L1145" t="str">
            <v>مبرر</v>
          </cell>
          <cell r="M1145" t="str">
            <v>الأولى</v>
          </cell>
          <cell r="O1145" t="str">
            <v>الأولى</v>
          </cell>
          <cell r="Q1145" t="str">
            <v>الأولى</v>
          </cell>
          <cell r="S1145" t="str">
            <v>الأولى</v>
          </cell>
          <cell r="U1145" t="str">
            <v>مستنفذ الفصل الأول 2021-2022</v>
          </cell>
        </row>
        <row r="1146">
          <cell r="A1146">
            <v>121575</v>
          </cell>
          <cell r="B1146" t="str">
            <v>اليان تركيه</v>
          </cell>
          <cell r="C1146" t="str">
            <v>سليمان</v>
          </cell>
          <cell r="D1146" t="str">
            <v>سوسن</v>
          </cell>
          <cell r="E1146" t="str">
            <v>الأولى</v>
          </cell>
          <cell r="G1146" t="str">
            <v>الأولى</v>
          </cell>
          <cell r="I1146" t="str">
            <v>الأولى</v>
          </cell>
          <cell r="K1146" t="str">
            <v>الأولى</v>
          </cell>
          <cell r="L1146" t="str">
            <v>مبرر</v>
          </cell>
          <cell r="M1146" t="str">
            <v>الأولى</v>
          </cell>
          <cell r="O1146" t="str">
            <v>الأولى</v>
          </cell>
          <cell r="Q1146" t="str">
            <v>الأولى</v>
          </cell>
          <cell r="S1146" t="str">
            <v>الأولى</v>
          </cell>
          <cell r="U1146" t="str">
            <v>مستنفذ الفصل الأول 2021-2022</v>
          </cell>
        </row>
        <row r="1147">
          <cell r="A1147">
            <v>121577</v>
          </cell>
          <cell r="B1147" t="str">
            <v>اماني الاوتاني</v>
          </cell>
          <cell r="C1147" t="str">
            <v>علي</v>
          </cell>
          <cell r="D1147" t="str">
            <v>فاطمه</v>
          </cell>
          <cell r="E1147" t="str">
            <v>الأولى</v>
          </cell>
          <cell r="G1147" t="str">
            <v>الأولى</v>
          </cell>
          <cell r="K1147" t="str">
            <v>الأولى</v>
          </cell>
          <cell r="L1147" t="str">
            <v>مبرر</v>
          </cell>
          <cell r="M1147" t="str">
            <v>الأولى</v>
          </cell>
          <cell r="O1147" t="str">
            <v>الأولى</v>
          </cell>
          <cell r="Q1147" t="str">
            <v>الأولى</v>
          </cell>
          <cell r="S1147" t="str">
            <v>الأولى</v>
          </cell>
          <cell r="U1147" t="str">
            <v>مستنفذ الفصل الأول 2021-2022</v>
          </cell>
        </row>
        <row r="1148">
          <cell r="A1148">
            <v>121579</v>
          </cell>
          <cell r="B1148" t="str">
            <v>امل النصيرات</v>
          </cell>
          <cell r="C1148" t="str">
            <v>مذيب</v>
          </cell>
          <cell r="D1148" t="str">
            <v>زينه</v>
          </cell>
          <cell r="E1148" t="str">
            <v>الأولى</v>
          </cell>
          <cell r="G1148" t="str">
            <v>الأولى</v>
          </cell>
          <cell r="K1148" t="str">
            <v>الأولى</v>
          </cell>
          <cell r="L1148" t="str">
            <v>مبرر</v>
          </cell>
          <cell r="M1148" t="str">
            <v>الأولى</v>
          </cell>
          <cell r="O1148" t="str">
            <v>الأولى</v>
          </cell>
          <cell r="Q1148" t="str">
            <v>الأولى</v>
          </cell>
          <cell r="S1148" t="str">
            <v>الأولى</v>
          </cell>
          <cell r="U1148" t="str">
            <v>مستنفذ الفصل الأول 2021-2022</v>
          </cell>
        </row>
        <row r="1149">
          <cell r="A1149">
            <v>121580</v>
          </cell>
          <cell r="B1149" t="str">
            <v>امنه رجب</v>
          </cell>
          <cell r="C1149" t="str">
            <v>رجب</v>
          </cell>
          <cell r="D1149" t="str">
            <v>مريم كوبوج</v>
          </cell>
          <cell r="E1149" t="str">
            <v>الأولى</v>
          </cell>
          <cell r="G1149" t="str">
            <v>الأولى</v>
          </cell>
          <cell r="I1149" t="str">
            <v>الأولى</v>
          </cell>
          <cell r="K1149" t="str">
            <v>الأولى</v>
          </cell>
          <cell r="L1149" t="str">
            <v>مبرر</v>
          </cell>
          <cell r="M1149" t="str">
            <v>الأولى</v>
          </cell>
          <cell r="O1149" t="str">
            <v>الأولى</v>
          </cell>
          <cell r="Q1149" t="str">
            <v>الأولى</v>
          </cell>
          <cell r="S1149" t="str">
            <v>الأولى</v>
          </cell>
          <cell r="U1149" t="str">
            <v>مستنفذ الفصل الأول 2021-2022</v>
          </cell>
        </row>
        <row r="1150">
          <cell r="A1150">
            <v>121583</v>
          </cell>
          <cell r="B1150" t="str">
            <v>انس حاج عساف</v>
          </cell>
          <cell r="C1150" t="str">
            <v>جميل</v>
          </cell>
          <cell r="D1150" t="str">
            <v>خوله</v>
          </cell>
          <cell r="E1150" t="str">
            <v>الأولى</v>
          </cell>
          <cell r="G1150" t="str">
            <v>الأولى</v>
          </cell>
          <cell r="I1150" t="str">
            <v>الأولى</v>
          </cell>
          <cell r="K1150" t="str">
            <v>الأولى</v>
          </cell>
          <cell r="L1150" t="str">
            <v>بلا</v>
          </cell>
          <cell r="M1150" t="str">
            <v>الأولى</v>
          </cell>
          <cell r="O1150" t="str">
            <v>الأولى</v>
          </cell>
          <cell r="Q1150" t="str">
            <v>الأولى</v>
          </cell>
          <cell r="S1150" t="str">
            <v>الأولى</v>
          </cell>
          <cell r="U1150" t="str">
            <v>مستنفذ الفصل الأول 2021-2022</v>
          </cell>
        </row>
        <row r="1151">
          <cell r="A1151">
            <v>121584</v>
          </cell>
          <cell r="B1151" t="str">
            <v>انعام المصطفى</v>
          </cell>
          <cell r="C1151" t="str">
            <v>خميس</v>
          </cell>
          <cell r="D1151" t="str">
            <v>نوفه المصطفى</v>
          </cell>
          <cell r="E1151" t="str">
            <v>الأولى</v>
          </cell>
          <cell r="G1151" t="str">
            <v>الأولى</v>
          </cell>
          <cell r="I1151" t="str">
            <v>الأولى</v>
          </cell>
          <cell r="K1151" t="str">
            <v>الأولى</v>
          </cell>
          <cell r="L1151" t="str">
            <v>مبرر</v>
          </cell>
          <cell r="M1151" t="str">
            <v>الأولى</v>
          </cell>
          <cell r="O1151" t="str">
            <v>الأولى</v>
          </cell>
          <cell r="Q1151" t="str">
            <v>الأولى</v>
          </cell>
          <cell r="S1151" t="str">
            <v>الأولى</v>
          </cell>
          <cell r="U1151" t="str">
            <v>مستنفذ الفصل الأول 2021-2022</v>
          </cell>
        </row>
        <row r="1152">
          <cell r="A1152">
            <v>121585</v>
          </cell>
          <cell r="B1152" t="str">
            <v>انعام الكور</v>
          </cell>
          <cell r="C1152" t="str">
            <v>علي</v>
          </cell>
          <cell r="D1152" t="str">
            <v>مريم</v>
          </cell>
          <cell r="E1152" t="str">
            <v>الأولى</v>
          </cell>
          <cell r="G1152" t="str">
            <v>الأولى</v>
          </cell>
          <cell r="K1152" t="str">
            <v>الأولى</v>
          </cell>
          <cell r="L1152" t="str">
            <v>مبرر</v>
          </cell>
          <cell r="M1152" t="str">
            <v>الأولى</v>
          </cell>
          <cell r="O1152" t="str">
            <v>الأولى</v>
          </cell>
          <cell r="Q1152" t="str">
            <v>الأولى</v>
          </cell>
          <cell r="S1152" t="str">
            <v>الأولى</v>
          </cell>
          <cell r="U1152" t="str">
            <v>مستنفذ الفصل الأول 2021-2022</v>
          </cell>
        </row>
        <row r="1153">
          <cell r="A1153">
            <v>121586</v>
          </cell>
          <cell r="B1153" t="str">
            <v>انفال المشعان</v>
          </cell>
          <cell r="C1153" t="str">
            <v>خليل</v>
          </cell>
          <cell r="D1153" t="str">
            <v>عيشه</v>
          </cell>
          <cell r="E1153" t="str">
            <v>الأولى</v>
          </cell>
          <cell r="G1153" t="str">
            <v>الأولى</v>
          </cell>
          <cell r="K1153" t="str">
            <v>الأولى</v>
          </cell>
          <cell r="L1153" t="str">
            <v>مبرر</v>
          </cell>
          <cell r="M1153" t="str">
            <v>الأولى</v>
          </cell>
          <cell r="O1153" t="str">
            <v>الأولى</v>
          </cell>
          <cell r="Q1153" t="str">
            <v>الأولى</v>
          </cell>
          <cell r="S1153" t="str">
            <v>الأولى</v>
          </cell>
          <cell r="U1153" t="str">
            <v>مستنفذ الفصل الأول 2021-2022</v>
          </cell>
        </row>
        <row r="1154">
          <cell r="A1154">
            <v>121588</v>
          </cell>
          <cell r="B1154" t="str">
            <v>اوصاف ناصر</v>
          </cell>
          <cell r="C1154" t="str">
            <v>محمد</v>
          </cell>
          <cell r="D1154" t="str">
            <v>صباح</v>
          </cell>
          <cell r="E1154" t="str">
            <v>الأولى</v>
          </cell>
          <cell r="G1154" t="str">
            <v>الأولى</v>
          </cell>
          <cell r="K1154" t="str">
            <v>الأولى</v>
          </cell>
          <cell r="L1154" t="str">
            <v>مبرر</v>
          </cell>
          <cell r="M1154" t="str">
            <v>الأولى</v>
          </cell>
          <cell r="O1154" t="str">
            <v>الأولى</v>
          </cell>
          <cell r="Q1154" t="str">
            <v>الأولى</v>
          </cell>
          <cell r="S1154" t="str">
            <v>الأولى</v>
          </cell>
          <cell r="U1154" t="str">
            <v>مستنفذ الفصل الأول 2021-2022</v>
          </cell>
        </row>
        <row r="1155">
          <cell r="A1155">
            <v>121589</v>
          </cell>
          <cell r="B1155" t="str">
            <v>ايمان سره</v>
          </cell>
          <cell r="C1155" t="str">
            <v>عبد الرحمن</v>
          </cell>
          <cell r="D1155" t="str">
            <v>سلوى</v>
          </cell>
          <cell r="E1155" t="str">
            <v>الأولى</v>
          </cell>
          <cell r="G1155" t="str">
            <v>الأولى</v>
          </cell>
          <cell r="I1155" t="str">
            <v>الأولى</v>
          </cell>
          <cell r="K1155" t="str">
            <v>الأولى</v>
          </cell>
          <cell r="L1155">
            <v>2000</v>
          </cell>
          <cell r="M1155" t="str">
            <v>الأولى</v>
          </cell>
          <cell r="O1155" t="str">
            <v>الأولى</v>
          </cell>
          <cell r="Q1155" t="str">
            <v>الأولى</v>
          </cell>
          <cell r="S1155" t="str">
            <v>الأولى</v>
          </cell>
          <cell r="U1155" t="str">
            <v>مستنفذ الفصل الأول 2021-2022</v>
          </cell>
        </row>
        <row r="1156">
          <cell r="A1156">
            <v>121591</v>
          </cell>
          <cell r="B1156" t="str">
            <v>ايمان علي</v>
          </cell>
          <cell r="C1156" t="str">
            <v>اديب</v>
          </cell>
          <cell r="D1156" t="str">
            <v>امينه</v>
          </cell>
          <cell r="E1156" t="str">
            <v>الأولى</v>
          </cell>
          <cell r="G1156" t="str">
            <v>الأولى</v>
          </cell>
          <cell r="K1156" t="str">
            <v>الأولى</v>
          </cell>
          <cell r="L1156" t="str">
            <v>مبرر</v>
          </cell>
          <cell r="M1156" t="str">
            <v>الأولى</v>
          </cell>
          <cell r="O1156" t="str">
            <v>الأولى</v>
          </cell>
          <cell r="Q1156" t="str">
            <v>الأولى</v>
          </cell>
          <cell r="S1156" t="str">
            <v>الأولى</v>
          </cell>
          <cell r="U1156" t="str">
            <v>مستنفذ الفصل الأول 2021-2022</v>
          </cell>
        </row>
        <row r="1157">
          <cell r="A1157">
            <v>121596</v>
          </cell>
          <cell r="B1157" t="str">
            <v>ايهاب الكردي</v>
          </cell>
          <cell r="C1157" t="str">
            <v>عبد الكريم</v>
          </cell>
          <cell r="D1157" t="str">
            <v>حمده</v>
          </cell>
          <cell r="E1157" t="str">
            <v>الأولى</v>
          </cell>
          <cell r="G1157" t="str">
            <v>الأولى</v>
          </cell>
          <cell r="I1157" t="str">
            <v>الأولى</v>
          </cell>
          <cell r="K1157" t="str">
            <v>الأولى</v>
          </cell>
          <cell r="L1157" t="str">
            <v>مبرر</v>
          </cell>
          <cell r="M1157" t="str">
            <v>الأولى</v>
          </cell>
          <cell r="O1157" t="str">
            <v>الأولى</v>
          </cell>
          <cell r="Q1157" t="str">
            <v>الأولى</v>
          </cell>
          <cell r="S1157" t="str">
            <v>الأولى</v>
          </cell>
          <cell r="U1157" t="str">
            <v>مستنفذ الفصل الأول 2021-2022</v>
          </cell>
        </row>
        <row r="1158">
          <cell r="A1158">
            <v>121601</v>
          </cell>
          <cell r="B1158" t="str">
            <v>اسامه ابو منذر</v>
          </cell>
          <cell r="C1158" t="str">
            <v>حمود</v>
          </cell>
          <cell r="D1158" t="str">
            <v>احلام</v>
          </cell>
          <cell r="E1158" t="str">
            <v>الأولى</v>
          </cell>
          <cell r="G1158" t="str">
            <v>الأولى</v>
          </cell>
          <cell r="K1158" t="str">
            <v>الأولى</v>
          </cell>
          <cell r="L1158" t="str">
            <v>مبرر</v>
          </cell>
          <cell r="M1158" t="str">
            <v>الأولى</v>
          </cell>
          <cell r="O1158" t="str">
            <v>الأولى</v>
          </cell>
          <cell r="Q1158" t="str">
            <v>الأولى</v>
          </cell>
          <cell r="S1158" t="str">
            <v>الأولى</v>
          </cell>
          <cell r="U1158" t="str">
            <v>مستنفذ الفصل الأول 2021-2022</v>
          </cell>
        </row>
        <row r="1159">
          <cell r="A1159">
            <v>121603</v>
          </cell>
          <cell r="B1159" t="str">
            <v>اسماء النداف</v>
          </cell>
          <cell r="C1159" t="str">
            <v>اسماعيل</v>
          </cell>
          <cell r="D1159" t="str">
            <v>رسميه</v>
          </cell>
          <cell r="E1159" t="str">
            <v>الأولى</v>
          </cell>
          <cell r="G1159" t="str">
            <v>الأولى</v>
          </cell>
          <cell r="K1159" t="str">
            <v>الأولى</v>
          </cell>
          <cell r="L1159" t="str">
            <v>مبرر</v>
          </cell>
          <cell r="M1159" t="str">
            <v>الأولى</v>
          </cell>
          <cell r="O1159" t="str">
            <v>الأولى</v>
          </cell>
          <cell r="Q1159" t="str">
            <v>الأولى</v>
          </cell>
          <cell r="S1159" t="str">
            <v>الأولى</v>
          </cell>
          <cell r="U1159" t="str">
            <v>مستنفذ الفصل الأول 2021-2022</v>
          </cell>
        </row>
        <row r="1160">
          <cell r="A1160">
            <v>121610</v>
          </cell>
          <cell r="B1160" t="str">
            <v>انفال الحسن</v>
          </cell>
          <cell r="C1160" t="str">
            <v>نعيم</v>
          </cell>
          <cell r="D1160" t="str">
            <v>صالحه</v>
          </cell>
          <cell r="E1160" t="str">
            <v>الأولى</v>
          </cell>
          <cell r="G1160" t="str">
            <v>الأولى</v>
          </cell>
          <cell r="K1160" t="str">
            <v>الأولى</v>
          </cell>
          <cell r="L1160" t="str">
            <v>مبرر</v>
          </cell>
          <cell r="M1160" t="str">
            <v>الأولى</v>
          </cell>
          <cell r="O1160" t="str">
            <v>الأولى</v>
          </cell>
          <cell r="Q1160" t="str">
            <v>الأولى</v>
          </cell>
          <cell r="S1160" t="str">
            <v>الأولى</v>
          </cell>
          <cell r="U1160" t="str">
            <v>مستنفذ الفصل الأول 2021-2022</v>
          </cell>
        </row>
        <row r="1161">
          <cell r="A1161">
            <v>121613</v>
          </cell>
          <cell r="B1161" t="str">
            <v>الاء عثمان</v>
          </cell>
          <cell r="C1161" t="str">
            <v>محمود</v>
          </cell>
          <cell r="D1161" t="str">
            <v>وفاء</v>
          </cell>
          <cell r="E1161" t="str">
            <v>الأولى</v>
          </cell>
          <cell r="G1161" t="str">
            <v>الأولى</v>
          </cell>
          <cell r="K1161" t="str">
            <v>الأولى</v>
          </cell>
          <cell r="L1161" t="str">
            <v>مبرر</v>
          </cell>
          <cell r="M1161" t="str">
            <v>الأولى</v>
          </cell>
          <cell r="O1161" t="str">
            <v>الأولى</v>
          </cell>
          <cell r="Q1161" t="str">
            <v>الأولى</v>
          </cell>
          <cell r="S1161" t="str">
            <v>الأولى</v>
          </cell>
          <cell r="U1161" t="str">
            <v>مستنفذ الفصل الأول 2021-2022</v>
          </cell>
        </row>
        <row r="1162">
          <cell r="A1162">
            <v>121614</v>
          </cell>
          <cell r="B1162" t="str">
            <v>الاء العلبي</v>
          </cell>
          <cell r="C1162" t="str">
            <v>فاروق</v>
          </cell>
          <cell r="D1162" t="str">
            <v>فريال</v>
          </cell>
          <cell r="E1162" t="str">
            <v>الأولى</v>
          </cell>
          <cell r="G1162" t="str">
            <v>الأولى</v>
          </cell>
          <cell r="K1162" t="str">
            <v>الأولى</v>
          </cell>
          <cell r="L1162" t="str">
            <v>مبرر</v>
          </cell>
          <cell r="M1162" t="str">
            <v>الأولى</v>
          </cell>
          <cell r="O1162" t="str">
            <v>الأولى</v>
          </cell>
          <cell r="Q1162" t="str">
            <v>الأولى</v>
          </cell>
          <cell r="S1162" t="str">
            <v>الأولى</v>
          </cell>
          <cell r="U1162" t="str">
            <v>مستنفذ الفصل الأول 2021-2022</v>
          </cell>
        </row>
        <row r="1163">
          <cell r="A1163">
            <v>121615</v>
          </cell>
          <cell r="B1163" t="str">
            <v>الاء العلو</v>
          </cell>
          <cell r="C1163" t="str">
            <v>يوسف</v>
          </cell>
          <cell r="D1163" t="str">
            <v>خميسه</v>
          </cell>
          <cell r="E1163" t="str">
            <v>الأولى</v>
          </cell>
          <cell r="G1163" t="str">
            <v>الأولى</v>
          </cell>
          <cell r="K1163" t="str">
            <v>الأولى</v>
          </cell>
          <cell r="L1163" t="str">
            <v>مبرر</v>
          </cell>
          <cell r="M1163" t="str">
            <v>الأولى</v>
          </cell>
          <cell r="O1163" t="str">
            <v>الأولى</v>
          </cell>
          <cell r="Q1163" t="str">
            <v>الأولى</v>
          </cell>
          <cell r="S1163" t="str">
            <v>الأولى</v>
          </cell>
          <cell r="U1163" t="str">
            <v>مستنفذ الفصل الأول 2021-2022</v>
          </cell>
        </row>
        <row r="1164">
          <cell r="A1164">
            <v>121617</v>
          </cell>
          <cell r="B1164" t="str">
            <v>الاء المسالمه</v>
          </cell>
          <cell r="C1164" t="str">
            <v>عماد</v>
          </cell>
          <cell r="D1164" t="str">
            <v>سمر</v>
          </cell>
          <cell r="E1164" t="str">
            <v>الأولى</v>
          </cell>
          <cell r="G1164" t="str">
            <v>الأولى</v>
          </cell>
          <cell r="I1164" t="str">
            <v>الأولى</v>
          </cell>
          <cell r="K1164" t="str">
            <v>الأولى</v>
          </cell>
          <cell r="L1164" t="str">
            <v>مبرر</v>
          </cell>
          <cell r="M1164" t="str">
            <v>الأولى</v>
          </cell>
          <cell r="O1164" t="str">
            <v>الأولى</v>
          </cell>
          <cell r="Q1164" t="str">
            <v>الأولى</v>
          </cell>
          <cell r="S1164" t="str">
            <v>الأولى</v>
          </cell>
          <cell r="U1164" t="str">
            <v>مستنفذ الفصل الأول 2021-2022</v>
          </cell>
        </row>
        <row r="1165">
          <cell r="A1165">
            <v>121623</v>
          </cell>
          <cell r="B1165" t="str">
            <v>امنه الماضي</v>
          </cell>
          <cell r="C1165" t="str">
            <v>نادر</v>
          </cell>
          <cell r="D1165" t="str">
            <v>سميره خير</v>
          </cell>
          <cell r="E1165" t="str">
            <v>الأولى</v>
          </cell>
          <cell r="G1165" t="str">
            <v>الأولى</v>
          </cell>
          <cell r="I1165" t="str">
            <v>الأولى</v>
          </cell>
          <cell r="K1165" t="str">
            <v>الأولى</v>
          </cell>
          <cell r="L1165" t="str">
            <v>مبرر</v>
          </cell>
          <cell r="M1165" t="str">
            <v>الأولى</v>
          </cell>
          <cell r="O1165" t="str">
            <v>الأولى</v>
          </cell>
          <cell r="Q1165" t="str">
            <v>الأولى</v>
          </cell>
          <cell r="S1165" t="str">
            <v>الأولى</v>
          </cell>
          <cell r="U1165" t="str">
            <v>مستنفذ الفصل الأول 2021-2022</v>
          </cell>
        </row>
        <row r="1166">
          <cell r="A1166">
            <v>121628</v>
          </cell>
          <cell r="B1166" t="str">
            <v>ايات محمد</v>
          </cell>
          <cell r="C1166" t="str">
            <v>خليل</v>
          </cell>
          <cell r="D1166" t="str">
            <v>سهام</v>
          </cell>
          <cell r="E1166" t="str">
            <v>الأولى</v>
          </cell>
          <cell r="G1166" t="str">
            <v>الأولى</v>
          </cell>
          <cell r="K1166" t="str">
            <v>الأولى</v>
          </cell>
          <cell r="L1166" t="str">
            <v>مبرر</v>
          </cell>
          <cell r="M1166" t="str">
            <v>الأولى</v>
          </cell>
          <cell r="O1166" t="str">
            <v>الأولى</v>
          </cell>
          <cell r="Q1166" t="str">
            <v>الأولى</v>
          </cell>
          <cell r="S1166" t="str">
            <v>الأولى</v>
          </cell>
          <cell r="U1166" t="str">
            <v>مستنفذ الفصل الأول 2021-2022</v>
          </cell>
        </row>
        <row r="1167">
          <cell r="A1167">
            <v>121636</v>
          </cell>
          <cell r="B1167" t="str">
            <v>ايه طفيليه</v>
          </cell>
          <cell r="C1167" t="str">
            <v>مسعود</v>
          </cell>
          <cell r="D1167" t="str">
            <v>سلطانه عارف</v>
          </cell>
          <cell r="E1167" t="str">
            <v>الأولى</v>
          </cell>
          <cell r="G1167" t="str">
            <v>الأولى</v>
          </cell>
          <cell r="K1167" t="str">
            <v>الأولى</v>
          </cell>
          <cell r="L1167" t="str">
            <v>مبرر</v>
          </cell>
          <cell r="M1167" t="str">
            <v>الأولى</v>
          </cell>
          <cell r="O1167" t="str">
            <v>الأولى</v>
          </cell>
          <cell r="Q1167" t="str">
            <v>الأولى</v>
          </cell>
          <cell r="S1167" t="str">
            <v>الأولى</v>
          </cell>
          <cell r="U1167" t="str">
            <v>مستنفذ الفصل الأول 2021-2022</v>
          </cell>
        </row>
        <row r="1168">
          <cell r="A1168">
            <v>121639</v>
          </cell>
          <cell r="B1168" t="str">
            <v>بارعه داود</v>
          </cell>
          <cell r="C1168" t="str">
            <v>عبد الرحيم</v>
          </cell>
          <cell r="D1168" t="str">
            <v>مها</v>
          </cell>
          <cell r="E1168" t="str">
            <v>الأولى</v>
          </cell>
          <cell r="G1168" t="str">
            <v>الأولى</v>
          </cell>
          <cell r="K1168" t="str">
            <v>الأولى</v>
          </cell>
          <cell r="L1168" t="str">
            <v>مبرر</v>
          </cell>
          <cell r="M1168" t="str">
            <v>الأولى</v>
          </cell>
          <cell r="O1168" t="str">
            <v>الأولى</v>
          </cell>
          <cell r="Q1168" t="str">
            <v>الأولى</v>
          </cell>
          <cell r="S1168" t="str">
            <v>الأولى</v>
          </cell>
          <cell r="U1168" t="str">
            <v>مستنفذ الفصل الأول 2021-2022</v>
          </cell>
        </row>
        <row r="1169">
          <cell r="A1169">
            <v>121645</v>
          </cell>
          <cell r="B1169" t="str">
            <v>بتول الخطيب</v>
          </cell>
          <cell r="C1169" t="str">
            <v>هيثم</v>
          </cell>
          <cell r="D1169" t="str">
            <v>انتصار ضميريه</v>
          </cell>
          <cell r="E1169" t="str">
            <v>الأولى</v>
          </cell>
          <cell r="G1169" t="str">
            <v>الأولى</v>
          </cell>
          <cell r="K1169" t="str">
            <v>الأولى</v>
          </cell>
          <cell r="L1169" t="str">
            <v>مبرر</v>
          </cell>
          <cell r="M1169" t="str">
            <v>الأولى</v>
          </cell>
          <cell r="O1169" t="str">
            <v>الأولى</v>
          </cell>
          <cell r="Q1169" t="str">
            <v>الأولى</v>
          </cell>
          <cell r="S1169" t="str">
            <v>الأولى</v>
          </cell>
          <cell r="U1169" t="str">
            <v>مستنفذ الفصل الأول 2021-2022</v>
          </cell>
        </row>
        <row r="1170">
          <cell r="A1170">
            <v>121646</v>
          </cell>
          <cell r="B1170" t="str">
            <v>بتول الحريري</v>
          </cell>
          <cell r="C1170" t="str">
            <v>زياد</v>
          </cell>
          <cell r="D1170" t="str">
            <v>نارمان الحريري</v>
          </cell>
          <cell r="E1170" t="str">
            <v>الأولى</v>
          </cell>
          <cell r="G1170" t="str">
            <v>الأولى</v>
          </cell>
          <cell r="K1170" t="str">
            <v>الأولى</v>
          </cell>
          <cell r="L1170" t="str">
            <v>مبرر</v>
          </cell>
          <cell r="M1170" t="str">
            <v>الأولى</v>
          </cell>
          <cell r="O1170" t="str">
            <v>الأولى</v>
          </cell>
          <cell r="Q1170" t="str">
            <v>الأولى</v>
          </cell>
          <cell r="S1170" t="str">
            <v>الأولى</v>
          </cell>
          <cell r="U1170" t="str">
            <v>مستنفذ الفصل الأول 2021-2022</v>
          </cell>
        </row>
        <row r="1171">
          <cell r="A1171">
            <v>121650</v>
          </cell>
          <cell r="B1171" t="str">
            <v>بثينه ديبو</v>
          </cell>
          <cell r="C1171" t="str">
            <v>منصور</v>
          </cell>
          <cell r="D1171" t="str">
            <v>نوال</v>
          </cell>
          <cell r="E1171" t="str">
            <v>الأولى</v>
          </cell>
          <cell r="G1171" t="str">
            <v>الأولى</v>
          </cell>
          <cell r="K1171" t="str">
            <v>الأولى</v>
          </cell>
          <cell r="L1171" t="str">
            <v>مبرر</v>
          </cell>
          <cell r="M1171" t="str">
            <v>الأولى</v>
          </cell>
          <cell r="O1171" t="str">
            <v>الأولى</v>
          </cell>
          <cell r="Q1171" t="str">
            <v>الأولى</v>
          </cell>
          <cell r="S1171" t="str">
            <v>الأولى</v>
          </cell>
          <cell r="U1171" t="str">
            <v>مستنفذ الفصل الأول 2021-2022</v>
          </cell>
        </row>
        <row r="1172">
          <cell r="A1172">
            <v>121654</v>
          </cell>
          <cell r="B1172" t="str">
            <v>براءه خضره</v>
          </cell>
          <cell r="C1172" t="str">
            <v>محمد تيسير</v>
          </cell>
          <cell r="D1172" t="str">
            <v>فاطمه تباب</v>
          </cell>
          <cell r="E1172" t="str">
            <v>الأولى</v>
          </cell>
          <cell r="G1172" t="str">
            <v>الأولى</v>
          </cell>
          <cell r="K1172" t="str">
            <v>الأولى</v>
          </cell>
          <cell r="L1172" t="str">
            <v>مبرر</v>
          </cell>
          <cell r="M1172" t="str">
            <v>الأولى</v>
          </cell>
          <cell r="O1172" t="str">
            <v>الأولى</v>
          </cell>
          <cell r="Q1172" t="str">
            <v>الأولى</v>
          </cell>
          <cell r="S1172" t="str">
            <v>الأولى</v>
          </cell>
          <cell r="U1172" t="str">
            <v>مستنفذ الفصل الأول 2021-2022</v>
          </cell>
        </row>
        <row r="1173">
          <cell r="A1173">
            <v>121656</v>
          </cell>
          <cell r="B1173" t="str">
            <v>براءه حنيفه</v>
          </cell>
          <cell r="C1173" t="str">
            <v>محمود</v>
          </cell>
          <cell r="D1173" t="str">
            <v>منى</v>
          </cell>
          <cell r="E1173" t="str">
            <v>الأولى</v>
          </cell>
          <cell r="G1173" t="str">
            <v>الأولى</v>
          </cell>
          <cell r="K1173" t="str">
            <v>الأولى</v>
          </cell>
          <cell r="L1173" t="str">
            <v>مبرر</v>
          </cell>
          <cell r="M1173" t="str">
            <v>الأولى</v>
          </cell>
          <cell r="O1173" t="str">
            <v>الأولى</v>
          </cell>
          <cell r="Q1173" t="str">
            <v>الأولى</v>
          </cell>
          <cell r="S1173" t="str">
            <v>الأولى</v>
          </cell>
          <cell r="U1173" t="str">
            <v>مستنفذ الفصل الأول 2021-2022</v>
          </cell>
        </row>
        <row r="1174">
          <cell r="A1174">
            <v>121657</v>
          </cell>
          <cell r="B1174" t="str">
            <v>براءه طلب</v>
          </cell>
          <cell r="C1174" t="str">
            <v>محمد حسن</v>
          </cell>
          <cell r="D1174" t="str">
            <v>نوره الشعار</v>
          </cell>
          <cell r="E1174" t="str">
            <v>الأولى</v>
          </cell>
          <cell r="G1174" t="str">
            <v>الأولى</v>
          </cell>
          <cell r="K1174" t="str">
            <v>الأولى</v>
          </cell>
          <cell r="L1174" t="str">
            <v>مبرر</v>
          </cell>
          <cell r="M1174" t="str">
            <v>الأولى</v>
          </cell>
          <cell r="O1174" t="str">
            <v>الأولى</v>
          </cell>
          <cell r="Q1174" t="str">
            <v>الأولى</v>
          </cell>
          <cell r="S1174" t="str">
            <v>الأولى</v>
          </cell>
          <cell r="U1174" t="str">
            <v>مستنفذ الفصل الأول 2021-2022</v>
          </cell>
        </row>
        <row r="1175">
          <cell r="A1175">
            <v>121658</v>
          </cell>
          <cell r="B1175" t="str">
            <v>براءه عباس</v>
          </cell>
          <cell r="C1175" t="str">
            <v>يوسف</v>
          </cell>
          <cell r="D1175" t="str">
            <v>فاتن</v>
          </cell>
          <cell r="E1175" t="str">
            <v>الأولى</v>
          </cell>
          <cell r="G1175" t="str">
            <v>الأولى</v>
          </cell>
          <cell r="K1175" t="str">
            <v>الأولى</v>
          </cell>
          <cell r="L1175" t="str">
            <v>مبرر</v>
          </cell>
          <cell r="M1175" t="str">
            <v>الأولى</v>
          </cell>
          <cell r="O1175" t="str">
            <v>الأولى</v>
          </cell>
          <cell r="Q1175" t="str">
            <v>الأولى</v>
          </cell>
          <cell r="S1175" t="str">
            <v>الأولى</v>
          </cell>
          <cell r="U1175" t="str">
            <v>مستنفذ الفصل الأول 2021-2022</v>
          </cell>
        </row>
        <row r="1176">
          <cell r="A1176">
            <v>121660</v>
          </cell>
          <cell r="B1176" t="str">
            <v>براسوز ابراهيم</v>
          </cell>
          <cell r="C1176" t="str">
            <v>زهير</v>
          </cell>
          <cell r="D1176" t="str">
            <v>خوله</v>
          </cell>
          <cell r="E1176" t="str">
            <v>الأولى</v>
          </cell>
          <cell r="G1176" t="str">
            <v>الأولى</v>
          </cell>
          <cell r="K1176" t="str">
            <v>الأولى</v>
          </cell>
          <cell r="L1176" t="str">
            <v>مبرر</v>
          </cell>
          <cell r="M1176" t="str">
            <v>الأولى</v>
          </cell>
          <cell r="O1176" t="str">
            <v>الأولى</v>
          </cell>
          <cell r="Q1176" t="str">
            <v>الأولى</v>
          </cell>
          <cell r="S1176" t="str">
            <v>الأولى</v>
          </cell>
          <cell r="U1176" t="str">
            <v>مستنفذ الفصل الأول 2021-2022</v>
          </cell>
        </row>
        <row r="1177">
          <cell r="A1177">
            <v>121661</v>
          </cell>
          <cell r="B1177" t="str">
            <v>بسمه مريم</v>
          </cell>
          <cell r="C1177" t="str">
            <v>علي</v>
          </cell>
          <cell r="D1177" t="str">
            <v>نجاح</v>
          </cell>
          <cell r="E1177" t="str">
            <v>الأولى</v>
          </cell>
          <cell r="G1177" t="str">
            <v>الأولى</v>
          </cell>
          <cell r="K1177" t="str">
            <v>الأولى</v>
          </cell>
          <cell r="L1177" t="str">
            <v>مبرر</v>
          </cell>
          <cell r="M1177" t="str">
            <v>الأولى</v>
          </cell>
          <cell r="O1177" t="str">
            <v>الأولى</v>
          </cell>
          <cell r="Q1177" t="str">
            <v>الأولى</v>
          </cell>
          <cell r="S1177" t="str">
            <v>الأولى</v>
          </cell>
          <cell r="U1177" t="str">
            <v>مستنفذ الفصل الأول 2021-2022</v>
          </cell>
        </row>
        <row r="1178">
          <cell r="A1178">
            <v>121664</v>
          </cell>
          <cell r="B1178" t="str">
            <v>بشرى الرفاعي</v>
          </cell>
          <cell r="C1178" t="str">
            <v>عدنان</v>
          </cell>
          <cell r="D1178" t="str">
            <v>سوسن</v>
          </cell>
          <cell r="E1178" t="str">
            <v>الأولى</v>
          </cell>
          <cell r="G1178" t="str">
            <v>الأولى</v>
          </cell>
          <cell r="I1178" t="str">
            <v>الأولى</v>
          </cell>
          <cell r="K1178" t="str">
            <v>الأولى</v>
          </cell>
          <cell r="M1178" t="str">
            <v>الأولى</v>
          </cell>
          <cell r="O1178" t="str">
            <v>الأولى</v>
          </cell>
          <cell r="P1178">
            <v>236</v>
          </cell>
          <cell r="Q1178" t="str">
            <v>الأولى</v>
          </cell>
          <cell r="S1178" t="str">
            <v>الأولى</v>
          </cell>
          <cell r="U1178" t="str">
            <v>مستنفذ الفصل الأول 2021-2022</v>
          </cell>
        </row>
        <row r="1179">
          <cell r="A1179">
            <v>121666</v>
          </cell>
          <cell r="B1179" t="str">
            <v>بشرى نعمان</v>
          </cell>
          <cell r="C1179" t="str">
            <v>مالك</v>
          </cell>
          <cell r="D1179" t="str">
            <v>غفران</v>
          </cell>
          <cell r="E1179" t="str">
            <v>الأولى</v>
          </cell>
          <cell r="G1179" t="str">
            <v>الأولى</v>
          </cell>
          <cell r="K1179" t="str">
            <v>الأولى</v>
          </cell>
          <cell r="L1179" t="str">
            <v>مبرر</v>
          </cell>
          <cell r="M1179" t="str">
            <v>الأولى</v>
          </cell>
          <cell r="O1179" t="str">
            <v>الأولى</v>
          </cell>
          <cell r="Q1179" t="str">
            <v>الأولى</v>
          </cell>
          <cell r="S1179" t="str">
            <v>الأولى</v>
          </cell>
          <cell r="U1179" t="str">
            <v>مستنفذ الفصل الأول 2021-2022</v>
          </cell>
        </row>
        <row r="1180">
          <cell r="A1180">
            <v>121675</v>
          </cell>
          <cell r="B1180" t="str">
            <v>تسنيم شهوان</v>
          </cell>
          <cell r="C1180" t="str">
            <v>رغيد</v>
          </cell>
          <cell r="D1180" t="str">
            <v>منى</v>
          </cell>
          <cell r="E1180" t="str">
            <v>الأولى</v>
          </cell>
          <cell r="G1180" t="str">
            <v>الأولى</v>
          </cell>
          <cell r="K1180" t="str">
            <v>الأولى</v>
          </cell>
          <cell r="L1180" t="str">
            <v>مبرر</v>
          </cell>
          <cell r="M1180" t="str">
            <v>الأولى</v>
          </cell>
          <cell r="O1180" t="str">
            <v>الأولى</v>
          </cell>
          <cell r="Q1180" t="str">
            <v>الأولى</v>
          </cell>
          <cell r="S1180" t="str">
            <v>الأولى</v>
          </cell>
          <cell r="U1180" t="str">
            <v>مستنفذ الفصل الأول 2021-2022</v>
          </cell>
        </row>
        <row r="1181">
          <cell r="A1181">
            <v>121677</v>
          </cell>
          <cell r="B1181" t="str">
            <v>تغريد جندي</v>
          </cell>
          <cell r="C1181" t="str">
            <v>مصلح</v>
          </cell>
          <cell r="D1181" t="str">
            <v>كرمه</v>
          </cell>
          <cell r="E1181" t="str">
            <v>الأولى</v>
          </cell>
          <cell r="G1181" t="str">
            <v>الأولى</v>
          </cell>
          <cell r="K1181" t="str">
            <v>الأولى</v>
          </cell>
          <cell r="L1181" t="str">
            <v>مبرر</v>
          </cell>
          <cell r="M1181" t="str">
            <v>الأولى</v>
          </cell>
          <cell r="O1181" t="str">
            <v>الأولى</v>
          </cell>
          <cell r="Q1181" t="str">
            <v>الأولى</v>
          </cell>
          <cell r="S1181" t="str">
            <v>الأولى</v>
          </cell>
          <cell r="U1181" t="str">
            <v>مستنفذ الفصل الأول 2021-2022</v>
          </cell>
        </row>
        <row r="1182">
          <cell r="A1182">
            <v>121678</v>
          </cell>
          <cell r="B1182" t="str">
            <v>تغريد لطفي</v>
          </cell>
          <cell r="C1182" t="str">
            <v>انطونيوس</v>
          </cell>
          <cell r="D1182" t="str">
            <v>هدى</v>
          </cell>
          <cell r="E1182" t="str">
            <v>الأولى</v>
          </cell>
          <cell r="G1182" t="str">
            <v>الأولى</v>
          </cell>
          <cell r="K1182" t="str">
            <v>الأولى</v>
          </cell>
          <cell r="L1182" t="str">
            <v>مبرر</v>
          </cell>
          <cell r="M1182" t="str">
            <v>الأولى</v>
          </cell>
          <cell r="O1182" t="str">
            <v>الأولى</v>
          </cell>
          <cell r="Q1182" t="str">
            <v>الأولى</v>
          </cell>
          <cell r="S1182" t="str">
            <v>الأولى</v>
          </cell>
          <cell r="U1182" t="str">
            <v>مستنفذ الفصل الأول 2021-2022</v>
          </cell>
        </row>
        <row r="1183">
          <cell r="A1183">
            <v>121684</v>
          </cell>
          <cell r="B1183" t="str">
            <v>تولين خوري</v>
          </cell>
          <cell r="C1183" t="str">
            <v>ريمون</v>
          </cell>
          <cell r="D1183" t="str">
            <v>رشا</v>
          </cell>
          <cell r="E1183" t="str">
            <v>الأولى</v>
          </cell>
          <cell r="G1183" t="str">
            <v>الأولى</v>
          </cell>
          <cell r="K1183" t="str">
            <v>الأولى</v>
          </cell>
          <cell r="L1183" t="str">
            <v>مبرر</v>
          </cell>
          <cell r="M1183" t="str">
            <v>الأولى</v>
          </cell>
          <cell r="O1183" t="str">
            <v>الأولى</v>
          </cell>
          <cell r="Q1183" t="str">
            <v>الأولى</v>
          </cell>
          <cell r="S1183" t="str">
            <v>الأولى</v>
          </cell>
          <cell r="U1183" t="str">
            <v>مستنفذ الفصل الأول 2021-2022</v>
          </cell>
        </row>
        <row r="1184">
          <cell r="A1184">
            <v>121686</v>
          </cell>
          <cell r="B1184" t="str">
            <v>ثائر عمار</v>
          </cell>
          <cell r="C1184" t="str">
            <v>ابراهيم</v>
          </cell>
          <cell r="D1184" t="str">
            <v>سميحه</v>
          </cell>
          <cell r="E1184" t="str">
            <v>الأولى</v>
          </cell>
          <cell r="G1184" t="str">
            <v>الأولى</v>
          </cell>
          <cell r="K1184" t="str">
            <v>الأولى</v>
          </cell>
          <cell r="L1184" t="str">
            <v>مبرر</v>
          </cell>
          <cell r="M1184" t="str">
            <v>الأولى</v>
          </cell>
          <cell r="O1184" t="str">
            <v>الأولى</v>
          </cell>
          <cell r="Q1184" t="str">
            <v>الأولى</v>
          </cell>
          <cell r="S1184" t="str">
            <v>الأولى</v>
          </cell>
          <cell r="U1184" t="str">
            <v>مستنفذ الفصل الأول 2021-2022</v>
          </cell>
        </row>
        <row r="1185">
          <cell r="A1185">
            <v>121688</v>
          </cell>
          <cell r="B1185" t="str">
            <v>ثريده قسام</v>
          </cell>
          <cell r="C1185" t="str">
            <v>خليل</v>
          </cell>
          <cell r="D1185" t="str">
            <v>ليلا</v>
          </cell>
          <cell r="E1185" t="str">
            <v>الأولى</v>
          </cell>
          <cell r="G1185" t="str">
            <v>الأولى</v>
          </cell>
          <cell r="K1185" t="str">
            <v>الأولى</v>
          </cell>
          <cell r="L1185" t="str">
            <v>مبرر</v>
          </cell>
          <cell r="M1185" t="str">
            <v>الأولى</v>
          </cell>
          <cell r="O1185" t="str">
            <v>الأولى</v>
          </cell>
          <cell r="Q1185" t="str">
            <v>الأولى</v>
          </cell>
          <cell r="S1185" t="str">
            <v>الأولى</v>
          </cell>
          <cell r="U1185" t="str">
            <v>مستنفذ الفصل الأول 2021-2022</v>
          </cell>
        </row>
        <row r="1186">
          <cell r="A1186">
            <v>121693</v>
          </cell>
          <cell r="B1186" t="str">
            <v>جمال اسماعيل</v>
          </cell>
          <cell r="C1186" t="str">
            <v>مصطفى</v>
          </cell>
          <cell r="D1186" t="str">
            <v>ريما</v>
          </cell>
          <cell r="E1186" t="str">
            <v>الثانية</v>
          </cell>
          <cell r="G1186" t="str">
            <v>الثانية</v>
          </cell>
          <cell r="K1186" t="str">
            <v>الثانية</v>
          </cell>
          <cell r="L1186" t="str">
            <v>مبرر</v>
          </cell>
          <cell r="M1186" t="str">
            <v>الثانية</v>
          </cell>
          <cell r="O1186" t="str">
            <v>الثانية</v>
          </cell>
          <cell r="Q1186" t="str">
            <v>الثانية</v>
          </cell>
          <cell r="S1186" t="str">
            <v>الثانية</v>
          </cell>
          <cell r="U1186" t="str">
            <v>مستنفذ الفصل الأول 2021-2022</v>
          </cell>
        </row>
        <row r="1187">
          <cell r="A1187">
            <v>121695</v>
          </cell>
          <cell r="B1187" t="str">
            <v>جمعه سوسق</v>
          </cell>
          <cell r="C1187" t="str">
            <v>يوسف</v>
          </cell>
          <cell r="D1187" t="str">
            <v>صباح</v>
          </cell>
          <cell r="E1187" t="str">
            <v>الأولى</v>
          </cell>
          <cell r="G1187" t="str">
            <v>الأولى</v>
          </cell>
          <cell r="K1187" t="str">
            <v>الأولى</v>
          </cell>
          <cell r="L1187" t="str">
            <v>مبرر</v>
          </cell>
          <cell r="M1187" t="str">
            <v>الأولى</v>
          </cell>
          <cell r="O1187" t="str">
            <v>الأولى</v>
          </cell>
          <cell r="Q1187" t="str">
            <v>الأولى</v>
          </cell>
          <cell r="S1187" t="str">
            <v>الأولى</v>
          </cell>
          <cell r="U1187" t="str">
            <v>مستنفذ الفصل الأول 2021-2022</v>
          </cell>
        </row>
        <row r="1188">
          <cell r="A1188">
            <v>121707</v>
          </cell>
          <cell r="B1188" t="str">
            <v>حسناء شبيكه</v>
          </cell>
          <cell r="C1188" t="str">
            <v>بسام</v>
          </cell>
          <cell r="D1188" t="str">
            <v>عطيه</v>
          </cell>
          <cell r="E1188" t="str">
            <v>الأولى</v>
          </cell>
          <cell r="G1188" t="str">
            <v>الأولى</v>
          </cell>
          <cell r="K1188" t="str">
            <v>الأولى</v>
          </cell>
          <cell r="L1188" t="str">
            <v>مبرر</v>
          </cell>
          <cell r="M1188" t="str">
            <v>الأولى</v>
          </cell>
          <cell r="O1188" t="str">
            <v>الأولى</v>
          </cell>
          <cell r="Q1188" t="str">
            <v>الأولى</v>
          </cell>
          <cell r="S1188" t="str">
            <v>الأولى</v>
          </cell>
          <cell r="U1188" t="str">
            <v>مستنفذ الفصل الأول 2021-2022</v>
          </cell>
        </row>
        <row r="1189">
          <cell r="A1189">
            <v>121712</v>
          </cell>
          <cell r="B1189" t="str">
            <v>حنان المزرعاني</v>
          </cell>
          <cell r="C1189" t="str">
            <v>علي</v>
          </cell>
          <cell r="D1189" t="str">
            <v>خديجه</v>
          </cell>
          <cell r="E1189" t="str">
            <v>الأولى</v>
          </cell>
          <cell r="G1189" t="str">
            <v>الأولى</v>
          </cell>
          <cell r="K1189" t="str">
            <v>الأولى</v>
          </cell>
          <cell r="L1189" t="str">
            <v>مبرر</v>
          </cell>
          <cell r="M1189" t="str">
            <v>الأولى</v>
          </cell>
          <cell r="O1189" t="str">
            <v>الأولى</v>
          </cell>
          <cell r="Q1189" t="str">
            <v>الأولى</v>
          </cell>
          <cell r="S1189" t="str">
            <v>الأولى</v>
          </cell>
          <cell r="U1189" t="str">
            <v>مستنفذ الفصل الأول 2021-2022</v>
          </cell>
        </row>
        <row r="1190">
          <cell r="A1190">
            <v>121717</v>
          </cell>
          <cell r="B1190" t="str">
            <v>حنان مولود</v>
          </cell>
          <cell r="C1190" t="str">
            <v>عصام</v>
          </cell>
          <cell r="D1190" t="str">
            <v>امنه عبد النبي</v>
          </cell>
          <cell r="E1190" t="str">
            <v>الأولى</v>
          </cell>
          <cell r="G1190" t="str">
            <v>الأولى</v>
          </cell>
          <cell r="K1190" t="str">
            <v>الأولى</v>
          </cell>
          <cell r="L1190" t="str">
            <v>مبرر</v>
          </cell>
          <cell r="M1190" t="str">
            <v>الأولى</v>
          </cell>
          <cell r="O1190" t="str">
            <v>الأولى</v>
          </cell>
          <cell r="Q1190" t="str">
            <v>الأولى</v>
          </cell>
          <cell r="S1190" t="str">
            <v>الأولى</v>
          </cell>
          <cell r="U1190" t="str">
            <v>مستنفذ الفصل الأول 2021-2022</v>
          </cell>
        </row>
        <row r="1191">
          <cell r="A1191">
            <v>121718</v>
          </cell>
          <cell r="B1191" t="str">
            <v>حنان نخله</v>
          </cell>
          <cell r="C1191" t="str">
            <v>محمد</v>
          </cell>
          <cell r="D1191" t="str">
            <v>لمياء</v>
          </cell>
          <cell r="E1191" t="str">
            <v>الأولى</v>
          </cell>
          <cell r="G1191" t="str">
            <v>الأولى</v>
          </cell>
          <cell r="K1191" t="str">
            <v>الأولى</v>
          </cell>
          <cell r="L1191" t="str">
            <v>مبرر</v>
          </cell>
          <cell r="M1191" t="str">
            <v>الأولى</v>
          </cell>
          <cell r="O1191" t="str">
            <v>الأولى</v>
          </cell>
          <cell r="Q1191" t="str">
            <v>الأولى</v>
          </cell>
          <cell r="S1191" t="str">
            <v>الأولى</v>
          </cell>
          <cell r="U1191" t="str">
            <v>مستنفذ الفصل الأول 2021-2022</v>
          </cell>
        </row>
        <row r="1192">
          <cell r="A1192">
            <v>121723</v>
          </cell>
          <cell r="B1192" t="str">
            <v>خديجه العلي الكدرو</v>
          </cell>
          <cell r="C1192" t="str">
            <v>موسى</v>
          </cell>
          <cell r="D1192" t="str">
            <v>رفعه</v>
          </cell>
          <cell r="E1192" t="str">
            <v>الأولى</v>
          </cell>
          <cell r="G1192" t="str">
            <v>الأولى</v>
          </cell>
          <cell r="I1192" t="str">
            <v>الأولى</v>
          </cell>
          <cell r="K1192" t="str">
            <v>الأولى</v>
          </cell>
          <cell r="L1192" t="str">
            <v>مبرر</v>
          </cell>
          <cell r="M1192" t="str">
            <v>الأولى</v>
          </cell>
          <cell r="O1192" t="str">
            <v>الأولى</v>
          </cell>
          <cell r="Q1192" t="str">
            <v>الأولى</v>
          </cell>
          <cell r="S1192" t="str">
            <v>الأولى</v>
          </cell>
          <cell r="U1192" t="str">
            <v>مستنفذ الفصل الأول 2021-2022</v>
          </cell>
        </row>
        <row r="1193">
          <cell r="A1193">
            <v>121725</v>
          </cell>
          <cell r="B1193" t="str">
            <v>خديجه الملحم</v>
          </cell>
          <cell r="C1193" t="str">
            <v>سعيد</v>
          </cell>
          <cell r="D1193" t="str">
            <v>نوال</v>
          </cell>
          <cell r="E1193" t="str">
            <v>الأولى</v>
          </cell>
          <cell r="G1193" t="str">
            <v>الأولى</v>
          </cell>
          <cell r="K1193" t="str">
            <v>الأولى</v>
          </cell>
          <cell r="L1193" t="str">
            <v>مبرر</v>
          </cell>
          <cell r="M1193" t="str">
            <v>الأولى</v>
          </cell>
          <cell r="O1193" t="str">
            <v>الأولى</v>
          </cell>
          <cell r="Q1193" t="str">
            <v>الأولى</v>
          </cell>
          <cell r="S1193" t="str">
            <v>الأولى</v>
          </cell>
          <cell r="U1193" t="str">
            <v>مستنفذ الفصل الأول 2021-2022</v>
          </cell>
        </row>
        <row r="1194">
          <cell r="A1194">
            <v>121729</v>
          </cell>
          <cell r="B1194" t="str">
            <v>خوله المصري</v>
          </cell>
          <cell r="C1194" t="str">
            <v>محمد نعمان</v>
          </cell>
          <cell r="D1194" t="str">
            <v>رتيبه</v>
          </cell>
          <cell r="E1194" t="str">
            <v>الأولى</v>
          </cell>
          <cell r="G1194" t="str">
            <v>الأولى</v>
          </cell>
          <cell r="K1194" t="str">
            <v>الأولى</v>
          </cell>
          <cell r="L1194" t="str">
            <v>مبرر</v>
          </cell>
          <cell r="M1194" t="str">
            <v>الأولى</v>
          </cell>
          <cell r="O1194" t="str">
            <v>الأولى</v>
          </cell>
          <cell r="Q1194" t="str">
            <v>الأولى</v>
          </cell>
          <cell r="S1194" t="str">
            <v>الأولى</v>
          </cell>
          <cell r="U1194" t="str">
            <v>مستنفذ الفصل الأول 2021-2022</v>
          </cell>
        </row>
        <row r="1195">
          <cell r="A1195">
            <v>121731</v>
          </cell>
          <cell r="B1195" t="str">
            <v>داليدا رضوان</v>
          </cell>
          <cell r="C1195" t="str">
            <v>مرسل</v>
          </cell>
          <cell r="D1195" t="str">
            <v>نها</v>
          </cell>
          <cell r="E1195" t="str">
            <v>الأولى</v>
          </cell>
          <cell r="G1195" t="str">
            <v>الأولى</v>
          </cell>
          <cell r="K1195" t="str">
            <v>الأولى</v>
          </cell>
          <cell r="L1195" t="str">
            <v>مبرر</v>
          </cell>
          <cell r="M1195" t="str">
            <v>الأولى</v>
          </cell>
          <cell r="O1195" t="str">
            <v>الأولى</v>
          </cell>
          <cell r="Q1195" t="str">
            <v>الأولى</v>
          </cell>
          <cell r="S1195" t="str">
            <v>الأولى</v>
          </cell>
          <cell r="U1195" t="str">
            <v>مستنفذ الفصل الأول 2021-2022</v>
          </cell>
        </row>
        <row r="1196">
          <cell r="A1196">
            <v>121737</v>
          </cell>
          <cell r="B1196" t="str">
            <v>دانه علايا</v>
          </cell>
          <cell r="C1196" t="str">
            <v>محمود</v>
          </cell>
          <cell r="D1196" t="str">
            <v>نورس</v>
          </cell>
          <cell r="E1196" t="str">
            <v>الأولى</v>
          </cell>
          <cell r="G1196" t="str">
            <v>الأولى</v>
          </cell>
          <cell r="K1196" t="str">
            <v>الأولى</v>
          </cell>
          <cell r="L1196" t="str">
            <v>مبرر</v>
          </cell>
          <cell r="M1196" t="str">
            <v>الأولى</v>
          </cell>
          <cell r="O1196" t="str">
            <v>الأولى</v>
          </cell>
          <cell r="Q1196" t="str">
            <v>الأولى</v>
          </cell>
          <cell r="S1196" t="str">
            <v>الأولى</v>
          </cell>
          <cell r="U1196" t="str">
            <v>مستنفذ الفصل الأول 2021-2022</v>
          </cell>
        </row>
        <row r="1197">
          <cell r="A1197">
            <v>121741</v>
          </cell>
          <cell r="B1197" t="str">
            <v>دانيه شكر</v>
          </cell>
          <cell r="C1197" t="str">
            <v>رضوان</v>
          </cell>
          <cell r="D1197" t="str">
            <v>فاديا وهبه</v>
          </cell>
          <cell r="E1197" t="str">
            <v>الأولى</v>
          </cell>
          <cell r="G1197" t="str">
            <v>الأولى</v>
          </cell>
          <cell r="I1197" t="str">
            <v>الأولى</v>
          </cell>
          <cell r="K1197" t="str">
            <v>الأولى</v>
          </cell>
          <cell r="L1197" t="str">
            <v>مبرر</v>
          </cell>
          <cell r="M1197" t="str">
            <v>الأولى</v>
          </cell>
          <cell r="O1197" t="str">
            <v>الأولى</v>
          </cell>
          <cell r="Q1197" t="str">
            <v>الأولى</v>
          </cell>
          <cell r="S1197" t="str">
            <v>الأولى</v>
          </cell>
          <cell r="U1197" t="str">
            <v>مستنفذ الفصل الأول 2021-2022</v>
          </cell>
        </row>
        <row r="1198">
          <cell r="A1198">
            <v>121746</v>
          </cell>
          <cell r="B1198" t="str">
            <v>دعاء العمري</v>
          </cell>
          <cell r="C1198" t="str">
            <v>احمد</v>
          </cell>
          <cell r="D1198" t="str">
            <v>تهاني</v>
          </cell>
          <cell r="E1198" t="str">
            <v>الأولى</v>
          </cell>
          <cell r="G1198" t="str">
            <v>الأولى</v>
          </cell>
          <cell r="K1198" t="str">
            <v>الأولى</v>
          </cell>
          <cell r="L1198" t="str">
            <v>مبرر</v>
          </cell>
          <cell r="M1198" t="str">
            <v>الأولى</v>
          </cell>
          <cell r="O1198" t="str">
            <v>الأولى</v>
          </cell>
          <cell r="Q1198" t="str">
            <v>الأولى</v>
          </cell>
          <cell r="S1198" t="str">
            <v>الأولى</v>
          </cell>
          <cell r="U1198" t="str">
            <v>مستنفذ الفصل الأول 2021-2022</v>
          </cell>
        </row>
        <row r="1199">
          <cell r="A1199">
            <v>121749</v>
          </cell>
          <cell r="B1199" t="str">
            <v>دعاء زين العابدين</v>
          </cell>
          <cell r="C1199" t="str">
            <v>ياسين</v>
          </cell>
          <cell r="D1199" t="str">
            <v>منى</v>
          </cell>
          <cell r="E1199" t="str">
            <v>الأولى</v>
          </cell>
          <cell r="G1199" t="str">
            <v>الأولى</v>
          </cell>
          <cell r="I1199" t="str">
            <v>الأولى</v>
          </cell>
          <cell r="K1199" t="str">
            <v>الأولى</v>
          </cell>
          <cell r="L1199" t="str">
            <v>مبرر</v>
          </cell>
          <cell r="M1199" t="str">
            <v>الأولى</v>
          </cell>
          <cell r="O1199" t="str">
            <v>الأولى</v>
          </cell>
          <cell r="Q1199" t="str">
            <v>الأولى</v>
          </cell>
          <cell r="S1199" t="str">
            <v>الأولى</v>
          </cell>
          <cell r="U1199" t="str">
            <v>مستنفذ الفصل الأول 2021-2022</v>
          </cell>
        </row>
        <row r="1200">
          <cell r="A1200">
            <v>121751</v>
          </cell>
          <cell r="B1200" t="str">
            <v>دعاء عباس</v>
          </cell>
          <cell r="C1200" t="str">
            <v>احمد</v>
          </cell>
          <cell r="D1200" t="str">
            <v>عبير</v>
          </cell>
          <cell r="E1200" t="str">
            <v>الأولى</v>
          </cell>
          <cell r="G1200" t="str">
            <v>الأولى</v>
          </cell>
          <cell r="K1200" t="str">
            <v>الأولى</v>
          </cell>
          <cell r="L1200" t="str">
            <v>مبرر</v>
          </cell>
          <cell r="M1200" t="str">
            <v>الأولى</v>
          </cell>
          <cell r="O1200" t="str">
            <v>الأولى</v>
          </cell>
          <cell r="Q1200" t="str">
            <v>الأولى</v>
          </cell>
          <cell r="S1200" t="str">
            <v>الأولى</v>
          </cell>
          <cell r="U1200" t="str">
            <v>مستنفذ الفصل الأول 2021-2022</v>
          </cell>
        </row>
        <row r="1201">
          <cell r="A1201">
            <v>121756</v>
          </cell>
          <cell r="B1201" t="str">
            <v>دلفين حسن</v>
          </cell>
          <cell r="C1201" t="str">
            <v>محسن</v>
          </cell>
          <cell r="D1201" t="str">
            <v>روجين</v>
          </cell>
          <cell r="E1201" t="str">
            <v>الأولى</v>
          </cell>
          <cell r="G1201" t="str">
            <v>الأولى</v>
          </cell>
          <cell r="K1201" t="str">
            <v>الأولى</v>
          </cell>
          <cell r="L1201" t="str">
            <v>مبرر</v>
          </cell>
          <cell r="M1201" t="str">
            <v>الأولى</v>
          </cell>
          <cell r="O1201" t="str">
            <v>الأولى</v>
          </cell>
          <cell r="Q1201" t="str">
            <v>الأولى</v>
          </cell>
          <cell r="S1201" t="str">
            <v>الأولى</v>
          </cell>
          <cell r="U1201" t="str">
            <v>مستنفذ الفصل الأول 2021-2022</v>
          </cell>
        </row>
        <row r="1202">
          <cell r="A1202">
            <v>121757</v>
          </cell>
          <cell r="B1202" t="str">
            <v>ديالا خليفه</v>
          </cell>
          <cell r="C1202" t="str">
            <v>موفق</v>
          </cell>
          <cell r="D1202" t="str">
            <v>نظيره</v>
          </cell>
          <cell r="E1202" t="str">
            <v>الأولى</v>
          </cell>
          <cell r="G1202" t="str">
            <v>الأولى</v>
          </cell>
          <cell r="K1202" t="str">
            <v>الأولى</v>
          </cell>
          <cell r="L1202" t="str">
            <v>مبرر</v>
          </cell>
          <cell r="M1202" t="str">
            <v>الأولى</v>
          </cell>
          <cell r="O1202" t="str">
            <v>الأولى</v>
          </cell>
          <cell r="Q1202" t="str">
            <v>الأولى</v>
          </cell>
          <cell r="S1202" t="str">
            <v>الأولى</v>
          </cell>
          <cell r="U1202" t="str">
            <v>مستنفذ الفصل الأول 2021-2022</v>
          </cell>
        </row>
        <row r="1203">
          <cell r="A1203">
            <v>121760</v>
          </cell>
          <cell r="B1203" t="str">
            <v>ديانه اللحام</v>
          </cell>
          <cell r="C1203" t="str">
            <v>نادر</v>
          </cell>
          <cell r="D1203" t="str">
            <v>اميره</v>
          </cell>
          <cell r="E1203" t="str">
            <v>الأولى</v>
          </cell>
          <cell r="G1203" t="str">
            <v>الأولى</v>
          </cell>
          <cell r="I1203" t="str">
            <v>الأولى</v>
          </cell>
          <cell r="K1203" t="str">
            <v>الأولى</v>
          </cell>
          <cell r="M1203" t="str">
            <v>الأولى</v>
          </cell>
          <cell r="N1203">
            <v>204</v>
          </cell>
          <cell r="O1203" t="str">
            <v>الأولى</v>
          </cell>
          <cell r="Q1203" t="str">
            <v>الأولى</v>
          </cell>
          <cell r="S1203" t="str">
            <v>الأولى</v>
          </cell>
          <cell r="U1203" t="str">
            <v>مستنفذ الفصل الأول 2021-2022</v>
          </cell>
        </row>
        <row r="1204">
          <cell r="A1204">
            <v>121767</v>
          </cell>
          <cell r="B1204" t="str">
            <v>رابرين مسطي</v>
          </cell>
          <cell r="C1204" t="str">
            <v>نواف</v>
          </cell>
          <cell r="D1204" t="str">
            <v>فاطمه علي</v>
          </cell>
          <cell r="E1204" t="str">
            <v>الأولى</v>
          </cell>
          <cell r="G1204" t="str">
            <v>الأولى</v>
          </cell>
          <cell r="I1204" t="str">
            <v>الأولى</v>
          </cell>
          <cell r="K1204" t="str">
            <v>الأولى</v>
          </cell>
          <cell r="L1204" t="str">
            <v>مبرر</v>
          </cell>
          <cell r="M1204" t="str">
            <v>الأولى</v>
          </cell>
          <cell r="O1204" t="str">
            <v>الأولى</v>
          </cell>
          <cell r="Q1204" t="str">
            <v>الأولى</v>
          </cell>
          <cell r="S1204" t="str">
            <v>الأولى</v>
          </cell>
          <cell r="U1204" t="str">
            <v>مستنفذ الفصل الأول 2021-2022</v>
          </cell>
        </row>
        <row r="1205">
          <cell r="A1205">
            <v>121769</v>
          </cell>
          <cell r="B1205" t="str">
            <v>راغده الحسن</v>
          </cell>
          <cell r="C1205" t="str">
            <v>سلطان</v>
          </cell>
          <cell r="D1205" t="str">
            <v>زكيه</v>
          </cell>
          <cell r="E1205" t="str">
            <v>الأولى</v>
          </cell>
          <cell r="G1205" t="str">
            <v>الأولى</v>
          </cell>
          <cell r="I1205" t="str">
            <v>الأولى</v>
          </cell>
          <cell r="K1205" t="str">
            <v>الأولى</v>
          </cell>
          <cell r="L1205" t="str">
            <v>مبرر</v>
          </cell>
          <cell r="M1205" t="str">
            <v>الأولى</v>
          </cell>
          <cell r="O1205" t="str">
            <v>الأولى</v>
          </cell>
          <cell r="Q1205" t="str">
            <v>الأولى</v>
          </cell>
          <cell r="S1205" t="str">
            <v>الأولى</v>
          </cell>
          <cell r="U1205" t="str">
            <v>مستنفذ الفصل الأول 2021-2022</v>
          </cell>
        </row>
        <row r="1206">
          <cell r="A1206">
            <v>121772</v>
          </cell>
          <cell r="B1206" t="str">
            <v>راما الخطيب</v>
          </cell>
          <cell r="C1206" t="str">
            <v>توفيق</v>
          </cell>
          <cell r="D1206" t="str">
            <v>علا</v>
          </cell>
          <cell r="E1206" t="str">
            <v>الأولى</v>
          </cell>
          <cell r="G1206" t="str">
            <v>الأولى</v>
          </cell>
          <cell r="K1206" t="str">
            <v>الأولى</v>
          </cell>
          <cell r="L1206" t="str">
            <v>مبرر</v>
          </cell>
          <cell r="M1206" t="str">
            <v>الأولى</v>
          </cell>
          <cell r="O1206" t="str">
            <v>الأولى</v>
          </cell>
          <cell r="Q1206" t="str">
            <v>الأولى</v>
          </cell>
          <cell r="S1206" t="str">
            <v>الأولى</v>
          </cell>
          <cell r="U1206" t="str">
            <v>مستنفذ الفصل الأول 2021-2022</v>
          </cell>
        </row>
        <row r="1207">
          <cell r="A1207">
            <v>121774</v>
          </cell>
          <cell r="B1207" t="str">
            <v>راما تقي الدين</v>
          </cell>
          <cell r="C1207" t="str">
            <v>عامر</v>
          </cell>
          <cell r="D1207" t="str">
            <v>منال</v>
          </cell>
          <cell r="E1207" t="str">
            <v>الأولى</v>
          </cell>
          <cell r="G1207" t="str">
            <v>الأولى</v>
          </cell>
          <cell r="K1207" t="str">
            <v>الأولى</v>
          </cell>
          <cell r="L1207" t="str">
            <v>مبرر</v>
          </cell>
          <cell r="M1207" t="str">
            <v>الأولى</v>
          </cell>
          <cell r="O1207" t="str">
            <v>الأولى</v>
          </cell>
          <cell r="Q1207" t="str">
            <v>الأولى</v>
          </cell>
          <cell r="S1207" t="str">
            <v>الأولى</v>
          </cell>
          <cell r="U1207" t="str">
            <v>مستنفذ الفصل الأول 2021-2022</v>
          </cell>
        </row>
        <row r="1208">
          <cell r="A1208">
            <v>121776</v>
          </cell>
          <cell r="B1208" t="str">
            <v>راما شهاب</v>
          </cell>
          <cell r="C1208" t="str">
            <v>عبد الكريم</v>
          </cell>
          <cell r="D1208" t="str">
            <v>صبريه</v>
          </cell>
          <cell r="E1208" t="str">
            <v>الأولى</v>
          </cell>
          <cell r="G1208" t="str">
            <v>الأولى</v>
          </cell>
          <cell r="I1208" t="str">
            <v>الأولى</v>
          </cell>
          <cell r="K1208" t="str">
            <v>الأولى</v>
          </cell>
          <cell r="L1208" t="str">
            <v>مبرر</v>
          </cell>
          <cell r="M1208" t="str">
            <v>الأولى</v>
          </cell>
          <cell r="O1208" t="str">
            <v>الأولى</v>
          </cell>
          <cell r="Q1208" t="str">
            <v>الأولى</v>
          </cell>
          <cell r="S1208" t="str">
            <v>الأولى</v>
          </cell>
          <cell r="U1208" t="str">
            <v>مستنفذ الفصل الأول 2021-2022</v>
          </cell>
        </row>
        <row r="1209">
          <cell r="A1209">
            <v>121778</v>
          </cell>
          <cell r="B1209" t="str">
            <v>راما فرزان</v>
          </cell>
          <cell r="C1209" t="str">
            <v>عاطف</v>
          </cell>
          <cell r="D1209" t="str">
            <v>هناء</v>
          </cell>
          <cell r="E1209" t="str">
            <v>الأولى</v>
          </cell>
          <cell r="G1209" t="str">
            <v>الأولى</v>
          </cell>
          <cell r="K1209" t="str">
            <v>الأولى</v>
          </cell>
          <cell r="L1209" t="str">
            <v>مبرر</v>
          </cell>
          <cell r="M1209" t="str">
            <v>الأولى</v>
          </cell>
          <cell r="O1209" t="str">
            <v>الأولى</v>
          </cell>
          <cell r="Q1209" t="str">
            <v>الأولى</v>
          </cell>
          <cell r="S1209" t="str">
            <v>الأولى</v>
          </cell>
          <cell r="U1209" t="str">
            <v>مستنفذ الفصل الأول 2021-2022</v>
          </cell>
        </row>
        <row r="1210">
          <cell r="A1210">
            <v>121779</v>
          </cell>
          <cell r="B1210" t="str">
            <v>راما وهبي</v>
          </cell>
          <cell r="C1210" t="str">
            <v>وليد</v>
          </cell>
          <cell r="D1210" t="str">
            <v>بارعه</v>
          </cell>
          <cell r="E1210" t="str">
            <v>الأولى</v>
          </cell>
          <cell r="G1210" t="str">
            <v>الأولى</v>
          </cell>
          <cell r="K1210" t="str">
            <v>الأولى</v>
          </cell>
          <cell r="L1210" t="str">
            <v>مبرر</v>
          </cell>
          <cell r="M1210" t="str">
            <v>الأولى</v>
          </cell>
          <cell r="O1210" t="str">
            <v>الأولى</v>
          </cell>
          <cell r="Q1210" t="str">
            <v>الأولى</v>
          </cell>
          <cell r="S1210" t="str">
            <v>الأولى</v>
          </cell>
          <cell r="U1210" t="str">
            <v>مستنفذ الفصل الأول 2021-2022</v>
          </cell>
        </row>
        <row r="1211">
          <cell r="A1211">
            <v>121784</v>
          </cell>
          <cell r="B1211" t="str">
            <v>راميا حبيب</v>
          </cell>
          <cell r="C1211" t="str">
            <v>الياس</v>
          </cell>
          <cell r="D1211" t="str">
            <v>مريم برهوم</v>
          </cell>
          <cell r="E1211" t="str">
            <v>الأولى</v>
          </cell>
          <cell r="G1211" t="str">
            <v>الأولى</v>
          </cell>
          <cell r="K1211" t="str">
            <v>الأولى</v>
          </cell>
          <cell r="L1211" t="str">
            <v>مبرر</v>
          </cell>
          <cell r="M1211" t="str">
            <v>الأولى</v>
          </cell>
          <cell r="O1211" t="str">
            <v>الأولى</v>
          </cell>
          <cell r="Q1211" t="str">
            <v>الأولى</v>
          </cell>
          <cell r="S1211" t="str">
            <v>الأولى</v>
          </cell>
          <cell r="U1211" t="str">
            <v>مستنفذ الفصل الأول 2021-2022</v>
          </cell>
        </row>
        <row r="1212">
          <cell r="A1212">
            <v>121788</v>
          </cell>
          <cell r="B1212" t="str">
            <v>ربا الحاج رحمون</v>
          </cell>
          <cell r="C1212" t="str">
            <v>يوسف</v>
          </cell>
          <cell r="D1212" t="str">
            <v>سمر</v>
          </cell>
          <cell r="E1212" t="str">
            <v>الأولى</v>
          </cell>
          <cell r="G1212" t="str">
            <v>الأولى</v>
          </cell>
          <cell r="K1212" t="str">
            <v>الأولى</v>
          </cell>
          <cell r="L1212" t="str">
            <v>مبرر</v>
          </cell>
          <cell r="M1212" t="str">
            <v>الأولى</v>
          </cell>
          <cell r="O1212" t="str">
            <v>الأولى</v>
          </cell>
          <cell r="Q1212" t="str">
            <v>الأولى</v>
          </cell>
          <cell r="S1212" t="str">
            <v>الأولى</v>
          </cell>
          <cell r="U1212" t="str">
            <v>مستنفذ الفصل الأول 2021-2022</v>
          </cell>
        </row>
        <row r="1213">
          <cell r="A1213">
            <v>121792</v>
          </cell>
          <cell r="B1213" t="str">
            <v>ربا محجوب</v>
          </cell>
          <cell r="C1213" t="str">
            <v>خالد</v>
          </cell>
          <cell r="D1213" t="str">
            <v>غاده</v>
          </cell>
          <cell r="E1213" t="str">
            <v>الأولى</v>
          </cell>
          <cell r="G1213" t="str">
            <v>الأولى</v>
          </cell>
          <cell r="K1213" t="str">
            <v>الأولى</v>
          </cell>
          <cell r="L1213" t="str">
            <v>مبرر</v>
          </cell>
          <cell r="M1213" t="str">
            <v>الأولى</v>
          </cell>
          <cell r="O1213" t="str">
            <v>الأولى</v>
          </cell>
          <cell r="Q1213" t="str">
            <v>الأولى</v>
          </cell>
          <cell r="S1213" t="str">
            <v>الأولى</v>
          </cell>
          <cell r="U1213" t="str">
            <v>مستنفذ الفصل الأول 2021-2022</v>
          </cell>
        </row>
        <row r="1214">
          <cell r="A1214">
            <v>121795</v>
          </cell>
          <cell r="B1214" t="str">
            <v>ربيعه حسون</v>
          </cell>
          <cell r="C1214" t="str">
            <v>منصور</v>
          </cell>
          <cell r="D1214" t="str">
            <v>رابعه</v>
          </cell>
          <cell r="E1214" t="str">
            <v>الأولى</v>
          </cell>
          <cell r="G1214" t="str">
            <v>الأولى</v>
          </cell>
          <cell r="K1214" t="str">
            <v>الأولى</v>
          </cell>
          <cell r="L1214" t="str">
            <v>مبرر</v>
          </cell>
          <cell r="M1214" t="str">
            <v>الأولى</v>
          </cell>
          <cell r="O1214" t="str">
            <v>الأولى</v>
          </cell>
          <cell r="Q1214" t="str">
            <v>الأولى</v>
          </cell>
          <cell r="S1214" t="str">
            <v>الأولى</v>
          </cell>
          <cell r="U1214" t="str">
            <v>مستنفذ الفصل الأول 2021-2022</v>
          </cell>
        </row>
        <row r="1215">
          <cell r="A1215">
            <v>121796</v>
          </cell>
          <cell r="B1215" t="str">
            <v>رحاب السليم</v>
          </cell>
          <cell r="C1215" t="str">
            <v>سلامي بديوي</v>
          </cell>
          <cell r="D1215" t="str">
            <v>اسعاف</v>
          </cell>
          <cell r="E1215" t="str">
            <v>الأولى</v>
          </cell>
          <cell r="G1215" t="str">
            <v>الأولى</v>
          </cell>
          <cell r="K1215" t="str">
            <v>الأولى</v>
          </cell>
          <cell r="L1215" t="str">
            <v>مبرر</v>
          </cell>
          <cell r="M1215" t="str">
            <v>الأولى</v>
          </cell>
          <cell r="O1215" t="str">
            <v>الأولى</v>
          </cell>
          <cell r="Q1215" t="str">
            <v>الأولى</v>
          </cell>
          <cell r="S1215" t="str">
            <v>الأولى</v>
          </cell>
          <cell r="U1215" t="str">
            <v>مستنفذ الفصل الأول 2021-2022</v>
          </cell>
        </row>
        <row r="1216">
          <cell r="A1216">
            <v>121798</v>
          </cell>
          <cell r="B1216" t="str">
            <v>ردينه سليق</v>
          </cell>
          <cell r="C1216" t="str">
            <v>سهيل</v>
          </cell>
          <cell r="D1216" t="str">
            <v>ميسون الجيرودي</v>
          </cell>
          <cell r="E1216" t="str">
            <v>الأولى</v>
          </cell>
          <cell r="G1216" t="str">
            <v>الأولى</v>
          </cell>
          <cell r="I1216" t="str">
            <v>الأولى</v>
          </cell>
          <cell r="K1216" t="str">
            <v>الأولى</v>
          </cell>
          <cell r="L1216" t="str">
            <v>مبرر</v>
          </cell>
          <cell r="M1216" t="str">
            <v>الأولى</v>
          </cell>
          <cell r="O1216" t="str">
            <v>الأولى</v>
          </cell>
          <cell r="Q1216" t="str">
            <v>الأولى</v>
          </cell>
          <cell r="S1216" t="str">
            <v>الأولى</v>
          </cell>
          <cell r="U1216" t="str">
            <v>مستنفذ الفصل الأول 2021-2022</v>
          </cell>
        </row>
        <row r="1217">
          <cell r="A1217">
            <v>121800</v>
          </cell>
          <cell r="B1217" t="str">
            <v>رشا الاصفر</v>
          </cell>
          <cell r="C1217" t="str">
            <v>احسان</v>
          </cell>
          <cell r="D1217" t="str">
            <v>سميره</v>
          </cell>
          <cell r="E1217" t="str">
            <v>الأولى</v>
          </cell>
          <cell r="G1217" t="str">
            <v>الأولى</v>
          </cell>
          <cell r="K1217" t="str">
            <v>الأولى</v>
          </cell>
          <cell r="L1217" t="str">
            <v>مبرر</v>
          </cell>
          <cell r="M1217" t="str">
            <v>الأولى</v>
          </cell>
          <cell r="O1217" t="str">
            <v>الأولى</v>
          </cell>
          <cell r="Q1217" t="str">
            <v>الأولى</v>
          </cell>
          <cell r="S1217" t="str">
            <v>الأولى</v>
          </cell>
          <cell r="U1217" t="str">
            <v>مستنفذ الفصل الأول 2021-2022</v>
          </cell>
        </row>
        <row r="1218">
          <cell r="A1218">
            <v>121802</v>
          </cell>
          <cell r="B1218" t="str">
            <v>رشا العبد الرجب</v>
          </cell>
          <cell r="C1218" t="str">
            <v>ابراهيم</v>
          </cell>
          <cell r="D1218" t="str">
            <v>سكينه</v>
          </cell>
          <cell r="E1218" t="str">
            <v>الأولى</v>
          </cell>
          <cell r="G1218" t="str">
            <v>الأولى</v>
          </cell>
          <cell r="K1218" t="str">
            <v>الأولى</v>
          </cell>
          <cell r="L1218" t="str">
            <v>مبرر</v>
          </cell>
          <cell r="M1218" t="str">
            <v>الأولى</v>
          </cell>
          <cell r="O1218" t="str">
            <v>الأولى</v>
          </cell>
          <cell r="Q1218" t="str">
            <v>الأولى</v>
          </cell>
          <cell r="S1218" t="str">
            <v>الأولى</v>
          </cell>
          <cell r="U1218" t="str">
            <v>مستنفذ الفصل الأول 2021-2022</v>
          </cell>
        </row>
        <row r="1219">
          <cell r="A1219">
            <v>121804</v>
          </cell>
          <cell r="B1219" t="str">
            <v>رشا الفرج</v>
          </cell>
          <cell r="C1219" t="str">
            <v>جميل</v>
          </cell>
          <cell r="D1219" t="str">
            <v>نوفه</v>
          </cell>
          <cell r="E1219" t="str">
            <v>الأولى</v>
          </cell>
          <cell r="G1219" t="str">
            <v>الأولى</v>
          </cell>
          <cell r="I1219" t="str">
            <v>الأولى</v>
          </cell>
          <cell r="K1219" t="str">
            <v>الأولى</v>
          </cell>
          <cell r="L1219" t="str">
            <v>مبرر</v>
          </cell>
          <cell r="M1219" t="str">
            <v>الأولى</v>
          </cell>
          <cell r="O1219" t="str">
            <v>الأولى</v>
          </cell>
          <cell r="Q1219" t="str">
            <v>الأولى</v>
          </cell>
          <cell r="S1219" t="str">
            <v>الأولى</v>
          </cell>
          <cell r="U1219" t="str">
            <v>مستنفذ الفصل الأول 2021-2022</v>
          </cell>
        </row>
        <row r="1220">
          <cell r="A1220">
            <v>121806</v>
          </cell>
          <cell r="B1220" t="str">
            <v>رشا خضور</v>
          </cell>
          <cell r="C1220" t="str">
            <v>أحمد</v>
          </cell>
          <cell r="E1220" t="str">
            <v>الثالثة</v>
          </cell>
          <cell r="G1220" t="str">
            <v>الثالثة</v>
          </cell>
          <cell r="I1220" t="str">
            <v>الثالثة</v>
          </cell>
          <cell r="K1220" t="str">
            <v>الثالثة</v>
          </cell>
          <cell r="M1220" t="str">
            <v>الثالثة</v>
          </cell>
          <cell r="Q1220" t="str">
            <v>الثالثة</v>
          </cell>
          <cell r="S1220" t="str">
            <v>الثالثة</v>
          </cell>
          <cell r="U1220" t="str">
            <v>مستنفذ الفصل الأول 2021-2022</v>
          </cell>
        </row>
        <row r="1221">
          <cell r="A1221">
            <v>121807</v>
          </cell>
          <cell r="B1221" t="str">
            <v>رشا عباس</v>
          </cell>
          <cell r="C1221" t="str">
            <v>جبر</v>
          </cell>
          <cell r="D1221" t="str">
            <v>حمامه</v>
          </cell>
          <cell r="E1221" t="str">
            <v>الأولى</v>
          </cell>
          <cell r="G1221" t="str">
            <v>الأولى</v>
          </cell>
          <cell r="K1221" t="str">
            <v>الأولى</v>
          </cell>
          <cell r="L1221" t="str">
            <v>مبرر</v>
          </cell>
          <cell r="M1221" t="str">
            <v>الأولى</v>
          </cell>
          <cell r="O1221" t="str">
            <v>الأولى</v>
          </cell>
          <cell r="Q1221" t="str">
            <v>الأولى</v>
          </cell>
          <cell r="S1221" t="str">
            <v>الأولى</v>
          </cell>
          <cell r="U1221" t="str">
            <v>مستنفذ الفصل الأول 2021-2022</v>
          </cell>
        </row>
        <row r="1222">
          <cell r="A1222">
            <v>121811</v>
          </cell>
          <cell r="B1222" t="str">
            <v>رغد الجزماتي</v>
          </cell>
          <cell r="C1222" t="str">
            <v>عبد العزيز</v>
          </cell>
          <cell r="D1222" t="str">
            <v>هنادي</v>
          </cell>
          <cell r="E1222" t="str">
            <v>الأولى</v>
          </cell>
          <cell r="G1222" t="str">
            <v>الأولى</v>
          </cell>
          <cell r="K1222" t="str">
            <v>الأولى</v>
          </cell>
          <cell r="L1222" t="str">
            <v>مبرر</v>
          </cell>
          <cell r="M1222" t="str">
            <v>الأولى</v>
          </cell>
          <cell r="O1222" t="str">
            <v>الأولى</v>
          </cell>
          <cell r="Q1222" t="str">
            <v>الأولى</v>
          </cell>
          <cell r="S1222" t="str">
            <v>الأولى</v>
          </cell>
          <cell r="U1222" t="str">
            <v>مستنفذ الفصل الأول 2021-2022</v>
          </cell>
        </row>
        <row r="1223">
          <cell r="A1223">
            <v>121814</v>
          </cell>
          <cell r="B1223" t="str">
            <v>رغد تللو</v>
          </cell>
          <cell r="C1223" t="str">
            <v>فيصل</v>
          </cell>
          <cell r="D1223" t="str">
            <v>بدريه</v>
          </cell>
          <cell r="E1223" t="str">
            <v>الأولى</v>
          </cell>
          <cell r="G1223" t="str">
            <v>الأولى</v>
          </cell>
          <cell r="K1223" t="str">
            <v>الأولى</v>
          </cell>
          <cell r="L1223" t="str">
            <v>مبرر</v>
          </cell>
          <cell r="M1223" t="str">
            <v>الأولى</v>
          </cell>
          <cell r="O1223" t="str">
            <v>الأولى</v>
          </cell>
          <cell r="Q1223" t="str">
            <v>الأولى</v>
          </cell>
          <cell r="S1223" t="str">
            <v>الأولى</v>
          </cell>
          <cell r="U1223" t="str">
            <v>مستنفذ الفصل الأول 2021-2022</v>
          </cell>
        </row>
        <row r="1224">
          <cell r="A1224">
            <v>121816</v>
          </cell>
          <cell r="B1224" t="str">
            <v>رغد خالد</v>
          </cell>
          <cell r="C1224" t="str">
            <v>محمد عبد الناصر</v>
          </cell>
          <cell r="D1224" t="str">
            <v>رنا</v>
          </cell>
          <cell r="E1224" t="str">
            <v>الأولى</v>
          </cell>
          <cell r="G1224" t="str">
            <v>الأولى</v>
          </cell>
          <cell r="K1224" t="str">
            <v>الأولى</v>
          </cell>
          <cell r="L1224" t="str">
            <v>مبرر</v>
          </cell>
          <cell r="M1224" t="str">
            <v>الأولى</v>
          </cell>
          <cell r="O1224" t="str">
            <v>الأولى</v>
          </cell>
          <cell r="Q1224" t="str">
            <v>الأولى</v>
          </cell>
          <cell r="S1224" t="str">
            <v>الأولى</v>
          </cell>
          <cell r="U1224" t="str">
            <v>مستنفذ الفصل الأول 2021-2022</v>
          </cell>
        </row>
        <row r="1225">
          <cell r="A1225">
            <v>121817</v>
          </cell>
          <cell r="B1225" t="str">
            <v>رغد خليل</v>
          </cell>
          <cell r="C1225" t="str">
            <v>ماجد</v>
          </cell>
          <cell r="D1225" t="str">
            <v>فاتن</v>
          </cell>
          <cell r="E1225" t="str">
            <v>الأولى</v>
          </cell>
          <cell r="G1225" t="str">
            <v>الأولى</v>
          </cell>
          <cell r="I1225" t="str">
            <v>الأولى</v>
          </cell>
          <cell r="K1225" t="str">
            <v>الأولى</v>
          </cell>
          <cell r="L1225" t="str">
            <v>مبرر</v>
          </cell>
          <cell r="M1225" t="str">
            <v>الأولى</v>
          </cell>
          <cell r="O1225" t="str">
            <v>الأولى</v>
          </cell>
          <cell r="Q1225" t="str">
            <v>الأولى</v>
          </cell>
          <cell r="S1225" t="str">
            <v>الأولى</v>
          </cell>
          <cell r="U1225" t="str">
            <v>مستنفذ الفصل الأول 2021-2022</v>
          </cell>
        </row>
        <row r="1226">
          <cell r="A1226">
            <v>121818</v>
          </cell>
          <cell r="B1226" t="str">
            <v>رغد شمس</v>
          </cell>
          <cell r="C1226" t="str">
            <v>عمر</v>
          </cell>
          <cell r="D1226" t="str">
            <v>فايزه</v>
          </cell>
          <cell r="E1226" t="str">
            <v>الأولى</v>
          </cell>
          <cell r="G1226" t="str">
            <v>الأولى</v>
          </cell>
          <cell r="K1226" t="str">
            <v>الأولى</v>
          </cell>
          <cell r="L1226" t="str">
            <v>مبرر</v>
          </cell>
          <cell r="M1226" t="str">
            <v>الأولى</v>
          </cell>
          <cell r="O1226" t="str">
            <v>الأولى</v>
          </cell>
          <cell r="Q1226" t="str">
            <v>الأولى</v>
          </cell>
          <cell r="S1226" t="str">
            <v>الأولى</v>
          </cell>
          <cell r="U1226" t="str">
            <v>مستنفذ الفصل الأول 2021-2022</v>
          </cell>
        </row>
        <row r="1227">
          <cell r="A1227">
            <v>121819</v>
          </cell>
          <cell r="B1227" t="str">
            <v>رغده المحيثاوي</v>
          </cell>
          <cell r="C1227" t="str">
            <v>نواف</v>
          </cell>
          <cell r="D1227" t="str">
            <v>جليله</v>
          </cell>
          <cell r="E1227" t="str">
            <v>الأولى</v>
          </cell>
          <cell r="G1227" t="str">
            <v>الأولى</v>
          </cell>
          <cell r="I1227" t="str">
            <v>الأولى</v>
          </cell>
          <cell r="K1227" t="str">
            <v>الأولى</v>
          </cell>
          <cell r="L1227" t="str">
            <v>مبرر</v>
          </cell>
          <cell r="M1227" t="str">
            <v>الأولى</v>
          </cell>
          <cell r="O1227" t="str">
            <v>الأولى</v>
          </cell>
          <cell r="Q1227" t="str">
            <v>الأولى</v>
          </cell>
          <cell r="S1227" t="str">
            <v>الأولى</v>
          </cell>
          <cell r="U1227" t="str">
            <v>مستنفذ الفصل الأول 2021-2022</v>
          </cell>
        </row>
        <row r="1228">
          <cell r="A1228">
            <v>121820</v>
          </cell>
          <cell r="B1228" t="str">
            <v>رغده زعتر</v>
          </cell>
          <cell r="C1228" t="str">
            <v>نزار</v>
          </cell>
          <cell r="D1228" t="str">
            <v>سوهير</v>
          </cell>
          <cell r="E1228" t="str">
            <v>الأولى</v>
          </cell>
          <cell r="G1228" t="str">
            <v>الأولى</v>
          </cell>
          <cell r="K1228" t="str">
            <v>الأولى</v>
          </cell>
          <cell r="L1228" t="str">
            <v>مبرر</v>
          </cell>
          <cell r="M1228" t="str">
            <v>الأولى</v>
          </cell>
          <cell r="O1228" t="str">
            <v>الأولى</v>
          </cell>
          <cell r="Q1228" t="str">
            <v>الأولى</v>
          </cell>
          <cell r="S1228" t="str">
            <v>الأولى</v>
          </cell>
          <cell r="U1228" t="str">
            <v>مستنفذ الفصل الأول 2021-2022</v>
          </cell>
        </row>
        <row r="1229">
          <cell r="A1229">
            <v>121823</v>
          </cell>
          <cell r="B1229" t="str">
            <v>رنا احمد</v>
          </cell>
          <cell r="C1229" t="str">
            <v>عوض</v>
          </cell>
          <cell r="D1229" t="str">
            <v>مفيضه خطار</v>
          </cell>
          <cell r="E1229" t="str">
            <v>الأولى</v>
          </cell>
          <cell r="G1229" t="str">
            <v>الأولى</v>
          </cell>
          <cell r="K1229" t="str">
            <v>الأولى</v>
          </cell>
          <cell r="L1229" t="str">
            <v>مبرر</v>
          </cell>
          <cell r="M1229" t="str">
            <v>الأولى</v>
          </cell>
          <cell r="O1229" t="str">
            <v>الأولى</v>
          </cell>
          <cell r="Q1229" t="str">
            <v>الأولى</v>
          </cell>
          <cell r="S1229" t="str">
            <v>الأولى</v>
          </cell>
          <cell r="U1229" t="str">
            <v>مستنفذ الفصل الأول 2021-2022</v>
          </cell>
        </row>
        <row r="1230">
          <cell r="A1230">
            <v>121825</v>
          </cell>
          <cell r="B1230" t="str">
            <v>رنيم المرابع</v>
          </cell>
          <cell r="C1230" t="str">
            <v>محمد</v>
          </cell>
          <cell r="D1230" t="str">
            <v>ميساء ملقي</v>
          </cell>
          <cell r="E1230" t="str">
            <v>الأولى</v>
          </cell>
          <cell r="G1230" t="str">
            <v>الأولى</v>
          </cell>
          <cell r="K1230" t="str">
            <v>الأولى</v>
          </cell>
          <cell r="L1230" t="str">
            <v>مبرر</v>
          </cell>
          <cell r="M1230" t="str">
            <v>الأولى</v>
          </cell>
          <cell r="O1230" t="str">
            <v>الأولى</v>
          </cell>
          <cell r="Q1230" t="str">
            <v>الأولى</v>
          </cell>
          <cell r="S1230" t="str">
            <v>الأولى</v>
          </cell>
          <cell r="U1230" t="str">
            <v>مستنفذ الفصل الأول 2021-2022</v>
          </cell>
        </row>
        <row r="1231">
          <cell r="A1231">
            <v>121826</v>
          </cell>
          <cell r="B1231" t="str">
            <v>رنيم شيبوب</v>
          </cell>
          <cell r="C1231" t="str">
            <v>ياسر</v>
          </cell>
          <cell r="D1231" t="str">
            <v>رفاه</v>
          </cell>
          <cell r="E1231" t="str">
            <v>الأولى</v>
          </cell>
          <cell r="G1231" t="str">
            <v>الأولى</v>
          </cell>
          <cell r="I1231" t="str">
            <v>الأولى</v>
          </cell>
          <cell r="K1231" t="str">
            <v>الأولى</v>
          </cell>
          <cell r="L1231" t="str">
            <v>مبرر</v>
          </cell>
          <cell r="M1231" t="str">
            <v>الأولى</v>
          </cell>
          <cell r="O1231" t="str">
            <v>الأولى</v>
          </cell>
          <cell r="Q1231" t="str">
            <v>الأولى</v>
          </cell>
          <cell r="S1231" t="str">
            <v>الأولى</v>
          </cell>
          <cell r="U1231" t="str">
            <v>مستنفذ الفصل الأول 2021-2022</v>
          </cell>
        </row>
        <row r="1232">
          <cell r="A1232">
            <v>121829</v>
          </cell>
          <cell r="B1232" t="str">
            <v>رهام الزعبي</v>
          </cell>
          <cell r="C1232" t="str">
            <v>منصور</v>
          </cell>
          <cell r="D1232" t="str">
            <v>سناء</v>
          </cell>
          <cell r="E1232" t="str">
            <v>الأولى</v>
          </cell>
          <cell r="G1232" t="str">
            <v>الأولى</v>
          </cell>
          <cell r="K1232" t="str">
            <v>الأولى</v>
          </cell>
          <cell r="L1232" t="str">
            <v>مبرر</v>
          </cell>
          <cell r="M1232" t="str">
            <v>الأولى</v>
          </cell>
          <cell r="O1232" t="str">
            <v>الأولى</v>
          </cell>
          <cell r="Q1232" t="str">
            <v>الأولى</v>
          </cell>
          <cell r="S1232" t="str">
            <v>الأولى</v>
          </cell>
          <cell r="U1232" t="str">
            <v>مستنفذ الفصل الأول 2021-2022</v>
          </cell>
        </row>
        <row r="1233">
          <cell r="A1233">
            <v>121832</v>
          </cell>
          <cell r="B1233" t="str">
            <v>رهام المنجد</v>
          </cell>
          <cell r="C1233" t="str">
            <v>وليد</v>
          </cell>
          <cell r="D1233" t="str">
            <v>هناء</v>
          </cell>
          <cell r="E1233" t="str">
            <v>الأولى</v>
          </cell>
          <cell r="G1233" t="str">
            <v>الأولى</v>
          </cell>
          <cell r="I1233" t="str">
            <v>الأولى</v>
          </cell>
          <cell r="K1233" t="str">
            <v>الأولى</v>
          </cell>
          <cell r="L1233" t="str">
            <v>مبرر</v>
          </cell>
          <cell r="M1233" t="str">
            <v>الأولى</v>
          </cell>
          <cell r="O1233" t="str">
            <v>الأولى</v>
          </cell>
          <cell r="Q1233" t="str">
            <v>الأولى</v>
          </cell>
          <cell r="S1233" t="str">
            <v>الأولى</v>
          </cell>
          <cell r="U1233" t="str">
            <v>مستنفذ الفصل الأول 2021-2022</v>
          </cell>
        </row>
        <row r="1234">
          <cell r="A1234">
            <v>121841</v>
          </cell>
          <cell r="B1234" t="str">
            <v>رهف جاسم</v>
          </cell>
          <cell r="C1234" t="str">
            <v>احمد</v>
          </cell>
          <cell r="D1234" t="str">
            <v>اسمهان</v>
          </cell>
          <cell r="E1234" t="str">
            <v>الأولى</v>
          </cell>
          <cell r="G1234" t="str">
            <v>الأولى</v>
          </cell>
          <cell r="K1234" t="str">
            <v>الأولى</v>
          </cell>
          <cell r="L1234" t="str">
            <v>مبرر</v>
          </cell>
          <cell r="M1234" t="str">
            <v>الأولى</v>
          </cell>
          <cell r="O1234" t="str">
            <v>الأولى</v>
          </cell>
          <cell r="Q1234" t="str">
            <v>الأولى</v>
          </cell>
          <cell r="S1234" t="str">
            <v>الأولى</v>
          </cell>
          <cell r="U1234" t="str">
            <v>مستنفذ الفصل الأول 2021-2022</v>
          </cell>
        </row>
        <row r="1235">
          <cell r="A1235">
            <v>121846</v>
          </cell>
          <cell r="B1235" t="str">
            <v>رواد عيسى</v>
          </cell>
          <cell r="C1235" t="str">
            <v>محمد</v>
          </cell>
          <cell r="D1235" t="str">
            <v>ناديا</v>
          </cell>
          <cell r="E1235" t="str">
            <v>الأولى</v>
          </cell>
          <cell r="G1235" t="str">
            <v>الأولى</v>
          </cell>
          <cell r="K1235" t="str">
            <v>الأولى</v>
          </cell>
          <cell r="L1235" t="str">
            <v>مبرر</v>
          </cell>
          <cell r="M1235" t="str">
            <v>الأولى</v>
          </cell>
          <cell r="O1235" t="str">
            <v>الأولى</v>
          </cell>
          <cell r="Q1235" t="str">
            <v>الأولى</v>
          </cell>
          <cell r="S1235" t="str">
            <v>الأولى</v>
          </cell>
          <cell r="U1235" t="str">
            <v>مستنفذ الفصل الأول 2021-2022</v>
          </cell>
        </row>
        <row r="1236">
          <cell r="A1236">
            <v>121847</v>
          </cell>
          <cell r="B1236" t="str">
            <v>روان ملص</v>
          </cell>
          <cell r="C1236" t="str">
            <v>بسام</v>
          </cell>
          <cell r="D1236" t="str">
            <v>نور الرومللي</v>
          </cell>
          <cell r="E1236" t="str">
            <v>الأولى</v>
          </cell>
          <cell r="G1236" t="str">
            <v>الأولى</v>
          </cell>
          <cell r="K1236" t="str">
            <v>الأولى</v>
          </cell>
          <cell r="L1236" t="str">
            <v>مبرر</v>
          </cell>
          <cell r="M1236" t="str">
            <v>الأولى</v>
          </cell>
          <cell r="O1236" t="str">
            <v>الأولى</v>
          </cell>
          <cell r="Q1236" t="str">
            <v>الأولى</v>
          </cell>
          <cell r="S1236" t="str">
            <v>الأولى</v>
          </cell>
          <cell r="U1236" t="str">
            <v>مستنفذ الفصل الأول 2021-2022</v>
          </cell>
        </row>
        <row r="1237">
          <cell r="A1237">
            <v>121850</v>
          </cell>
          <cell r="B1237" t="str">
            <v>روان جوده</v>
          </cell>
          <cell r="C1237" t="str">
            <v>شاكر</v>
          </cell>
          <cell r="D1237" t="str">
            <v>بشيره</v>
          </cell>
          <cell r="E1237" t="str">
            <v>الأولى</v>
          </cell>
          <cell r="G1237" t="str">
            <v>الأولى</v>
          </cell>
          <cell r="K1237" t="str">
            <v>الأولى</v>
          </cell>
          <cell r="L1237" t="str">
            <v>مبرر</v>
          </cell>
          <cell r="M1237" t="str">
            <v>الأولى</v>
          </cell>
          <cell r="O1237" t="str">
            <v>الأولى</v>
          </cell>
          <cell r="Q1237" t="str">
            <v>الأولى</v>
          </cell>
          <cell r="S1237" t="str">
            <v>الأولى</v>
          </cell>
          <cell r="U1237" t="str">
            <v>مستنفذ الفصل الأول 2021-2022</v>
          </cell>
        </row>
        <row r="1238">
          <cell r="A1238">
            <v>121855</v>
          </cell>
          <cell r="B1238" t="str">
            <v>روان يونس</v>
          </cell>
          <cell r="C1238" t="str">
            <v>عبد الكريم</v>
          </cell>
          <cell r="D1238" t="str">
            <v>عزيزه</v>
          </cell>
          <cell r="E1238" t="str">
            <v>الأولى</v>
          </cell>
          <cell r="G1238" t="str">
            <v>الأولى</v>
          </cell>
          <cell r="K1238" t="str">
            <v>الأولى</v>
          </cell>
          <cell r="L1238" t="str">
            <v>مبرر</v>
          </cell>
          <cell r="M1238" t="str">
            <v>الأولى</v>
          </cell>
          <cell r="O1238" t="str">
            <v>الأولى</v>
          </cell>
          <cell r="Q1238" t="str">
            <v>الأولى</v>
          </cell>
          <cell r="S1238" t="str">
            <v>الأولى</v>
          </cell>
          <cell r="U1238" t="str">
            <v>مستنفذ الفصل الأول 2021-2022</v>
          </cell>
        </row>
        <row r="1239">
          <cell r="A1239">
            <v>121856</v>
          </cell>
          <cell r="B1239" t="str">
            <v>روبرين قدور</v>
          </cell>
          <cell r="C1239" t="str">
            <v>عمار</v>
          </cell>
          <cell r="D1239" t="str">
            <v>فريال</v>
          </cell>
          <cell r="E1239" t="str">
            <v>الأولى</v>
          </cell>
          <cell r="G1239" t="str">
            <v>الأولى</v>
          </cell>
          <cell r="I1239" t="str">
            <v>الأولى</v>
          </cell>
          <cell r="K1239" t="str">
            <v>الأولى</v>
          </cell>
          <cell r="L1239">
            <v>1169</v>
          </cell>
          <cell r="M1239" t="str">
            <v>الأولى</v>
          </cell>
          <cell r="O1239" t="str">
            <v>الأولى</v>
          </cell>
          <cell r="Q1239" t="str">
            <v>الأولى</v>
          </cell>
          <cell r="S1239" t="str">
            <v>الأولى</v>
          </cell>
          <cell r="U1239" t="str">
            <v>مستنفذ الفصل الأول 2021-2022</v>
          </cell>
        </row>
        <row r="1240">
          <cell r="A1240">
            <v>121857</v>
          </cell>
          <cell r="B1240" t="str">
            <v>روجين نعمان</v>
          </cell>
          <cell r="C1240" t="str">
            <v>محمد</v>
          </cell>
          <cell r="D1240" t="str">
            <v>عوفه</v>
          </cell>
          <cell r="E1240" t="str">
            <v>الأولى</v>
          </cell>
          <cell r="G1240" t="str">
            <v>الأولى</v>
          </cell>
          <cell r="K1240" t="str">
            <v>الأولى</v>
          </cell>
          <cell r="L1240" t="str">
            <v>مبرر</v>
          </cell>
          <cell r="M1240" t="str">
            <v>الأولى</v>
          </cell>
          <cell r="O1240" t="str">
            <v>الأولى</v>
          </cell>
          <cell r="Q1240" t="str">
            <v>الأولى</v>
          </cell>
          <cell r="S1240" t="str">
            <v>الأولى</v>
          </cell>
          <cell r="U1240" t="str">
            <v>مستنفذ الفصل الأول 2021-2022</v>
          </cell>
        </row>
        <row r="1241">
          <cell r="A1241">
            <v>121859</v>
          </cell>
          <cell r="B1241" t="str">
            <v>روضه الموصللي</v>
          </cell>
          <cell r="C1241" t="str">
            <v>نبيل</v>
          </cell>
          <cell r="D1241" t="str">
            <v>فاطمه</v>
          </cell>
          <cell r="E1241" t="str">
            <v>الأولى</v>
          </cell>
          <cell r="G1241" t="str">
            <v>الأولى</v>
          </cell>
          <cell r="K1241" t="str">
            <v>الأولى</v>
          </cell>
          <cell r="L1241" t="str">
            <v>مبرر</v>
          </cell>
          <cell r="M1241" t="str">
            <v>الأولى</v>
          </cell>
          <cell r="O1241" t="str">
            <v>الأولى</v>
          </cell>
          <cell r="Q1241" t="str">
            <v>الأولى</v>
          </cell>
          <cell r="S1241" t="str">
            <v>الأولى</v>
          </cell>
          <cell r="U1241" t="str">
            <v>مستنفذ الفصل الأول 2021-2022</v>
          </cell>
        </row>
        <row r="1242">
          <cell r="A1242">
            <v>121862</v>
          </cell>
          <cell r="B1242" t="str">
            <v>رولا حباب</v>
          </cell>
          <cell r="C1242" t="str">
            <v>محمد فرحت</v>
          </cell>
          <cell r="D1242" t="str">
            <v>مها</v>
          </cell>
          <cell r="E1242" t="str">
            <v>الأولى</v>
          </cell>
          <cell r="G1242" t="str">
            <v>الأولى</v>
          </cell>
          <cell r="K1242" t="str">
            <v>الأولى</v>
          </cell>
          <cell r="L1242" t="str">
            <v>مبرر</v>
          </cell>
          <cell r="M1242" t="str">
            <v>الأولى</v>
          </cell>
          <cell r="O1242" t="str">
            <v>الأولى</v>
          </cell>
          <cell r="Q1242" t="str">
            <v>الأولى</v>
          </cell>
          <cell r="S1242" t="str">
            <v>الأولى</v>
          </cell>
          <cell r="U1242" t="str">
            <v>مستنفذ الفصل الأول 2021-2022</v>
          </cell>
        </row>
        <row r="1243">
          <cell r="A1243">
            <v>121863</v>
          </cell>
          <cell r="B1243" t="str">
            <v>رولا رشيد</v>
          </cell>
          <cell r="C1243" t="str">
            <v>وليد</v>
          </cell>
          <cell r="D1243" t="str">
            <v>اولغيتسا</v>
          </cell>
          <cell r="E1243" t="str">
            <v>الأولى</v>
          </cell>
          <cell r="G1243" t="str">
            <v>الأولى</v>
          </cell>
          <cell r="K1243" t="str">
            <v>الأولى</v>
          </cell>
          <cell r="L1243" t="str">
            <v>مبرر</v>
          </cell>
          <cell r="M1243" t="str">
            <v>الأولى</v>
          </cell>
          <cell r="O1243" t="str">
            <v>الأولى</v>
          </cell>
          <cell r="Q1243" t="str">
            <v>الأولى</v>
          </cell>
          <cell r="S1243" t="str">
            <v>الأولى</v>
          </cell>
          <cell r="U1243" t="str">
            <v>مستنفذ الفصل الأول 2021-2022</v>
          </cell>
        </row>
        <row r="1244">
          <cell r="A1244">
            <v>121867</v>
          </cell>
          <cell r="B1244" t="str">
            <v>رؤى معلا</v>
          </cell>
          <cell r="C1244" t="str">
            <v>محمد</v>
          </cell>
          <cell r="D1244" t="str">
            <v>نوال</v>
          </cell>
          <cell r="E1244" t="str">
            <v>الرابعة حديث</v>
          </cell>
          <cell r="G1244" t="str">
            <v>الرابعة</v>
          </cell>
          <cell r="I1244" t="str">
            <v>الرابعة</v>
          </cell>
          <cell r="K1244" t="str">
            <v>الرابعة</v>
          </cell>
          <cell r="M1244" t="str">
            <v>الرابعة</v>
          </cell>
          <cell r="O1244" t="str">
            <v>الرابعة</v>
          </cell>
          <cell r="Q1244" t="str">
            <v>الرابعة</v>
          </cell>
          <cell r="S1244" t="str">
            <v>الرابعة</v>
          </cell>
          <cell r="U1244" t="str">
            <v>مستنفذ الفصل الأول 2021-2022</v>
          </cell>
        </row>
        <row r="1245">
          <cell r="A1245">
            <v>121868</v>
          </cell>
          <cell r="B1245" t="str">
            <v>ريا مرشو</v>
          </cell>
          <cell r="C1245" t="str">
            <v>رائد</v>
          </cell>
          <cell r="D1245" t="str">
            <v>منى</v>
          </cell>
          <cell r="E1245" t="str">
            <v>الأولى</v>
          </cell>
          <cell r="G1245" t="str">
            <v>الأولى</v>
          </cell>
          <cell r="K1245" t="str">
            <v>الأولى</v>
          </cell>
          <cell r="L1245" t="str">
            <v>مبرر</v>
          </cell>
          <cell r="M1245" t="str">
            <v>الأولى</v>
          </cell>
          <cell r="O1245" t="str">
            <v>الأولى</v>
          </cell>
          <cell r="Q1245" t="str">
            <v>الأولى</v>
          </cell>
          <cell r="S1245" t="str">
            <v>الأولى</v>
          </cell>
          <cell r="U1245" t="str">
            <v>مستنفذ الفصل الأول 2021-2022</v>
          </cell>
        </row>
        <row r="1246">
          <cell r="A1246">
            <v>121869</v>
          </cell>
          <cell r="B1246" t="str">
            <v>ريام حيدر</v>
          </cell>
          <cell r="C1246" t="str">
            <v>كريم</v>
          </cell>
          <cell r="D1246" t="str">
            <v>مضريه</v>
          </cell>
          <cell r="E1246" t="str">
            <v>الأولى</v>
          </cell>
          <cell r="G1246" t="str">
            <v>الأولى</v>
          </cell>
          <cell r="K1246" t="str">
            <v>الأولى</v>
          </cell>
          <cell r="L1246" t="str">
            <v>مبرر</v>
          </cell>
          <cell r="M1246" t="str">
            <v>الأولى</v>
          </cell>
          <cell r="O1246" t="str">
            <v>الأولى</v>
          </cell>
          <cell r="Q1246" t="str">
            <v>الأولى</v>
          </cell>
          <cell r="S1246" t="str">
            <v>الأولى</v>
          </cell>
          <cell r="U1246" t="str">
            <v>مستنفذ الفصل الأول 2021-2022</v>
          </cell>
        </row>
        <row r="1247">
          <cell r="A1247">
            <v>121870</v>
          </cell>
          <cell r="B1247" t="str">
            <v>ريتا احمد</v>
          </cell>
          <cell r="C1247" t="str">
            <v>نصر</v>
          </cell>
          <cell r="D1247" t="str">
            <v>منيره زهره</v>
          </cell>
          <cell r="E1247" t="str">
            <v>الأولى</v>
          </cell>
          <cell r="G1247" t="str">
            <v>الأولى</v>
          </cell>
          <cell r="K1247" t="str">
            <v>الأولى</v>
          </cell>
          <cell r="L1247" t="str">
            <v>مبرر</v>
          </cell>
          <cell r="M1247" t="str">
            <v>الأولى</v>
          </cell>
          <cell r="O1247" t="str">
            <v>الأولى</v>
          </cell>
          <cell r="Q1247" t="str">
            <v>الأولى</v>
          </cell>
          <cell r="S1247" t="str">
            <v>الأولى</v>
          </cell>
          <cell r="U1247" t="str">
            <v>مستنفذ الفصل الأول 2021-2022</v>
          </cell>
        </row>
        <row r="1248">
          <cell r="A1248">
            <v>121872</v>
          </cell>
          <cell r="B1248" t="str">
            <v>ريتا بندر</v>
          </cell>
          <cell r="C1248" t="str">
            <v>عماد</v>
          </cell>
          <cell r="D1248" t="str">
            <v>روبيه</v>
          </cell>
          <cell r="E1248" t="str">
            <v>الأولى</v>
          </cell>
          <cell r="G1248" t="str">
            <v>الأولى</v>
          </cell>
          <cell r="I1248" t="str">
            <v>الأولى</v>
          </cell>
          <cell r="K1248" t="str">
            <v>الأولى</v>
          </cell>
          <cell r="L1248" t="str">
            <v>مبرر</v>
          </cell>
          <cell r="M1248" t="str">
            <v>الأولى</v>
          </cell>
          <cell r="O1248" t="str">
            <v>الأولى</v>
          </cell>
          <cell r="Q1248" t="str">
            <v>الأولى</v>
          </cell>
          <cell r="S1248" t="str">
            <v>الأولى</v>
          </cell>
          <cell r="U1248" t="str">
            <v>مستنفذ الفصل الأول 2021-2022</v>
          </cell>
        </row>
        <row r="1249">
          <cell r="A1249">
            <v>121876</v>
          </cell>
          <cell r="B1249" t="str">
            <v>ريم الحسين</v>
          </cell>
          <cell r="C1249" t="str">
            <v>مصطفى</v>
          </cell>
          <cell r="D1249" t="str">
            <v>دعد</v>
          </cell>
          <cell r="E1249" t="str">
            <v>الأولى</v>
          </cell>
          <cell r="G1249" t="str">
            <v>الأولى</v>
          </cell>
          <cell r="K1249" t="str">
            <v>الأولى</v>
          </cell>
          <cell r="L1249" t="str">
            <v>مبرر</v>
          </cell>
          <cell r="M1249" t="str">
            <v>الأولى</v>
          </cell>
          <cell r="O1249" t="str">
            <v>الأولى</v>
          </cell>
          <cell r="Q1249" t="str">
            <v>الأولى</v>
          </cell>
          <cell r="S1249" t="str">
            <v>الأولى</v>
          </cell>
          <cell r="U1249" t="str">
            <v>مستنفذ الفصل الأول 2021-2022</v>
          </cell>
        </row>
        <row r="1250">
          <cell r="A1250">
            <v>121877</v>
          </cell>
          <cell r="B1250" t="str">
            <v>ريم الشايب</v>
          </cell>
          <cell r="C1250" t="str">
            <v>عبد القادر</v>
          </cell>
          <cell r="D1250" t="str">
            <v>رئيسه</v>
          </cell>
          <cell r="E1250" t="str">
            <v>الأولى</v>
          </cell>
          <cell r="G1250" t="str">
            <v>الأولى</v>
          </cell>
          <cell r="K1250" t="str">
            <v>الأولى</v>
          </cell>
          <cell r="L1250" t="str">
            <v>مبرر</v>
          </cell>
          <cell r="M1250" t="str">
            <v>الأولى</v>
          </cell>
          <cell r="O1250" t="str">
            <v>الأولى</v>
          </cell>
          <cell r="Q1250" t="str">
            <v>الأولى</v>
          </cell>
          <cell r="S1250" t="str">
            <v>الأولى</v>
          </cell>
          <cell r="U1250" t="str">
            <v>مستنفذ الفصل الأول 2021-2022</v>
          </cell>
        </row>
        <row r="1251">
          <cell r="A1251">
            <v>121881</v>
          </cell>
          <cell r="B1251" t="str">
            <v>ريم جري</v>
          </cell>
          <cell r="C1251" t="str">
            <v>سجيع</v>
          </cell>
          <cell r="D1251" t="str">
            <v>وحيدا</v>
          </cell>
          <cell r="E1251" t="str">
            <v>الأولى</v>
          </cell>
          <cell r="G1251" t="str">
            <v>الأولى</v>
          </cell>
          <cell r="K1251" t="str">
            <v>الأولى</v>
          </cell>
          <cell r="L1251" t="str">
            <v>مبرر</v>
          </cell>
          <cell r="M1251" t="str">
            <v>الأولى</v>
          </cell>
          <cell r="O1251" t="str">
            <v>الأولى</v>
          </cell>
          <cell r="Q1251" t="str">
            <v>الأولى</v>
          </cell>
          <cell r="S1251" t="str">
            <v>الأولى</v>
          </cell>
          <cell r="U1251" t="str">
            <v>مستنفذ الفصل الأول 2021-2022</v>
          </cell>
        </row>
        <row r="1252">
          <cell r="A1252">
            <v>121884</v>
          </cell>
          <cell r="B1252" t="str">
            <v>ريم ورده</v>
          </cell>
          <cell r="C1252" t="str">
            <v>خضر</v>
          </cell>
          <cell r="D1252" t="str">
            <v>ناديه</v>
          </cell>
          <cell r="E1252" t="str">
            <v>الثانية</v>
          </cell>
          <cell r="G1252" t="str">
            <v>الثانية</v>
          </cell>
          <cell r="K1252" t="str">
            <v>الثانية</v>
          </cell>
          <cell r="L1252" t="str">
            <v>مبرر</v>
          </cell>
          <cell r="M1252" t="str">
            <v>الثانية</v>
          </cell>
          <cell r="O1252" t="str">
            <v>الثانية</v>
          </cell>
          <cell r="Q1252" t="str">
            <v>الثانية</v>
          </cell>
          <cell r="S1252" t="str">
            <v>الثانية</v>
          </cell>
          <cell r="U1252" t="str">
            <v>مستنفذ الفصل الأول 2021-2022</v>
          </cell>
        </row>
        <row r="1253">
          <cell r="A1253">
            <v>121887</v>
          </cell>
          <cell r="B1253" t="str">
            <v>ريما عليا</v>
          </cell>
          <cell r="C1253" t="str">
            <v>اسماعيل</v>
          </cell>
          <cell r="D1253" t="str">
            <v>غاده</v>
          </cell>
          <cell r="E1253" t="str">
            <v>الأولى</v>
          </cell>
          <cell r="G1253" t="str">
            <v>الأولى</v>
          </cell>
          <cell r="K1253" t="str">
            <v>الأولى</v>
          </cell>
          <cell r="L1253" t="str">
            <v>مبرر</v>
          </cell>
          <cell r="M1253" t="str">
            <v>الأولى</v>
          </cell>
          <cell r="O1253" t="str">
            <v>الأولى</v>
          </cell>
          <cell r="Q1253" t="str">
            <v>الأولى</v>
          </cell>
          <cell r="S1253" t="str">
            <v>الأولى</v>
          </cell>
          <cell r="U1253" t="str">
            <v>مستنفذ الفصل الأول 2021-2022</v>
          </cell>
        </row>
        <row r="1254">
          <cell r="A1254">
            <v>121889</v>
          </cell>
          <cell r="B1254" t="str">
            <v>ريمه الارغه</v>
          </cell>
          <cell r="C1254" t="str">
            <v>محمد ماهر</v>
          </cell>
          <cell r="D1254" t="str">
            <v>روزيت</v>
          </cell>
          <cell r="E1254" t="str">
            <v>الأولى</v>
          </cell>
          <cell r="G1254" t="str">
            <v>الأولى</v>
          </cell>
          <cell r="K1254" t="str">
            <v>الأولى</v>
          </cell>
          <cell r="L1254" t="str">
            <v>مبرر</v>
          </cell>
          <cell r="M1254" t="str">
            <v>الأولى</v>
          </cell>
          <cell r="O1254" t="str">
            <v>الأولى</v>
          </cell>
          <cell r="Q1254" t="str">
            <v>الأولى</v>
          </cell>
          <cell r="S1254" t="str">
            <v>الأولى</v>
          </cell>
          <cell r="U1254" t="str">
            <v>مستنفذ الفصل الأول 2021-2022</v>
          </cell>
        </row>
        <row r="1255">
          <cell r="A1255">
            <v>121894</v>
          </cell>
          <cell r="B1255" t="str">
            <v>زين سلوم</v>
          </cell>
          <cell r="C1255" t="str">
            <v>توفيق</v>
          </cell>
          <cell r="D1255" t="str">
            <v>فاطمه</v>
          </cell>
          <cell r="E1255" t="str">
            <v>الأولى</v>
          </cell>
          <cell r="G1255" t="str">
            <v>الأولى</v>
          </cell>
          <cell r="K1255" t="str">
            <v>الأولى</v>
          </cell>
          <cell r="L1255" t="str">
            <v>مبرر</v>
          </cell>
          <cell r="M1255" t="str">
            <v>الأولى</v>
          </cell>
          <cell r="O1255" t="str">
            <v>الأولى</v>
          </cell>
          <cell r="Q1255" t="str">
            <v>الأولى</v>
          </cell>
          <cell r="S1255" t="str">
            <v>الأولى</v>
          </cell>
          <cell r="U1255" t="str">
            <v>مستنفذ الفصل الأول 2021-2022</v>
          </cell>
        </row>
        <row r="1256">
          <cell r="A1256">
            <v>121896</v>
          </cell>
          <cell r="B1256" t="str">
            <v>زينب اسماعيل</v>
          </cell>
          <cell r="C1256" t="str">
            <v>نزار</v>
          </cell>
          <cell r="D1256" t="str">
            <v>عبير</v>
          </cell>
          <cell r="E1256" t="str">
            <v>الأولى</v>
          </cell>
          <cell r="G1256" t="str">
            <v>الأولى</v>
          </cell>
          <cell r="I1256" t="str">
            <v>الأولى</v>
          </cell>
          <cell r="K1256" t="str">
            <v>الأولى</v>
          </cell>
          <cell r="L1256" t="str">
            <v>مبرر</v>
          </cell>
          <cell r="M1256" t="str">
            <v>الأولى</v>
          </cell>
          <cell r="O1256" t="str">
            <v>الأولى</v>
          </cell>
          <cell r="Q1256" t="str">
            <v>الأولى</v>
          </cell>
          <cell r="S1256" t="str">
            <v>الأولى</v>
          </cell>
          <cell r="U1256" t="str">
            <v>مستنفذ الفصل الأول 2021-2022</v>
          </cell>
        </row>
        <row r="1257">
          <cell r="A1257">
            <v>121899</v>
          </cell>
          <cell r="B1257" t="str">
            <v>زينه الحكيم</v>
          </cell>
          <cell r="C1257" t="str">
            <v>مسلم</v>
          </cell>
          <cell r="D1257" t="str">
            <v>هناده</v>
          </cell>
          <cell r="E1257" t="str">
            <v>الأولى</v>
          </cell>
          <cell r="G1257" t="str">
            <v>الأولى</v>
          </cell>
          <cell r="K1257" t="str">
            <v>الأولى</v>
          </cell>
          <cell r="L1257" t="str">
            <v>مبرر</v>
          </cell>
          <cell r="M1257" t="str">
            <v>الأولى</v>
          </cell>
          <cell r="O1257" t="str">
            <v>الأولى</v>
          </cell>
          <cell r="Q1257" t="str">
            <v>الأولى</v>
          </cell>
          <cell r="S1257" t="str">
            <v>الأولى</v>
          </cell>
          <cell r="U1257" t="str">
            <v>مستنفذ الفصل الأول 2021-2022</v>
          </cell>
        </row>
        <row r="1258">
          <cell r="A1258">
            <v>121902</v>
          </cell>
          <cell r="B1258" t="str">
            <v>ساره جاد الله</v>
          </cell>
          <cell r="C1258" t="str">
            <v>حسين</v>
          </cell>
          <cell r="D1258" t="str">
            <v>هنا صباح</v>
          </cell>
          <cell r="E1258" t="str">
            <v>الأولى</v>
          </cell>
          <cell r="G1258" t="str">
            <v>الأولى</v>
          </cell>
          <cell r="I1258" t="str">
            <v>الأولى</v>
          </cell>
          <cell r="K1258" t="str">
            <v>الأولى</v>
          </cell>
          <cell r="L1258" t="str">
            <v>مبرر</v>
          </cell>
          <cell r="M1258" t="str">
            <v>الأولى</v>
          </cell>
          <cell r="O1258" t="str">
            <v>الأولى</v>
          </cell>
          <cell r="Q1258" t="str">
            <v>الأولى</v>
          </cell>
          <cell r="S1258" t="str">
            <v>الأولى</v>
          </cell>
          <cell r="U1258" t="str">
            <v>مستنفذ الفصل الأول 2021-2022</v>
          </cell>
        </row>
        <row r="1259">
          <cell r="A1259">
            <v>121904</v>
          </cell>
          <cell r="B1259" t="str">
            <v>ساره فندي</v>
          </cell>
          <cell r="C1259" t="str">
            <v>احمد</v>
          </cell>
          <cell r="D1259" t="str">
            <v>نوال</v>
          </cell>
          <cell r="E1259" t="str">
            <v>الأولى</v>
          </cell>
          <cell r="G1259" t="str">
            <v>الأولى</v>
          </cell>
          <cell r="K1259" t="str">
            <v>الأولى</v>
          </cell>
          <cell r="L1259" t="str">
            <v>مبرر</v>
          </cell>
          <cell r="M1259" t="str">
            <v>الأولى</v>
          </cell>
          <cell r="O1259" t="str">
            <v>الأولى</v>
          </cell>
          <cell r="Q1259" t="str">
            <v>الأولى</v>
          </cell>
          <cell r="S1259" t="str">
            <v>الأولى</v>
          </cell>
          <cell r="U1259" t="str">
            <v>مستنفذ الفصل الأول 2021-2022</v>
          </cell>
        </row>
        <row r="1260">
          <cell r="A1260">
            <v>121906</v>
          </cell>
          <cell r="B1260" t="str">
            <v>ساره الاحمد الهادي</v>
          </cell>
          <cell r="C1260" t="str">
            <v>عبد الاله</v>
          </cell>
          <cell r="D1260" t="str">
            <v>مريم الشواخ</v>
          </cell>
          <cell r="E1260" t="str">
            <v>الأولى</v>
          </cell>
          <cell r="G1260" t="str">
            <v>الأولى</v>
          </cell>
          <cell r="K1260" t="str">
            <v>الأولى</v>
          </cell>
          <cell r="L1260" t="str">
            <v>مبرر</v>
          </cell>
          <cell r="M1260" t="str">
            <v>الأولى</v>
          </cell>
          <cell r="O1260" t="str">
            <v>الأولى</v>
          </cell>
          <cell r="Q1260" t="str">
            <v>الأولى</v>
          </cell>
          <cell r="S1260" t="str">
            <v>الأولى</v>
          </cell>
          <cell r="U1260" t="str">
            <v>مستنفذ الفصل الأول 2021-2022</v>
          </cell>
        </row>
        <row r="1261">
          <cell r="A1261">
            <v>121911</v>
          </cell>
          <cell r="B1261" t="str">
            <v>ساره الزين</v>
          </cell>
          <cell r="C1261" t="str">
            <v>عبد الهادي</v>
          </cell>
          <cell r="D1261" t="str">
            <v>مياده</v>
          </cell>
          <cell r="E1261" t="str">
            <v>الأولى</v>
          </cell>
          <cell r="G1261" t="str">
            <v>الأولى</v>
          </cell>
          <cell r="K1261" t="str">
            <v>الأولى</v>
          </cell>
          <cell r="L1261" t="str">
            <v>مبرر</v>
          </cell>
          <cell r="M1261" t="str">
            <v>الأولى</v>
          </cell>
          <cell r="O1261" t="str">
            <v>الأولى</v>
          </cell>
          <cell r="Q1261" t="str">
            <v>الأولى</v>
          </cell>
          <cell r="S1261" t="str">
            <v>الأولى</v>
          </cell>
          <cell r="U1261" t="str">
            <v>مستنفذ الفصل الأول 2021-2022</v>
          </cell>
        </row>
        <row r="1262">
          <cell r="A1262">
            <v>121915</v>
          </cell>
          <cell r="B1262" t="str">
            <v>ساره جديد</v>
          </cell>
          <cell r="C1262" t="str">
            <v>محمد خير</v>
          </cell>
          <cell r="D1262" t="str">
            <v>ميساء</v>
          </cell>
          <cell r="E1262" t="str">
            <v>الأولى</v>
          </cell>
          <cell r="G1262" t="str">
            <v>الأولى</v>
          </cell>
          <cell r="K1262" t="str">
            <v>الأولى</v>
          </cell>
          <cell r="L1262" t="str">
            <v>مبرر</v>
          </cell>
          <cell r="M1262" t="str">
            <v>الأولى</v>
          </cell>
          <cell r="O1262" t="str">
            <v>الأولى</v>
          </cell>
          <cell r="Q1262" t="str">
            <v>الأولى</v>
          </cell>
          <cell r="S1262" t="str">
            <v>الأولى</v>
          </cell>
          <cell r="U1262" t="str">
            <v>مستنفذ الفصل الأول 2021-2022</v>
          </cell>
        </row>
        <row r="1263">
          <cell r="A1263">
            <v>121920</v>
          </cell>
          <cell r="B1263" t="str">
            <v>سامح حماده</v>
          </cell>
          <cell r="C1263" t="str">
            <v>حسام</v>
          </cell>
          <cell r="D1263" t="str">
            <v>هيام</v>
          </cell>
          <cell r="E1263" t="str">
            <v>الأولى</v>
          </cell>
          <cell r="G1263" t="str">
            <v>الأولى</v>
          </cell>
          <cell r="K1263" t="str">
            <v>الأولى</v>
          </cell>
          <cell r="L1263" t="str">
            <v>مبرر</v>
          </cell>
          <cell r="M1263" t="str">
            <v>الأولى</v>
          </cell>
          <cell r="O1263" t="str">
            <v>الأولى</v>
          </cell>
          <cell r="Q1263" t="str">
            <v>الأولى</v>
          </cell>
          <cell r="S1263" t="str">
            <v>الأولى</v>
          </cell>
          <cell r="U1263" t="str">
            <v>مستنفذ الفصل الأول 2021-2022</v>
          </cell>
        </row>
        <row r="1264">
          <cell r="A1264">
            <v>121924</v>
          </cell>
          <cell r="B1264" t="str">
            <v>سحر عبد الحي</v>
          </cell>
          <cell r="C1264" t="str">
            <v>نبيل</v>
          </cell>
          <cell r="D1264" t="str">
            <v>مهيبه</v>
          </cell>
          <cell r="E1264" t="str">
            <v>الأولى</v>
          </cell>
          <cell r="G1264" t="str">
            <v>الأولى</v>
          </cell>
          <cell r="K1264" t="str">
            <v>الأولى</v>
          </cell>
          <cell r="L1264" t="str">
            <v>مبرر</v>
          </cell>
          <cell r="M1264" t="str">
            <v>الأولى</v>
          </cell>
          <cell r="O1264" t="str">
            <v>الأولى</v>
          </cell>
          <cell r="Q1264" t="str">
            <v>الأولى</v>
          </cell>
          <cell r="S1264" t="str">
            <v>الأولى</v>
          </cell>
          <cell r="U1264" t="str">
            <v>مستنفذ الفصل الأول 2021-2022</v>
          </cell>
        </row>
        <row r="1265">
          <cell r="A1265">
            <v>121926</v>
          </cell>
          <cell r="B1265" t="str">
            <v>سراء الخباز</v>
          </cell>
          <cell r="C1265" t="str">
            <v>حسن</v>
          </cell>
          <cell r="D1265" t="str">
            <v>عنايا</v>
          </cell>
          <cell r="E1265" t="str">
            <v>الأولى</v>
          </cell>
          <cell r="G1265" t="str">
            <v>الأولى</v>
          </cell>
          <cell r="K1265" t="str">
            <v>الأولى</v>
          </cell>
          <cell r="L1265" t="str">
            <v>مبرر</v>
          </cell>
          <cell r="M1265" t="str">
            <v>الأولى</v>
          </cell>
          <cell r="O1265" t="str">
            <v>الأولى</v>
          </cell>
          <cell r="Q1265" t="str">
            <v>الأولى</v>
          </cell>
          <cell r="S1265" t="str">
            <v>الأولى</v>
          </cell>
          <cell r="U1265" t="str">
            <v>مستنفذ الفصل الأول 2021-2022</v>
          </cell>
        </row>
        <row r="1266">
          <cell r="A1266">
            <v>121928</v>
          </cell>
          <cell r="B1266" t="str">
            <v>سكينه شمص</v>
          </cell>
          <cell r="C1266" t="str">
            <v>محمد جواد</v>
          </cell>
          <cell r="D1266" t="str">
            <v>دلال</v>
          </cell>
          <cell r="E1266" t="str">
            <v>الأولى</v>
          </cell>
          <cell r="G1266" t="str">
            <v>الأولى</v>
          </cell>
          <cell r="K1266" t="str">
            <v>الأولى</v>
          </cell>
          <cell r="L1266" t="str">
            <v>مبرر</v>
          </cell>
          <cell r="M1266" t="str">
            <v>الأولى</v>
          </cell>
          <cell r="O1266" t="str">
            <v>الأولى</v>
          </cell>
          <cell r="Q1266" t="str">
            <v>الأولى</v>
          </cell>
          <cell r="S1266" t="str">
            <v>الأولى</v>
          </cell>
          <cell r="U1266" t="str">
            <v>مستنفذ الفصل الأول 2021-2022</v>
          </cell>
        </row>
        <row r="1267">
          <cell r="A1267">
            <v>121929</v>
          </cell>
          <cell r="B1267" t="str">
            <v>سلافه كف الغزال</v>
          </cell>
          <cell r="C1267" t="str">
            <v>عبد العزيز</v>
          </cell>
          <cell r="D1267" t="str">
            <v>لمياء</v>
          </cell>
          <cell r="E1267" t="str">
            <v>الأولى</v>
          </cell>
          <cell r="G1267" t="str">
            <v>الأولى</v>
          </cell>
          <cell r="K1267" t="str">
            <v>الأولى</v>
          </cell>
          <cell r="L1267" t="str">
            <v>مبرر</v>
          </cell>
          <cell r="M1267" t="str">
            <v>الأولى</v>
          </cell>
          <cell r="O1267" t="str">
            <v>الأولى</v>
          </cell>
          <cell r="Q1267" t="str">
            <v>الأولى</v>
          </cell>
          <cell r="S1267" t="str">
            <v>الأولى</v>
          </cell>
          <cell r="U1267" t="str">
            <v>مستنفذ الفصل الأول 2021-2022</v>
          </cell>
        </row>
        <row r="1268">
          <cell r="A1268">
            <v>121930</v>
          </cell>
          <cell r="B1268" t="str">
            <v>سلام الاحمد الهادي</v>
          </cell>
          <cell r="C1268" t="str">
            <v>عبد الاله</v>
          </cell>
          <cell r="D1268" t="str">
            <v>مريم الشواخ</v>
          </cell>
          <cell r="E1268" t="str">
            <v>الأولى</v>
          </cell>
          <cell r="G1268" t="str">
            <v>الأولى</v>
          </cell>
          <cell r="K1268" t="str">
            <v>الأولى</v>
          </cell>
          <cell r="L1268" t="str">
            <v>مبرر</v>
          </cell>
          <cell r="M1268" t="str">
            <v>الأولى</v>
          </cell>
          <cell r="O1268" t="str">
            <v>الأولى</v>
          </cell>
          <cell r="Q1268" t="str">
            <v>الأولى</v>
          </cell>
          <cell r="S1268" t="str">
            <v>الأولى</v>
          </cell>
          <cell r="U1268" t="str">
            <v>مستنفذ الفصل الأول 2021-2022</v>
          </cell>
        </row>
        <row r="1269">
          <cell r="A1269">
            <v>121932</v>
          </cell>
          <cell r="B1269" t="str">
            <v>سلام المعاليقي</v>
          </cell>
          <cell r="C1269" t="str">
            <v>محي الدين</v>
          </cell>
          <cell r="D1269" t="str">
            <v>وفاء</v>
          </cell>
          <cell r="E1269" t="str">
            <v>الأولى</v>
          </cell>
          <cell r="G1269" t="str">
            <v>الأولى</v>
          </cell>
          <cell r="K1269" t="str">
            <v>الأولى</v>
          </cell>
          <cell r="L1269" t="str">
            <v>مبرر</v>
          </cell>
          <cell r="M1269" t="str">
            <v>الأولى</v>
          </cell>
          <cell r="O1269" t="str">
            <v>الأولى</v>
          </cell>
          <cell r="Q1269" t="str">
            <v>الأولى</v>
          </cell>
          <cell r="S1269" t="str">
            <v>الأولى</v>
          </cell>
          <cell r="U1269" t="str">
            <v>مستنفذ الفصل الأول 2021-2022</v>
          </cell>
        </row>
        <row r="1270">
          <cell r="A1270">
            <v>121934</v>
          </cell>
          <cell r="B1270" t="str">
            <v>سلام غنيم</v>
          </cell>
          <cell r="C1270" t="str">
            <v>عبد المالك</v>
          </cell>
          <cell r="D1270" t="str">
            <v>فاتنه</v>
          </cell>
          <cell r="E1270" t="str">
            <v>الأولى</v>
          </cell>
          <cell r="G1270" t="str">
            <v>الأولى</v>
          </cell>
          <cell r="K1270" t="str">
            <v>الأولى</v>
          </cell>
          <cell r="L1270" t="str">
            <v>مبرر</v>
          </cell>
          <cell r="M1270" t="str">
            <v>الأولى</v>
          </cell>
          <cell r="O1270" t="str">
            <v>الأولى</v>
          </cell>
          <cell r="Q1270" t="str">
            <v>الأولى</v>
          </cell>
          <cell r="S1270" t="str">
            <v>الأولى</v>
          </cell>
          <cell r="U1270" t="str">
            <v>مستنفذ الفصل الأول 2021-2022</v>
          </cell>
        </row>
        <row r="1271">
          <cell r="A1271">
            <v>121936</v>
          </cell>
          <cell r="B1271" t="str">
            <v>سلمى طاهر</v>
          </cell>
          <cell r="C1271" t="str">
            <v>وليد</v>
          </cell>
          <cell r="D1271" t="str">
            <v>نبيله عبد القادر</v>
          </cell>
          <cell r="E1271" t="str">
            <v>الأولى</v>
          </cell>
          <cell r="G1271" t="str">
            <v>الأولى</v>
          </cell>
          <cell r="K1271" t="str">
            <v>الأولى</v>
          </cell>
          <cell r="L1271" t="str">
            <v>مبرر</v>
          </cell>
          <cell r="M1271" t="str">
            <v>الأولى</v>
          </cell>
          <cell r="O1271" t="str">
            <v>الأولى</v>
          </cell>
          <cell r="Q1271" t="str">
            <v>الأولى</v>
          </cell>
          <cell r="S1271" t="str">
            <v>الأولى</v>
          </cell>
          <cell r="U1271" t="str">
            <v>مستنفذ الفصل الأول 2021-2022</v>
          </cell>
        </row>
        <row r="1272">
          <cell r="A1272">
            <v>121951</v>
          </cell>
          <cell r="B1272" t="str">
            <v>سهى احمد</v>
          </cell>
          <cell r="C1272" t="str">
            <v>سعيد</v>
          </cell>
          <cell r="D1272" t="str">
            <v>هيفا</v>
          </cell>
          <cell r="E1272" t="str">
            <v>الأولى</v>
          </cell>
          <cell r="G1272" t="str">
            <v>الأولى</v>
          </cell>
          <cell r="K1272" t="str">
            <v>الأولى</v>
          </cell>
          <cell r="L1272" t="str">
            <v>مبرر</v>
          </cell>
          <cell r="M1272" t="str">
            <v>الأولى</v>
          </cell>
          <cell r="O1272" t="str">
            <v>الأولى</v>
          </cell>
          <cell r="Q1272" t="str">
            <v>الأولى</v>
          </cell>
          <cell r="S1272" t="str">
            <v>الأولى</v>
          </cell>
          <cell r="U1272" t="str">
            <v>مستنفذ الفصل الأول 2021-2022</v>
          </cell>
        </row>
        <row r="1273">
          <cell r="A1273">
            <v>121953</v>
          </cell>
          <cell r="B1273" t="str">
            <v>سوزان خزعل</v>
          </cell>
          <cell r="C1273" t="str">
            <v>نزيه</v>
          </cell>
          <cell r="D1273" t="str">
            <v>سميره</v>
          </cell>
          <cell r="E1273" t="str">
            <v>الأولى</v>
          </cell>
          <cell r="G1273" t="str">
            <v>الأولى</v>
          </cell>
          <cell r="K1273" t="str">
            <v>الأولى</v>
          </cell>
          <cell r="L1273" t="str">
            <v>مبرر</v>
          </cell>
          <cell r="M1273" t="str">
            <v>الأولى</v>
          </cell>
          <cell r="O1273" t="str">
            <v>الأولى</v>
          </cell>
          <cell r="Q1273" t="str">
            <v>الأولى</v>
          </cell>
          <cell r="S1273" t="str">
            <v>الأولى</v>
          </cell>
          <cell r="U1273" t="str">
            <v>مستنفذ الفصل الأول 2021-2022</v>
          </cell>
        </row>
        <row r="1274">
          <cell r="A1274">
            <v>121958</v>
          </cell>
          <cell r="B1274" t="str">
            <v>سوزان محيسن</v>
          </cell>
          <cell r="C1274" t="str">
            <v>نور الدين</v>
          </cell>
          <cell r="D1274" t="str">
            <v>صبحيه</v>
          </cell>
          <cell r="E1274" t="str">
            <v>الأولى</v>
          </cell>
          <cell r="G1274" t="str">
            <v>الأولى</v>
          </cell>
          <cell r="K1274" t="str">
            <v>الأولى</v>
          </cell>
          <cell r="L1274" t="str">
            <v>مبرر</v>
          </cell>
          <cell r="M1274" t="str">
            <v>الأولى</v>
          </cell>
          <cell r="O1274" t="str">
            <v>الأولى</v>
          </cell>
          <cell r="Q1274" t="str">
            <v>الأولى</v>
          </cell>
          <cell r="S1274" t="str">
            <v>الأولى</v>
          </cell>
          <cell r="U1274" t="str">
            <v>مستنفذ الفصل الأول 2021-2022</v>
          </cell>
        </row>
        <row r="1275">
          <cell r="A1275">
            <v>121964</v>
          </cell>
          <cell r="B1275" t="str">
            <v>شام الصواف</v>
          </cell>
          <cell r="C1275" t="str">
            <v>محمد شريف</v>
          </cell>
          <cell r="D1275" t="str">
            <v>وفاء نظير</v>
          </cell>
          <cell r="E1275" t="str">
            <v>الأولى</v>
          </cell>
          <cell r="G1275" t="str">
            <v>الأولى</v>
          </cell>
          <cell r="K1275" t="str">
            <v>الأولى</v>
          </cell>
          <cell r="L1275" t="str">
            <v>مبرر</v>
          </cell>
          <cell r="M1275" t="str">
            <v>الأولى</v>
          </cell>
          <cell r="O1275" t="str">
            <v>الأولى</v>
          </cell>
          <cell r="Q1275" t="str">
            <v>الأولى</v>
          </cell>
          <cell r="S1275" t="str">
            <v>الأولى</v>
          </cell>
          <cell r="U1275" t="str">
            <v>مستنفذ الفصل الأول 2021-2022</v>
          </cell>
        </row>
        <row r="1276">
          <cell r="A1276">
            <v>121965</v>
          </cell>
          <cell r="B1276" t="str">
            <v>شام العبيد</v>
          </cell>
          <cell r="C1276" t="str">
            <v>هيسم</v>
          </cell>
          <cell r="D1276" t="str">
            <v>مياده</v>
          </cell>
          <cell r="E1276" t="str">
            <v>الأولى</v>
          </cell>
          <cell r="G1276" t="str">
            <v>الأولى</v>
          </cell>
          <cell r="K1276" t="str">
            <v>الأولى</v>
          </cell>
          <cell r="L1276" t="str">
            <v>مبرر</v>
          </cell>
          <cell r="M1276" t="str">
            <v>الأولى</v>
          </cell>
          <cell r="O1276" t="str">
            <v>الأولى</v>
          </cell>
          <cell r="Q1276" t="str">
            <v>الأولى</v>
          </cell>
          <cell r="S1276" t="str">
            <v>الأولى</v>
          </cell>
          <cell r="U1276" t="str">
            <v>مستنفذ الفصل الأول 2021-2022</v>
          </cell>
        </row>
        <row r="1277">
          <cell r="A1277">
            <v>121969</v>
          </cell>
          <cell r="B1277" t="str">
            <v>شذى الحللي</v>
          </cell>
          <cell r="C1277" t="str">
            <v>محمد فريز</v>
          </cell>
          <cell r="D1277" t="str">
            <v>فايزه</v>
          </cell>
          <cell r="E1277" t="str">
            <v>الأولى</v>
          </cell>
          <cell r="G1277" t="str">
            <v>الأولى</v>
          </cell>
          <cell r="K1277" t="str">
            <v>الأولى</v>
          </cell>
          <cell r="L1277" t="str">
            <v>مبرر</v>
          </cell>
          <cell r="M1277" t="str">
            <v>الأولى</v>
          </cell>
          <cell r="O1277" t="str">
            <v>الأولى</v>
          </cell>
          <cell r="Q1277" t="str">
            <v>الأولى</v>
          </cell>
          <cell r="S1277" t="str">
            <v>الأولى</v>
          </cell>
          <cell r="U1277" t="str">
            <v>مستنفذ الفصل الأول 2021-2022</v>
          </cell>
        </row>
        <row r="1278">
          <cell r="A1278">
            <v>121971</v>
          </cell>
          <cell r="B1278" t="str">
            <v>شروق طالب</v>
          </cell>
          <cell r="C1278" t="str">
            <v>خالد</v>
          </cell>
          <cell r="D1278" t="str">
            <v>كوثر</v>
          </cell>
          <cell r="E1278" t="str">
            <v>الأولى</v>
          </cell>
          <cell r="G1278" t="str">
            <v>الأولى</v>
          </cell>
          <cell r="K1278" t="str">
            <v>الأولى</v>
          </cell>
          <cell r="L1278" t="str">
            <v>مبرر</v>
          </cell>
          <cell r="M1278" t="str">
            <v>الأولى</v>
          </cell>
          <cell r="O1278" t="str">
            <v>الأولى</v>
          </cell>
          <cell r="Q1278" t="str">
            <v>الأولى</v>
          </cell>
          <cell r="S1278" t="str">
            <v>الأولى</v>
          </cell>
          <cell r="U1278" t="str">
            <v>مستنفذ الفصل الأول 2021-2022</v>
          </cell>
        </row>
        <row r="1279">
          <cell r="A1279">
            <v>121975</v>
          </cell>
          <cell r="B1279" t="str">
            <v>شهد سيد</v>
          </cell>
          <cell r="C1279" t="str">
            <v>احمد</v>
          </cell>
          <cell r="D1279" t="str">
            <v>قمر</v>
          </cell>
          <cell r="E1279" t="str">
            <v>الأولى</v>
          </cell>
          <cell r="G1279" t="str">
            <v>الأولى</v>
          </cell>
          <cell r="K1279" t="str">
            <v>الأولى</v>
          </cell>
          <cell r="L1279" t="str">
            <v>مبرر</v>
          </cell>
          <cell r="M1279" t="str">
            <v>الأولى</v>
          </cell>
          <cell r="O1279" t="str">
            <v>الأولى</v>
          </cell>
          <cell r="Q1279" t="str">
            <v>الأولى</v>
          </cell>
          <cell r="S1279" t="str">
            <v>الأولى</v>
          </cell>
          <cell r="U1279" t="str">
            <v>مستنفذ الفصل الأول 2021-2022</v>
          </cell>
        </row>
        <row r="1280">
          <cell r="A1280">
            <v>121986</v>
          </cell>
          <cell r="B1280" t="str">
            <v>صبا يوسف</v>
          </cell>
          <cell r="C1280" t="str">
            <v>عماد</v>
          </cell>
          <cell r="D1280" t="str">
            <v>ماويه</v>
          </cell>
          <cell r="E1280" t="str">
            <v>الأولى</v>
          </cell>
          <cell r="G1280" t="str">
            <v>الأولى</v>
          </cell>
          <cell r="K1280" t="str">
            <v>الأولى</v>
          </cell>
          <cell r="L1280" t="str">
            <v>مبرر</v>
          </cell>
          <cell r="M1280" t="str">
            <v>الأولى</v>
          </cell>
          <cell r="O1280" t="str">
            <v>الأولى</v>
          </cell>
          <cell r="Q1280" t="str">
            <v>الأولى</v>
          </cell>
          <cell r="S1280" t="str">
            <v>الأولى</v>
          </cell>
          <cell r="U1280" t="str">
            <v>مستنفذ الفصل الأول 2021-2022</v>
          </cell>
        </row>
        <row r="1281">
          <cell r="A1281">
            <v>121990</v>
          </cell>
          <cell r="B1281" t="str">
            <v>صفاء قبيعه</v>
          </cell>
          <cell r="C1281" t="str">
            <v>سؤدد</v>
          </cell>
          <cell r="D1281" t="str">
            <v>ناديه</v>
          </cell>
          <cell r="E1281" t="str">
            <v>الأولى</v>
          </cell>
          <cell r="G1281" t="str">
            <v>الأولى</v>
          </cell>
          <cell r="I1281" t="str">
            <v>الأولى</v>
          </cell>
          <cell r="K1281" t="str">
            <v>الأولى</v>
          </cell>
          <cell r="L1281" t="str">
            <v>مبرر</v>
          </cell>
          <cell r="M1281" t="str">
            <v>الأولى</v>
          </cell>
          <cell r="O1281" t="str">
            <v>الأولى</v>
          </cell>
          <cell r="Q1281" t="str">
            <v>الأولى</v>
          </cell>
          <cell r="S1281" t="str">
            <v>الأولى</v>
          </cell>
          <cell r="U1281" t="str">
            <v>مستنفذ الفصل الأول 2021-2022</v>
          </cell>
        </row>
        <row r="1282">
          <cell r="A1282">
            <v>121991</v>
          </cell>
          <cell r="B1282" t="str">
            <v>صفيه قاسم</v>
          </cell>
          <cell r="C1282" t="str">
            <v>علي</v>
          </cell>
          <cell r="D1282" t="str">
            <v>فاطمه عبد الفتاح</v>
          </cell>
          <cell r="E1282" t="str">
            <v>الأولى</v>
          </cell>
          <cell r="G1282" t="str">
            <v>الأولى</v>
          </cell>
          <cell r="K1282" t="str">
            <v>الأولى</v>
          </cell>
          <cell r="L1282" t="str">
            <v>مبرر</v>
          </cell>
          <cell r="M1282" t="str">
            <v>الأولى</v>
          </cell>
          <cell r="O1282" t="str">
            <v>الأولى</v>
          </cell>
          <cell r="Q1282" t="str">
            <v>الأولى</v>
          </cell>
          <cell r="S1282" t="str">
            <v>الأولى</v>
          </cell>
          <cell r="U1282" t="str">
            <v>مستنفذ الفصل الأول 2021-2022</v>
          </cell>
        </row>
        <row r="1283">
          <cell r="A1283">
            <v>121992</v>
          </cell>
          <cell r="B1283" t="str">
            <v>ضيف الله عبد الحميد</v>
          </cell>
          <cell r="C1283" t="str">
            <v>حاتم</v>
          </cell>
          <cell r="D1283" t="str">
            <v>بلسم</v>
          </cell>
          <cell r="E1283" t="str">
            <v>الأولى</v>
          </cell>
          <cell r="G1283" t="str">
            <v>الأولى</v>
          </cell>
          <cell r="K1283" t="str">
            <v>الأولى</v>
          </cell>
          <cell r="L1283" t="str">
            <v>مبرر</v>
          </cell>
          <cell r="M1283" t="str">
            <v>الأولى</v>
          </cell>
          <cell r="O1283" t="str">
            <v>الأولى</v>
          </cell>
          <cell r="Q1283" t="str">
            <v>الأولى</v>
          </cell>
          <cell r="S1283" t="str">
            <v>الأولى</v>
          </cell>
          <cell r="U1283" t="str">
            <v>مستنفذ الفصل الأول 2021-2022</v>
          </cell>
        </row>
        <row r="1284">
          <cell r="A1284">
            <v>121994</v>
          </cell>
          <cell r="B1284" t="str">
            <v>طلال حاج صطوف</v>
          </cell>
          <cell r="C1284" t="str">
            <v>غسان</v>
          </cell>
          <cell r="D1284" t="str">
            <v>امينه</v>
          </cell>
          <cell r="E1284" t="str">
            <v>الأولى</v>
          </cell>
          <cell r="G1284" t="str">
            <v>الأولى</v>
          </cell>
          <cell r="K1284" t="str">
            <v>الأولى</v>
          </cell>
          <cell r="L1284" t="str">
            <v>مبرر</v>
          </cell>
          <cell r="M1284" t="str">
            <v>الأولى</v>
          </cell>
          <cell r="O1284" t="str">
            <v>الأولى</v>
          </cell>
          <cell r="Q1284" t="str">
            <v>الأولى</v>
          </cell>
          <cell r="S1284" t="str">
            <v>الأولى</v>
          </cell>
          <cell r="U1284" t="str">
            <v>مستنفذ الفصل الأول 2021-2022</v>
          </cell>
        </row>
        <row r="1285">
          <cell r="A1285">
            <v>121995</v>
          </cell>
          <cell r="B1285" t="str">
            <v>ظبيه اهدلي</v>
          </cell>
          <cell r="C1285" t="str">
            <v>بدر الدين</v>
          </cell>
          <cell r="D1285" t="str">
            <v>سميه امهان</v>
          </cell>
          <cell r="E1285" t="str">
            <v>الأولى</v>
          </cell>
          <cell r="G1285" t="str">
            <v>الأولى</v>
          </cell>
          <cell r="K1285" t="str">
            <v>الأولى</v>
          </cell>
          <cell r="L1285" t="str">
            <v>مبرر</v>
          </cell>
          <cell r="M1285" t="str">
            <v>الأولى</v>
          </cell>
          <cell r="O1285" t="str">
            <v>الأولى</v>
          </cell>
          <cell r="Q1285" t="str">
            <v>الأولى</v>
          </cell>
          <cell r="S1285" t="str">
            <v>الأولى</v>
          </cell>
          <cell r="U1285" t="str">
            <v>مستنفذ الفصل الأول 2021-2022</v>
          </cell>
        </row>
        <row r="1286">
          <cell r="A1286">
            <v>121997</v>
          </cell>
          <cell r="B1286" t="str">
            <v>عاطف مسعود</v>
          </cell>
          <cell r="C1286" t="str">
            <v>مسعود</v>
          </cell>
          <cell r="D1286" t="str">
            <v>سمر</v>
          </cell>
          <cell r="E1286" t="str">
            <v>الأولى</v>
          </cell>
          <cell r="G1286" t="str">
            <v>الأولى</v>
          </cell>
          <cell r="I1286" t="str">
            <v>الأولى</v>
          </cell>
          <cell r="K1286" t="str">
            <v>الأولى</v>
          </cell>
          <cell r="L1286" t="str">
            <v>مبرر</v>
          </cell>
          <cell r="M1286" t="str">
            <v>الأولى</v>
          </cell>
          <cell r="O1286" t="str">
            <v>الأولى</v>
          </cell>
          <cell r="Q1286" t="str">
            <v>الأولى</v>
          </cell>
          <cell r="S1286" t="str">
            <v>الأولى</v>
          </cell>
          <cell r="U1286" t="str">
            <v>مستنفذ الفصل الأول 2021-2022</v>
          </cell>
        </row>
        <row r="1287">
          <cell r="A1287">
            <v>122000</v>
          </cell>
          <cell r="B1287" t="str">
            <v>عائشه المقداد</v>
          </cell>
          <cell r="C1287" t="str">
            <v>عبد الرحيم</v>
          </cell>
          <cell r="D1287" t="str">
            <v>هبه</v>
          </cell>
          <cell r="E1287" t="str">
            <v>الأولى</v>
          </cell>
          <cell r="G1287" t="str">
            <v>الأولى</v>
          </cell>
          <cell r="K1287" t="str">
            <v>الأولى</v>
          </cell>
          <cell r="L1287" t="str">
            <v>مبرر</v>
          </cell>
          <cell r="M1287" t="str">
            <v>الأولى</v>
          </cell>
          <cell r="O1287" t="str">
            <v>الأولى</v>
          </cell>
          <cell r="Q1287" t="str">
            <v>الأولى</v>
          </cell>
          <cell r="S1287" t="str">
            <v>الأولى</v>
          </cell>
          <cell r="U1287" t="str">
            <v>مستنفذ الفصل الأول 2021-2022</v>
          </cell>
        </row>
        <row r="1288">
          <cell r="A1288">
            <v>122001</v>
          </cell>
          <cell r="B1288" t="str">
            <v>عائشه منصور</v>
          </cell>
          <cell r="C1288" t="str">
            <v>محمد</v>
          </cell>
          <cell r="D1288" t="str">
            <v>انعام</v>
          </cell>
          <cell r="E1288" t="str">
            <v>الأولى</v>
          </cell>
          <cell r="G1288" t="str">
            <v>الأولى</v>
          </cell>
          <cell r="K1288" t="str">
            <v>الأولى</v>
          </cell>
          <cell r="L1288" t="str">
            <v>مبرر</v>
          </cell>
          <cell r="M1288" t="str">
            <v>الأولى</v>
          </cell>
          <cell r="O1288" t="str">
            <v>الأولى</v>
          </cell>
          <cell r="Q1288" t="str">
            <v>الأولى</v>
          </cell>
          <cell r="S1288" t="str">
            <v>الأولى</v>
          </cell>
          <cell r="U1288" t="str">
            <v>مستنفذ الفصل الأول 2021-2022</v>
          </cell>
        </row>
        <row r="1289">
          <cell r="A1289">
            <v>122003</v>
          </cell>
          <cell r="B1289" t="str">
            <v>عبد الباسط العمر</v>
          </cell>
          <cell r="C1289" t="str">
            <v>احمد</v>
          </cell>
          <cell r="D1289" t="str">
            <v>ايمان</v>
          </cell>
          <cell r="E1289" t="str">
            <v>الأولى</v>
          </cell>
          <cell r="G1289" t="str">
            <v>الأولى</v>
          </cell>
          <cell r="K1289" t="str">
            <v>الأولى</v>
          </cell>
          <cell r="L1289" t="str">
            <v>مبرر</v>
          </cell>
          <cell r="M1289" t="str">
            <v>الأولى</v>
          </cell>
          <cell r="O1289" t="str">
            <v>الأولى</v>
          </cell>
          <cell r="Q1289" t="str">
            <v>الأولى</v>
          </cell>
          <cell r="S1289" t="str">
            <v>الأولى</v>
          </cell>
          <cell r="U1289" t="str">
            <v>مستنفذ الفصل الأول 2021-2022</v>
          </cell>
        </row>
        <row r="1290">
          <cell r="A1290">
            <v>122006</v>
          </cell>
          <cell r="B1290" t="str">
            <v>عبد الله السهو</v>
          </cell>
          <cell r="C1290" t="str">
            <v>هايل</v>
          </cell>
          <cell r="D1290" t="str">
            <v>امينه</v>
          </cell>
          <cell r="E1290" t="str">
            <v>الأولى</v>
          </cell>
          <cell r="G1290" t="str">
            <v>الأولى</v>
          </cell>
          <cell r="I1290" t="str">
            <v>الأولى</v>
          </cell>
          <cell r="K1290" t="str">
            <v>الأولى</v>
          </cell>
          <cell r="L1290" t="str">
            <v>مبرر</v>
          </cell>
          <cell r="M1290" t="str">
            <v>الأولى</v>
          </cell>
          <cell r="O1290" t="str">
            <v>الأولى</v>
          </cell>
          <cell r="Q1290" t="str">
            <v>الأولى</v>
          </cell>
          <cell r="S1290" t="str">
            <v>الأولى</v>
          </cell>
          <cell r="U1290" t="str">
            <v>مستنفذ الفصل الأول 2021-2022</v>
          </cell>
        </row>
        <row r="1291">
          <cell r="A1291">
            <v>122007</v>
          </cell>
          <cell r="B1291" t="str">
            <v>عبد الله القده</v>
          </cell>
          <cell r="C1291" t="str">
            <v>ياسر</v>
          </cell>
          <cell r="D1291" t="str">
            <v>خيره</v>
          </cell>
          <cell r="E1291" t="str">
            <v>الأولى</v>
          </cell>
          <cell r="G1291" t="str">
            <v>الأولى</v>
          </cell>
          <cell r="K1291" t="str">
            <v>الأولى</v>
          </cell>
          <cell r="L1291" t="str">
            <v>مبرر</v>
          </cell>
          <cell r="M1291" t="str">
            <v>الأولى</v>
          </cell>
          <cell r="O1291" t="str">
            <v>الأولى</v>
          </cell>
          <cell r="Q1291" t="str">
            <v>الأولى</v>
          </cell>
          <cell r="S1291" t="str">
            <v>الأولى</v>
          </cell>
          <cell r="U1291" t="str">
            <v>مستنفذ الفصل الأول 2021-2022</v>
          </cell>
        </row>
        <row r="1292">
          <cell r="A1292">
            <v>122008</v>
          </cell>
          <cell r="B1292" t="str">
            <v>عبد الله كريم</v>
          </cell>
          <cell r="C1292" t="str">
            <v>محمد</v>
          </cell>
          <cell r="D1292" t="str">
            <v>فاطمه</v>
          </cell>
          <cell r="E1292" t="str">
            <v>الأولى</v>
          </cell>
          <cell r="G1292" t="str">
            <v>الأولى</v>
          </cell>
          <cell r="K1292" t="str">
            <v>الأولى</v>
          </cell>
          <cell r="L1292" t="str">
            <v>مبرر</v>
          </cell>
          <cell r="M1292" t="str">
            <v>الأولى</v>
          </cell>
          <cell r="O1292" t="str">
            <v>الأولى</v>
          </cell>
          <cell r="Q1292" t="str">
            <v>الأولى</v>
          </cell>
          <cell r="S1292" t="str">
            <v>الأولى</v>
          </cell>
          <cell r="U1292" t="str">
            <v>مستنفذ الفصل الأول 2021-2022</v>
          </cell>
        </row>
        <row r="1293">
          <cell r="A1293">
            <v>122009</v>
          </cell>
          <cell r="B1293" t="str">
            <v>عبد الله نبعه</v>
          </cell>
          <cell r="C1293" t="str">
            <v>محمد نافع</v>
          </cell>
          <cell r="D1293" t="str">
            <v>بشرى</v>
          </cell>
          <cell r="E1293" t="str">
            <v>الأولى</v>
          </cell>
          <cell r="G1293" t="str">
            <v>الأولى</v>
          </cell>
          <cell r="K1293" t="str">
            <v>الأولى</v>
          </cell>
          <cell r="L1293" t="str">
            <v>مبرر</v>
          </cell>
          <cell r="M1293" t="str">
            <v>الأولى</v>
          </cell>
          <cell r="O1293" t="str">
            <v>الأولى</v>
          </cell>
          <cell r="Q1293" t="str">
            <v>الأولى</v>
          </cell>
          <cell r="S1293" t="str">
            <v>الأولى</v>
          </cell>
          <cell r="U1293" t="str">
            <v>مستنفذ الفصل الأول 2021-2022</v>
          </cell>
        </row>
        <row r="1294">
          <cell r="A1294">
            <v>122010</v>
          </cell>
          <cell r="B1294" t="str">
            <v>عبير شمس الدين</v>
          </cell>
          <cell r="C1294" t="str">
            <v>احمد</v>
          </cell>
          <cell r="D1294" t="str">
            <v>شكريه</v>
          </cell>
          <cell r="E1294" t="str">
            <v>الأولى</v>
          </cell>
          <cell r="G1294" t="str">
            <v>الأولى</v>
          </cell>
          <cell r="K1294" t="str">
            <v>الأولى</v>
          </cell>
          <cell r="L1294" t="str">
            <v>مبرر</v>
          </cell>
          <cell r="M1294" t="str">
            <v>الأولى</v>
          </cell>
          <cell r="O1294" t="str">
            <v>الأولى</v>
          </cell>
          <cell r="Q1294" t="str">
            <v>الأولى</v>
          </cell>
          <cell r="S1294" t="str">
            <v>الأولى</v>
          </cell>
          <cell r="U1294" t="str">
            <v>مستنفذ الفصل الأول 2021-2022</v>
          </cell>
        </row>
        <row r="1295">
          <cell r="A1295">
            <v>122014</v>
          </cell>
          <cell r="B1295" t="str">
            <v>عبير رعد</v>
          </cell>
          <cell r="C1295" t="str">
            <v>غالب</v>
          </cell>
          <cell r="D1295" t="str">
            <v>فائزه</v>
          </cell>
          <cell r="E1295" t="str">
            <v>الأولى</v>
          </cell>
          <cell r="G1295" t="str">
            <v>الأولى</v>
          </cell>
          <cell r="I1295" t="str">
            <v>الأولى</v>
          </cell>
          <cell r="K1295" t="str">
            <v>الأولى</v>
          </cell>
          <cell r="L1295" t="str">
            <v>مبرر</v>
          </cell>
          <cell r="M1295" t="str">
            <v>الأولى</v>
          </cell>
          <cell r="O1295" t="str">
            <v>الأولى</v>
          </cell>
          <cell r="Q1295" t="str">
            <v>الأولى</v>
          </cell>
          <cell r="S1295" t="str">
            <v>الأولى</v>
          </cell>
          <cell r="U1295" t="str">
            <v>مستنفذ الفصل الأول 2021-2022</v>
          </cell>
        </row>
        <row r="1296">
          <cell r="A1296">
            <v>122016</v>
          </cell>
          <cell r="B1296" t="str">
            <v>عبير سلما</v>
          </cell>
          <cell r="C1296" t="str">
            <v>عمر</v>
          </cell>
          <cell r="D1296" t="str">
            <v>سلما</v>
          </cell>
          <cell r="E1296" t="str">
            <v>الأولى</v>
          </cell>
          <cell r="G1296" t="str">
            <v>الأولى</v>
          </cell>
          <cell r="K1296" t="str">
            <v>الأولى</v>
          </cell>
          <cell r="L1296" t="str">
            <v>مبرر</v>
          </cell>
          <cell r="M1296" t="str">
            <v>الأولى</v>
          </cell>
          <cell r="O1296" t="str">
            <v>الأولى</v>
          </cell>
          <cell r="Q1296" t="str">
            <v>الأولى</v>
          </cell>
          <cell r="S1296" t="str">
            <v>الأولى</v>
          </cell>
          <cell r="U1296" t="str">
            <v>مستنفذ الفصل الأول 2021-2022</v>
          </cell>
        </row>
        <row r="1297">
          <cell r="A1297">
            <v>122020</v>
          </cell>
          <cell r="B1297" t="str">
            <v>عدنان حسن</v>
          </cell>
          <cell r="C1297" t="str">
            <v>حسين</v>
          </cell>
          <cell r="D1297" t="str">
            <v>فهيمه</v>
          </cell>
          <cell r="E1297" t="str">
            <v>الأولى</v>
          </cell>
          <cell r="G1297" t="str">
            <v>الأولى</v>
          </cell>
          <cell r="I1297" t="str">
            <v>الأولى</v>
          </cell>
          <cell r="K1297" t="str">
            <v>الأولى</v>
          </cell>
          <cell r="L1297" t="str">
            <v>مبرر</v>
          </cell>
          <cell r="M1297" t="str">
            <v>الأولى</v>
          </cell>
          <cell r="O1297" t="str">
            <v>الأولى</v>
          </cell>
          <cell r="Q1297" t="str">
            <v>الأولى</v>
          </cell>
          <cell r="S1297" t="str">
            <v>الأولى</v>
          </cell>
          <cell r="U1297" t="str">
            <v>مستنفذ الفصل الأول 2021-2022</v>
          </cell>
        </row>
        <row r="1298">
          <cell r="A1298">
            <v>122023</v>
          </cell>
          <cell r="B1298" t="str">
            <v>عرين النصير</v>
          </cell>
          <cell r="C1298" t="str">
            <v>بشار</v>
          </cell>
          <cell r="D1298" t="str">
            <v>جزوه</v>
          </cell>
          <cell r="E1298" t="str">
            <v>الأولى</v>
          </cell>
          <cell r="G1298" t="str">
            <v>الأولى</v>
          </cell>
          <cell r="K1298" t="str">
            <v>الأولى</v>
          </cell>
          <cell r="L1298" t="str">
            <v>مبرر</v>
          </cell>
          <cell r="M1298" t="str">
            <v>الأولى</v>
          </cell>
          <cell r="O1298" t="str">
            <v>الأولى</v>
          </cell>
          <cell r="Q1298" t="str">
            <v>الأولى</v>
          </cell>
          <cell r="S1298" t="str">
            <v>الأولى</v>
          </cell>
          <cell r="U1298" t="str">
            <v>مستنفذ الفصل الأول 2021-2022</v>
          </cell>
        </row>
        <row r="1299">
          <cell r="A1299">
            <v>122024</v>
          </cell>
          <cell r="B1299" t="str">
            <v>عفاف عبد و</v>
          </cell>
          <cell r="C1299" t="str">
            <v>عثمان</v>
          </cell>
          <cell r="D1299" t="str">
            <v>زهره</v>
          </cell>
          <cell r="E1299" t="str">
            <v>الأولى</v>
          </cell>
          <cell r="G1299" t="str">
            <v>الأولى</v>
          </cell>
          <cell r="K1299" t="str">
            <v>الأولى</v>
          </cell>
          <cell r="L1299" t="str">
            <v>مبرر</v>
          </cell>
          <cell r="M1299" t="str">
            <v>الأولى</v>
          </cell>
          <cell r="O1299" t="str">
            <v>الأولى</v>
          </cell>
          <cell r="Q1299" t="str">
            <v>الأولى</v>
          </cell>
          <cell r="S1299" t="str">
            <v>الأولى</v>
          </cell>
          <cell r="U1299" t="str">
            <v>مستنفذ الفصل الأول 2021-2022</v>
          </cell>
        </row>
        <row r="1300">
          <cell r="A1300">
            <v>122025</v>
          </cell>
          <cell r="B1300" t="str">
            <v>عفراء العباس</v>
          </cell>
          <cell r="C1300" t="str">
            <v>امين</v>
          </cell>
          <cell r="D1300" t="str">
            <v>ميسر</v>
          </cell>
          <cell r="E1300" t="str">
            <v>الأولى</v>
          </cell>
          <cell r="G1300" t="str">
            <v>الأولى</v>
          </cell>
          <cell r="K1300" t="str">
            <v>الأولى</v>
          </cell>
          <cell r="L1300" t="str">
            <v>مبرر</v>
          </cell>
          <cell r="M1300" t="str">
            <v>الأولى</v>
          </cell>
          <cell r="O1300" t="str">
            <v>الأولى</v>
          </cell>
          <cell r="Q1300" t="str">
            <v>الأولى</v>
          </cell>
          <cell r="S1300" t="str">
            <v>الأولى</v>
          </cell>
          <cell r="U1300" t="str">
            <v>مستنفذ الفصل الأول 2021-2022</v>
          </cell>
        </row>
        <row r="1301">
          <cell r="A1301">
            <v>122026</v>
          </cell>
          <cell r="B1301" t="str">
            <v>عفراء زغبي</v>
          </cell>
          <cell r="C1301" t="str">
            <v>محمود</v>
          </cell>
          <cell r="D1301" t="str">
            <v>فطوم</v>
          </cell>
          <cell r="E1301" t="str">
            <v>الأولى</v>
          </cell>
          <cell r="G1301" t="str">
            <v>الأولى</v>
          </cell>
          <cell r="K1301" t="str">
            <v>الأولى</v>
          </cell>
          <cell r="L1301" t="str">
            <v>مبرر</v>
          </cell>
          <cell r="M1301" t="str">
            <v>الأولى</v>
          </cell>
          <cell r="O1301" t="str">
            <v>الأولى</v>
          </cell>
          <cell r="Q1301" t="str">
            <v>الأولى</v>
          </cell>
          <cell r="S1301" t="str">
            <v>الأولى</v>
          </cell>
          <cell r="U1301" t="str">
            <v>مستنفذ الفصل الأول 2021-2022</v>
          </cell>
        </row>
        <row r="1302">
          <cell r="A1302">
            <v>122027</v>
          </cell>
          <cell r="B1302" t="str">
            <v>علا المحمد</v>
          </cell>
          <cell r="C1302" t="str">
            <v>حسن</v>
          </cell>
          <cell r="D1302" t="str">
            <v>عليا</v>
          </cell>
          <cell r="E1302" t="str">
            <v>الأولى</v>
          </cell>
          <cell r="G1302" t="str">
            <v>الأولى</v>
          </cell>
          <cell r="I1302" t="str">
            <v>الأولى</v>
          </cell>
          <cell r="K1302" t="str">
            <v>الأولى</v>
          </cell>
          <cell r="L1302" t="str">
            <v>مبرر</v>
          </cell>
          <cell r="M1302" t="str">
            <v>الأولى</v>
          </cell>
          <cell r="O1302" t="str">
            <v>الأولى</v>
          </cell>
          <cell r="Q1302" t="str">
            <v>الأولى</v>
          </cell>
          <cell r="S1302" t="str">
            <v>الأولى</v>
          </cell>
          <cell r="U1302" t="str">
            <v>مستنفذ الفصل الأول 2021-2022</v>
          </cell>
        </row>
        <row r="1303">
          <cell r="A1303">
            <v>122030</v>
          </cell>
          <cell r="B1303" t="str">
            <v>علا الجط</v>
          </cell>
          <cell r="C1303" t="str">
            <v>عماد</v>
          </cell>
          <cell r="D1303" t="str">
            <v>كوثر</v>
          </cell>
          <cell r="E1303" t="str">
            <v>الأولى</v>
          </cell>
          <cell r="G1303" t="str">
            <v>الأولى</v>
          </cell>
          <cell r="I1303" t="str">
            <v>الأولى</v>
          </cell>
          <cell r="K1303" t="str">
            <v>الأولى</v>
          </cell>
          <cell r="L1303" t="str">
            <v>مبرر</v>
          </cell>
          <cell r="M1303" t="str">
            <v>الأولى</v>
          </cell>
          <cell r="O1303" t="str">
            <v>الأولى</v>
          </cell>
          <cell r="Q1303" t="str">
            <v>الأولى</v>
          </cell>
          <cell r="S1303" t="str">
            <v>الأولى</v>
          </cell>
          <cell r="U1303" t="str">
            <v>مستنفذ الفصل الأول 2021-2022</v>
          </cell>
        </row>
        <row r="1304">
          <cell r="A1304">
            <v>122031</v>
          </cell>
          <cell r="B1304" t="str">
            <v>علا الحلبي</v>
          </cell>
          <cell r="C1304" t="str">
            <v>زهير</v>
          </cell>
          <cell r="D1304" t="str">
            <v>ربيحه</v>
          </cell>
          <cell r="E1304" t="str">
            <v>الأولى</v>
          </cell>
          <cell r="G1304" t="str">
            <v>الأولى</v>
          </cell>
          <cell r="K1304" t="str">
            <v>الأولى</v>
          </cell>
          <cell r="L1304" t="str">
            <v>مبرر</v>
          </cell>
          <cell r="M1304" t="str">
            <v>الأولى</v>
          </cell>
          <cell r="O1304" t="str">
            <v>الأولى</v>
          </cell>
          <cell r="Q1304" t="str">
            <v>الأولى</v>
          </cell>
          <cell r="S1304" t="str">
            <v>الأولى</v>
          </cell>
          <cell r="U1304" t="str">
            <v>مستنفذ الفصل الأول 2021-2022</v>
          </cell>
        </row>
        <row r="1305">
          <cell r="A1305">
            <v>122033</v>
          </cell>
          <cell r="B1305" t="str">
            <v>علا الرفاعي</v>
          </cell>
          <cell r="C1305" t="str">
            <v>محمد</v>
          </cell>
          <cell r="D1305" t="str">
            <v>هديه الرفاعي</v>
          </cell>
          <cell r="E1305" t="str">
            <v>الأولى</v>
          </cell>
          <cell r="G1305" t="str">
            <v>الأولى</v>
          </cell>
          <cell r="K1305" t="str">
            <v>الأولى</v>
          </cell>
          <cell r="L1305" t="str">
            <v>مبرر</v>
          </cell>
          <cell r="M1305" t="str">
            <v>الأولى</v>
          </cell>
          <cell r="O1305" t="str">
            <v>الأولى</v>
          </cell>
          <cell r="Q1305" t="str">
            <v>الأولى</v>
          </cell>
          <cell r="S1305" t="str">
            <v>الأولى</v>
          </cell>
          <cell r="U1305" t="str">
            <v>مستنفذ الفصل الأول 2021-2022</v>
          </cell>
        </row>
        <row r="1306">
          <cell r="A1306">
            <v>122038</v>
          </cell>
          <cell r="B1306" t="str">
            <v>علاء بنوت</v>
          </cell>
          <cell r="C1306" t="str">
            <v>حسام</v>
          </cell>
          <cell r="D1306" t="str">
            <v>سوزان</v>
          </cell>
          <cell r="E1306" t="str">
            <v>الأولى</v>
          </cell>
          <cell r="G1306" t="str">
            <v>الأولى</v>
          </cell>
          <cell r="K1306" t="str">
            <v>الأولى</v>
          </cell>
          <cell r="L1306" t="str">
            <v>مبرر</v>
          </cell>
          <cell r="M1306" t="str">
            <v>الأولى</v>
          </cell>
          <cell r="O1306" t="str">
            <v>الأولى</v>
          </cell>
          <cell r="Q1306" t="str">
            <v>الأولى</v>
          </cell>
          <cell r="S1306" t="str">
            <v>الأولى</v>
          </cell>
          <cell r="U1306" t="str">
            <v>مستنفذ الفصل الأول 2021-2022</v>
          </cell>
        </row>
        <row r="1307">
          <cell r="A1307">
            <v>122039</v>
          </cell>
          <cell r="B1307" t="str">
            <v>علاء سليمان</v>
          </cell>
          <cell r="C1307" t="str">
            <v>ابراهيم</v>
          </cell>
          <cell r="D1307" t="str">
            <v>جهيده</v>
          </cell>
          <cell r="E1307" t="str">
            <v>الأولى</v>
          </cell>
          <cell r="G1307" t="str">
            <v>الأولى</v>
          </cell>
          <cell r="K1307" t="str">
            <v>الأولى</v>
          </cell>
          <cell r="L1307" t="str">
            <v>مبرر</v>
          </cell>
          <cell r="M1307" t="str">
            <v>الأولى</v>
          </cell>
          <cell r="O1307" t="str">
            <v>الأولى</v>
          </cell>
          <cell r="Q1307" t="str">
            <v>الأولى</v>
          </cell>
          <cell r="S1307" t="str">
            <v>الأولى</v>
          </cell>
          <cell r="U1307" t="str">
            <v>مستنفذ الفصل الأول 2021-2022</v>
          </cell>
        </row>
        <row r="1308">
          <cell r="A1308">
            <v>122040</v>
          </cell>
          <cell r="B1308" t="str">
            <v>علي احمد</v>
          </cell>
          <cell r="C1308" t="str">
            <v>سامر</v>
          </cell>
          <cell r="D1308" t="str">
            <v>وهيبه</v>
          </cell>
          <cell r="E1308" t="str">
            <v>الأولى</v>
          </cell>
          <cell r="G1308" t="str">
            <v>الأولى</v>
          </cell>
          <cell r="K1308" t="str">
            <v>الأولى</v>
          </cell>
          <cell r="L1308" t="str">
            <v>مبرر</v>
          </cell>
          <cell r="M1308" t="str">
            <v>الأولى</v>
          </cell>
          <cell r="O1308" t="str">
            <v>الأولى</v>
          </cell>
          <cell r="Q1308" t="str">
            <v>الأولى</v>
          </cell>
          <cell r="S1308" t="str">
            <v>الأولى</v>
          </cell>
          <cell r="U1308" t="str">
            <v>مستنفذ الفصل الأول 2021-2022</v>
          </cell>
        </row>
        <row r="1309">
          <cell r="A1309">
            <v>122041</v>
          </cell>
          <cell r="B1309" t="str">
            <v>علي الذياب</v>
          </cell>
          <cell r="C1309" t="str">
            <v>احسين</v>
          </cell>
          <cell r="D1309" t="str">
            <v>فوزيه</v>
          </cell>
          <cell r="E1309" t="str">
            <v>الأولى</v>
          </cell>
          <cell r="G1309" t="str">
            <v>الأولى</v>
          </cell>
          <cell r="K1309" t="str">
            <v>الأولى</v>
          </cell>
          <cell r="L1309" t="str">
            <v>مبرر</v>
          </cell>
          <cell r="M1309" t="str">
            <v>الأولى</v>
          </cell>
          <cell r="O1309" t="str">
            <v>الأولى</v>
          </cell>
          <cell r="Q1309" t="str">
            <v>الأولى</v>
          </cell>
          <cell r="S1309" t="str">
            <v>الأولى</v>
          </cell>
          <cell r="U1309" t="str">
            <v>مستنفذ الفصل الأول 2021-2022</v>
          </cell>
        </row>
        <row r="1310">
          <cell r="A1310">
            <v>122043</v>
          </cell>
          <cell r="B1310" t="str">
            <v>علي المنديل</v>
          </cell>
          <cell r="C1310" t="str">
            <v>محمد</v>
          </cell>
          <cell r="D1310" t="str">
            <v>عليا الخلف</v>
          </cell>
          <cell r="E1310" t="str">
            <v>الأولى</v>
          </cell>
          <cell r="G1310" t="str">
            <v>الأولى</v>
          </cell>
          <cell r="K1310" t="str">
            <v>الأولى</v>
          </cell>
          <cell r="L1310" t="str">
            <v>مبرر</v>
          </cell>
          <cell r="M1310" t="str">
            <v>الأولى</v>
          </cell>
          <cell r="O1310" t="str">
            <v>الأولى</v>
          </cell>
          <cell r="Q1310" t="str">
            <v>الأولى</v>
          </cell>
          <cell r="S1310" t="str">
            <v>الأولى</v>
          </cell>
          <cell r="U1310" t="str">
            <v>مستنفذ الفصل الأول 2021-2022</v>
          </cell>
        </row>
        <row r="1311">
          <cell r="A1311">
            <v>122044</v>
          </cell>
          <cell r="B1311" t="str">
            <v>علي حجلي</v>
          </cell>
          <cell r="C1311" t="str">
            <v>عيسى</v>
          </cell>
          <cell r="D1311" t="str">
            <v>حلوه</v>
          </cell>
          <cell r="E1311" t="str">
            <v>الأولى</v>
          </cell>
          <cell r="G1311" t="str">
            <v>الأولى</v>
          </cell>
          <cell r="K1311" t="str">
            <v>الأولى</v>
          </cell>
          <cell r="L1311" t="str">
            <v>مبرر</v>
          </cell>
          <cell r="M1311" t="str">
            <v>الأولى</v>
          </cell>
          <cell r="O1311" t="str">
            <v>الأولى</v>
          </cell>
          <cell r="Q1311" t="str">
            <v>الأولى</v>
          </cell>
          <cell r="S1311" t="str">
            <v>الأولى</v>
          </cell>
          <cell r="U1311" t="str">
            <v>مستنفذ الفصل الأول 2021-2022</v>
          </cell>
        </row>
        <row r="1312">
          <cell r="A1312">
            <v>122050</v>
          </cell>
          <cell r="B1312" t="str">
            <v>عمار فيوض</v>
          </cell>
          <cell r="C1312" t="str">
            <v>نوفل</v>
          </cell>
          <cell r="D1312" t="str">
            <v>اعتدال</v>
          </cell>
          <cell r="E1312" t="str">
            <v>الأولى</v>
          </cell>
          <cell r="G1312" t="str">
            <v>الأولى</v>
          </cell>
          <cell r="K1312" t="str">
            <v>الأولى</v>
          </cell>
          <cell r="L1312" t="str">
            <v>مبرر</v>
          </cell>
          <cell r="M1312" t="str">
            <v>الأولى</v>
          </cell>
          <cell r="O1312" t="str">
            <v>الأولى</v>
          </cell>
          <cell r="Q1312" t="str">
            <v>الأولى</v>
          </cell>
          <cell r="S1312" t="str">
            <v>الأولى</v>
          </cell>
          <cell r="U1312" t="str">
            <v>مستنفذ الفصل الأول 2021-2022</v>
          </cell>
        </row>
        <row r="1313">
          <cell r="A1313">
            <v>122051</v>
          </cell>
          <cell r="B1313" t="str">
            <v>عمار هوشي</v>
          </cell>
          <cell r="C1313" t="str">
            <v>احمد</v>
          </cell>
          <cell r="D1313" t="str">
            <v>زينب</v>
          </cell>
          <cell r="E1313" t="str">
            <v>الأولى</v>
          </cell>
          <cell r="G1313" t="str">
            <v>الأولى</v>
          </cell>
          <cell r="K1313" t="str">
            <v>الأولى</v>
          </cell>
          <cell r="L1313" t="str">
            <v>مبرر</v>
          </cell>
          <cell r="M1313" t="str">
            <v>الأولى</v>
          </cell>
          <cell r="O1313" t="str">
            <v>الأولى</v>
          </cell>
          <cell r="Q1313" t="str">
            <v>الأولى</v>
          </cell>
          <cell r="S1313" t="str">
            <v>الأولى</v>
          </cell>
          <cell r="U1313" t="str">
            <v>مستنفذ الفصل الأول 2021-2022</v>
          </cell>
        </row>
        <row r="1314">
          <cell r="A1314">
            <v>122052</v>
          </cell>
          <cell r="B1314" t="str">
            <v>عمر الجلم</v>
          </cell>
          <cell r="C1314" t="str">
            <v>جودات</v>
          </cell>
          <cell r="D1314" t="str">
            <v>سهام</v>
          </cell>
          <cell r="E1314" t="str">
            <v>الأولى</v>
          </cell>
          <cell r="G1314" t="str">
            <v>الأولى</v>
          </cell>
          <cell r="K1314" t="str">
            <v>الأولى</v>
          </cell>
          <cell r="L1314" t="str">
            <v>مبرر</v>
          </cell>
          <cell r="M1314" t="str">
            <v>الأولى</v>
          </cell>
          <cell r="O1314" t="str">
            <v>الأولى</v>
          </cell>
          <cell r="Q1314" t="str">
            <v>الأولى</v>
          </cell>
          <cell r="S1314" t="str">
            <v>الأولى</v>
          </cell>
          <cell r="U1314" t="str">
            <v>مستنفذ الفصل الأول 2021-2022</v>
          </cell>
        </row>
        <row r="1315">
          <cell r="A1315">
            <v>122053</v>
          </cell>
          <cell r="B1315" t="str">
            <v>عمر الحريري</v>
          </cell>
          <cell r="C1315" t="str">
            <v>رياض</v>
          </cell>
          <cell r="D1315" t="str">
            <v>عائشه</v>
          </cell>
          <cell r="E1315" t="str">
            <v>الأولى</v>
          </cell>
          <cell r="G1315" t="str">
            <v>الأولى</v>
          </cell>
          <cell r="K1315" t="str">
            <v>الأولى</v>
          </cell>
          <cell r="L1315" t="str">
            <v>مبرر</v>
          </cell>
          <cell r="M1315" t="str">
            <v>الأولى</v>
          </cell>
          <cell r="O1315" t="str">
            <v>الأولى</v>
          </cell>
          <cell r="Q1315" t="str">
            <v>الأولى</v>
          </cell>
          <cell r="S1315" t="str">
            <v>الأولى</v>
          </cell>
          <cell r="U1315" t="str">
            <v>مستنفذ الفصل الأول 2021-2022</v>
          </cell>
        </row>
        <row r="1316">
          <cell r="A1316">
            <v>122055</v>
          </cell>
          <cell r="B1316" t="str">
            <v>عمر نجيب</v>
          </cell>
          <cell r="C1316" t="str">
            <v>بشير</v>
          </cell>
          <cell r="D1316" t="str">
            <v>عزيزه</v>
          </cell>
          <cell r="E1316" t="str">
            <v>الأولى</v>
          </cell>
          <cell r="G1316" t="str">
            <v>الأولى</v>
          </cell>
          <cell r="K1316" t="str">
            <v>الأولى</v>
          </cell>
          <cell r="L1316" t="str">
            <v>مبرر</v>
          </cell>
          <cell r="M1316" t="str">
            <v>الأولى</v>
          </cell>
          <cell r="O1316" t="str">
            <v>الأولى</v>
          </cell>
          <cell r="Q1316" t="str">
            <v>الأولى</v>
          </cell>
          <cell r="S1316" t="str">
            <v>الأولى</v>
          </cell>
          <cell r="U1316" t="str">
            <v>مستنفذ الفصل الأول 2021-2022</v>
          </cell>
        </row>
        <row r="1317">
          <cell r="A1317">
            <v>122058</v>
          </cell>
          <cell r="B1317" t="str">
            <v>غاليا محفوض</v>
          </cell>
          <cell r="C1317" t="str">
            <v>غسان</v>
          </cell>
          <cell r="D1317" t="str">
            <v>زكيه</v>
          </cell>
          <cell r="E1317" t="str">
            <v>الأولى</v>
          </cell>
          <cell r="G1317" t="str">
            <v>الأولى</v>
          </cell>
          <cell r="K1317" t="str">
            <v>الأولى</v>
          </cell>
          <cell r="L1317" t="str">
            <v>مبرر</v>
          </cell>
          <cell r="M1317" t="str">
            <v>الأولى</v>
          </cell>
          <cell r="O1317" t="str">
            <v>الأولى</v>
          </cell>
          <cell r="Q1317" t="str">
            <v>الأولى</v>
          </cell>
          <cell r="S1317" t="str">
            <v>الأولى</v>
          </cell>
          <cell r="U1317" t="str">
            <v>مستنفذ الفصل الأول 2021-2022</v>
          </cell>
        </row>
        <row r="1318">
          <cell r="A1318">
            <v>122067</v>
          </cell>
          <cell r="B1318" t="str">
            <v>غزل القدوره</v>
          </cell>
          <cell r="C1318" t="str">
            <v>احمد</v>
          </cell>
          <cell r="D1318" t="str">
            <v>ليلى</v>
          </cell>
          <cell r="E1318" t="str">
            <v>الأولى</v>
          </cell>
          <cell r="G1318" t="str">
            <v>الأولى</v>
          </cell>
          <cell r="K1318" t="str">
            <v>الأولى</v>
          </cell>
          <cell r="L1318" t="str">
            <v>مبرر</v>
          </cell>
          <cell r="M1318" t="str">
            <v>الأولى</v>
          </cell>
          <cell r="O1318" t="str">
            <v>الأولى</v>
          </cell>
          <cell r="Q1318" t="str">
            <v>الأولى</v>
          </cell>
          <cell r="S1318" t="str">
            <v>الأولى</v>
          </cell>
          <cell r="U1318" t="str">
            <v>مستنفذ الفصل الأول 2021-2022</v>
          </cell>
        </row>
        <row r="1319">
          <cell r="A1319">
            <v>122068</v>
          </cell>
          <cell r="B1319" t="str">
            <v>غزل حديفه</v>
          </cell>
          <cell r="C1319" t="str">
            <v>ادهم</v>
          </cell>
          <cell r="D1319" t="str">
            <v>عبير</v>
          </cell>
          <cell r="E1319" t="str">
            <v>الأولى</v>
          </cell>
          <cell r="G1319" t="str">
            <v>الأولى</v>
          </cell>
          <cell r="K1319" t="str">
            <v>الأولى</v>
          </cell>
          <cell r="L1319" t="str">
            <v>مبرر</v>
          </cell>
          <cell r="M1319" t="str">
            <v>الأولى</v>
          </cell>
          <cell r="O1319" t="str">
            <v>الأولى</v>
          </cell>
          <cell r="Q1319" t="str">
            <v>الأولى</v>
          </cell>
          <cell r="S1319" t="str">
            <v>الأولى</v>
          </cell>
          <cell r="U1319" t="str">
            <v>مستنفذ الفصل الأول 2021-2022</v>
          </cell>
        </row>
        <row r="1320">
          <cell r="A1320">
            <v>122069</v>
          </cell>
          <cell r="B1320" t="str">
            <v>غفران راعي البلها</v>
          </cell>
          <cell r="C1320" t="str">
            <v>احمد صالح</v>
          </cell>
          <cell r="D1320" t="str">
            <v>ميسون</v>
          </cell>
          <cell r="E1320" t="str">
            <v>الأولى</v>
          </cell>
          <cell r="G1320" t="str">
            <v>الأولى</v>
          </cell>
          <cell r="K1320" t="str">
            <v>الأولى</v>
          </cell>
          <cell r="L1320" t="str">
            <v>مبرر</v>
          </cell>
          <cell r="M1320" t="str">
            <v>الأولى</v>
          </cell>
          <cell r="O1320" t="str">
            <v>الأولى</v>
          </cell>
          <cell r="Q1320" t="str">
            <v>الأولى</v>
          </cell>
          <cell r="S1320" t="str">
            <v>الأولى</v>
          </cell>
          <cell r="U1320" t="str">
            <v>مستنفذ الفصل الأول 2021-2022</v>
          </cell>
        </row>
        <row r="1321">
          <cell r="A1321">
            <v>122073</v>
          </cell>
          <cell r="B1321" t="str">
            <v>فادي الشدايده</v>
          </cell>
          <cell r="C1321" t="str">
            <v>سمير</v>
          </cell>
          <cell r="D1321" t="str">
            <v>قمر</v>
          </cell>
          <cell r="E1321" t="str">
            <v>الأولى</v>
          </cell>
          <cell r="G1321" t="str">
            <v>الأولى</v>
          </cell>
          <cell r="K1321" t="str">
            <v>الأولى</v>
          </cell>
          <cell r="L1321" t="str">
            <v>مبرر</v>
          </cell>
          <cell r="M1321" t="str">
            <v>الأولى</v>
          </cell>
          <cell r="O1321" t="str">
            <v>الأولى</v>
          </cell>
          <cell r="Q1321" t="str">
            <v>الأولى</v>
          </cell>
          <cell r="S1321" t="str">
            <v>الأولى</v>
          </cell>
          <cell r="U1321" t="str">
            <v>مستنفذ الفصل الأول 2021-2022</v>
          </cell>
        </row>
        <row r="1322">
          <cell r="A1322">
            <v>122077</v>
          </cell>
          <cell r="B1322" t="str">
            <v>فارس محمد</v>
          </cell>
          <cell r="C1322" t="str">
            <v>محمد</v>
          </cell>
          <cell r="D1322" t="str">
            <v>ماجده</v>
          </cell>
          <cell r="E1322" t="str">
            <v>الأولى</v>
          </cell>
          <cell r="G1322" t="str">
            <v>الأولى</v>
          </cell>
          <cell r="K1322" t="str">
            <v>الأولى</v>
          </cell>
          <cell r="L1322" t="str">
            <v>مبرر</v>
          </cell>
          <cell r="M1322" t="str">
            <v>الأولى</v>
          </cell>
          <cell r="O1322" t="str">
            <v>الأولى</v>
          </cell>
          <cell r="Q1322" t="str">
            <v>الأولى</v>
          </cell>
          <cell r="S1322" t="str">
            <v>الأولى</v>
          </cell>
          <cell r="U1322" t="str">
            <v>مستنفذ الفصل الأول 2021-2022</v>
          </cell>
        </row>
        <row r="1323">
          <cell r="A1323">
            <v>122081</v>
          </cell>
          <cell r="B1323" t="str">
            <v>فاطمه عمراني كرندي</v>
          </cell>
          <cell r="C1323" t="str">
            <v>محمد رضا</v>
          </cell>
          <cell r="D1323" t="str">
            <v>مياده</v>
          </cell>
          <cell r="E1323" t="str">
            <v>الأولى</v>
          </cell>
          <cell r="G1323" t="str">
            <v>الأولى</v>
          </cell>
          <cell r="K1323" t="str">
            <v>الأولى</v>
          </cell>
          <cell r="L1323" t="str">
            <v>مبرر</v>
          </cell>
          <cell r="M1323" t="str">
            <v>الأولى</v>
          </cell>
          <cell r="O1323" t="str">
            <v>الأولى</v>
          </cell>
          <cell r="Q1323" t="str">
            <v>الأولى</v>
          </cell>
          <cell r="S1323" t="str">
            <v>الأولى</v>
          </cell>
          <cell r="U1323" t="str">
            <v>مستنفذ الفصل الأول 2021-2022</v>
          </cell>
        </row>
        <row r="1324">
          <cell r="A1324">
            <v>122082</v>
          </cell>
          <cell r="B1324" t="str">
            <v>فاطمه الحمود</v>
          </cell>
          <cell r="C1324" t="str">
            <v>موسى</v>
          </cell>
          <cell r="D1324" t="str">
            <v>خديجه</v>
          </cell>
          <cell r="E1324" t="str">
            <v>الأولى</v>
          </cell>
          <cell r="G1324" t="str">
            <v>الأولى</v>
          </cell>
          <cell r="K1324" t="str">
            <v>الأولى</v>
          </cell>
          <cell r="L1324" t="str">
            <v>مبرر</v>
          </cell>
          <cell r="M1324" t="str">
            <v>الأولى</v>
          </cell>
          <cell r="O1324" t="str">
            <v>الأولى</v>
          </cell>
          <cell r="Q1324" t="str">
            <v>الأولى</v>
          </cell>
          <cell r="S1324" t="str">
            <v>الأولى</v>
          </cell>
          <cell r="U1324" t="str">
            <v>مستنفذ الفصل الأول 2021-2022</v>
          </cell>
        </row>
        <row r="1325">
          <cell r="A1325">
            <v>122088</v>
          </cell>
          <cell r="B1325" t="str">
            <v>فاطمه عيون</v>
          </cell>
          <cell r="C1325" t="str">
            <v>موفق</v>
          </cell>
          <cell r="D1325" t="str">
            <v>رجاء</v>
          </cell>
          <cell r="E1325" t="str">
            <v>الأولى</v>
          </cell>
          <cell r="G1325" t="str">
            <v>الأولى</v>
          </cell>
          <cell r="K1325" t="str">
            <v>الأولى</v>
          </cell>
          <cell r="L1325" t="str">
            <v>مبرر</v>
          </cell>
          <cell r="M1325" t="str">
            <v>الأولى</v>
          </cell>
          <cell r="O1325" t="str">
            <v>الأولى</v>
          </cell>
          <cell r="Q1325" t="str">
            <v>الأولى</v>
          </cell>
          <cell r="S1325" t="str">
            <v>الأولى</v>
          </cell>
          <cell r="U1325" t="str">
            <v>مستنفذ الفصل الأول 2021-2022</v>
          </cell>
        </row>
        <row r="1326">
          <cell r="A1326">
            <v>122090</v>
          </cell>
          <cell r="B1326" t="str">
            <v>فايزه اسبير</v>
          </cell>
          <cell r="C1326" t="str">
            <v>عصام</v>
          </cell>
          <cell r="D1326" t="str">
            <v>سناء</v>
          </cell>
          <cell r="E1326" t="str">
            <v>الأولى</v>
          </cell>
          <cell r="G1326" t="str">
            <v>الأولى</v>
          </cell>
          <cell r="I1326" t="str">
            <v>الأولى</v>
          </cell>
          <cell r="K1326" t="str">
            <v>الأولى</v>
          </cell>
          <cell r="L1326" t="str">
            <v>مبرر</v>
          </cell>
          <cell r="M1326" t="str">
            <v>الأولى</v>
          </cell>
          <cell r="O1326" t="str">
            <v>الأولى</v>
          </cell>
          <cell r="Q1326" t="str">
            <v>الأولى</v>
          </cell>
          <cell r="S1326" t="str">
            <v>الأولى</v>
          </cell>
          <cell r="U1326" t="str">
            <v>مستنفذ الفصل الأول 2021-2022</v>
          </cell>
        </row>
        <row r="1327">
          <cell r="A1327">
            <v>122094</v>
          </cell>
          <cell r="B1327" t="str">
            <v>فرح بركه</v>
          </cell>
          <cell r="C1327" t="str">
            <v>محمد خير</v>
          </cell>
          <cell r="D1327" t="str">
            <v>غاده</v>
          </cell>
          <cell r="E1327" t="str">
            <v>الأولى</v>
          </cell>
          <cell r="G1327" t="str">
            <v>الأولى</v>
          </cell>
          <cell r="K1327" t="str">
            <v>الأولى</v>
          </cell>
          <cell r="L1327" t="str">
            <v>مبرر</v>
          </cell>
          <cell r="M1327" t="str">
            <v>الأولى</v>
          </cell>
          <cell r="O1327" t="str">
            <v>الأولى</v>
          </cell>
          <cell r="Q1327" t="str">
            <v>الأولى</v>
          </cell>
          <cell r="S1327" t="str">
            <v>الأولى</v>
          </cell>
          <cell r="U1327" t="str">
            <v>مستنفذ الفصل الأول 2021-2022</v>
          </cell>
        </row>
        <row r="1328">
          <cell r="A1328">
            <v>122095</v>
          </cell>
          <cell r="B1328" t="str">
            <v>فرح دك الباب</v>
          </cell>
          <cell r="C1328" t="str">
            <v>محمود</v>
          </cell>
          <cell r="D1328" t="str">
            <v>وفيقه</v>
          </cell>
          <cell r="E1328" t="str">
            <v>الأولى</v>
          </cell>
          <cell r="G1328" t="str">
            <v>الأولى</v>
          </cell>
          <cell r="K1328" t="str">
            <v>الأولى</v>
          </cell>
          <cell r="L1328" t="str">
            <v>مبرر</v>
          </cell>
          <cell r="M1328" t="str">
            <v>الأولى</v>
          </cell>
          <cell r="O1328" t="str">
            <v>الأولى</v>
          </cell>
          <cell r="Q1328" t="str">
            <v>الأولى</v>
          </cell>
          <cell r="S1328" t="str">
            <v>الأولى</v>
          </cell>
          <cell r="U1328" t="str">
            <v>مستنفذ الفصل الأول 2021-2022</v>
          </cell>
        </row>
        <row r="1329">
          <cell r="A1329">
            <v>122101</v>
          </cell>
          <cell r="B1329" t="str">
            <v>قاسم شحود</v>
          </cell>
          <cell r="C1329" t="str">
            <v>عقل</v>
          </cell>
          <cell r="D1329" t="str">
            <v>منيره</v>
          </cell>
          <cell r="E1329" t="str">
            <v>الثانية</v>
          </cell>
          <cell r="G1329" t="str">
            <v>الثانية</v>
          </cell>
          <cell r="I1329" t="str">
            <v>الثانية</v>
          </cell>
          <cell r="K1329" t="str">
            <v>الثانية</v>
          </cell>
          <cell r="L1329" t="str">
            <v>مبرر</v>
          </cell>
          <cell r="M1329" t="str">
            <v>الثانية</v>
          </cell>
          <cell r="O1329" t="str">
            <v>الثانية</v>
          </cell>
          <cell r="Q1329" t="str">
            <v>الثانية</v>
          </cell>
          <cell r="S1329" t="str">
            <v>الثانية</v>
          </cell>
          <cell r="U1329" t="str">
            <v>مستنفذ الفصل الأول 2021-2022</v>
          </cell>
        </row>
        <row r="1330">
          <cell r="A1330">
            <v>122103</v>
          </cell>
          <cell r="B1330" t="str">
            <v>قصي الكردي</v>
          </cell>
          <cell r="C1330" t="str">
            <v>عبد الكريم</v>
          </cell>
          <cell r="D1330" t="str">
            <v>حمده</v>
          </cell>
          <cell r="E1330" t="str">
            <v>الأولى</v>
          </cell>
          <cell r="G1330" t="str">
            <v>الأولى</v>
          </cell>
          <cell r="K1330" t="str">
            <v>الأولى</v>
          </cell>
          <cell r="L1330" t="str">
            <v>مبرر</v>
          </cell>
          <cell r="M1330" t="str">
            <v>الأولى</v>
          </cell>
          <cell r="O1330" t="str">
            <v>الأولى</v>
          </cell>
          <cell r="Q1330" t="str">
            <v>الأولى</v>
          </cell>
          <cell r="S1330" t="str">
            <v>الأولى</v>
          </cell>
          <cell r="U1330" t="str">
            <v>مستنفذ الفصل الأول 2021-2022</v>
          </cell>
        </row>
        <row r="1331">
          <cell r="A1331">
            <v>122104</v>
          </cell>
          <cell r="B1331" t="str">
            <v>قمر ادريس</v>
          </cell>
          <cell r="C1331" t="str">
            <v>موفق</v>
          </cell>
          <cell r="D1331" t="str">
            <v>اماني</v>
          </cell>
          <cell r="E1331" t="str">
            <v>الأولى</v>
          </cell>
          <cell r="G1331" t="str">
            <v>الأولى</v>
          </cell>
          <cell r="K1331" t="str">
            <v>الأولى</v>
          </cell>
          <cell r="L1331" t="str">
            <v>مبرر</v>
          </cell>
          <cell r="M1331" t="str">
            <v>الأولى</v>
          </cell>
          <cell r="O1331" t="str">
            <v>الأولى</v>
          </cell>
          <cell r="Q1331" t="str">
            <v>الأولى</v>
          </cell>
          <cell r="S1331" t="str">
            <v>الأولى</v>
          </cell>
          <cell r="U1331" t="str">
            <v>مستنفذ الفصل الأول 2021-2022</v>
          </cell>
        </row>
        <row r="1332">
          <cell r="A1332">
            <v>122107</v>
          </cell>
          <cell r="B1332" t="str">
            <v>كارولينا دره</v>
          </cell>
          <cell r="C1332" t="str">
            <v>حسين</v>
          </cell>
          <cell r="D1332" t="str">
            <v>امنه</v>
          </cell>
          <cell r="E1332" t="str">
            <v>الأولى</v>
          </cell>
          <cell r="G1332" t="str">
            <v>الأولى</v>
          </cell>
          <cell r="K1332" t="str">
            <v>الأولى</v>
          </cell>
          <cell r="L1332" t="str">
            <v>مبرر</v>
          </cell>
          <cell r="M1332" t="str">
            <v>الأولى</v>
          </cell>
          <cell r="O1332" t="str">
            <v>الأولى</v>
          </cell>
          <cell r="Q1332" t="str">
            <v>الأولى</v>
          </cell>
          <cell r="S1332" t="str">
            <v>الأولى</v>
          </cell>
          <cell r="U1332" t="str">
            <v>مستنفذ الفصل الأول 2021-2022</v>
          </cell>
        </row>
        <row r="1333">
          <cell r="A1333">
            <v>122115</v>
          </cell>
          <cell r="B1333" t="str">
            <v>كنانه سريول</v>
          </cell>
          <cell r="C1333" t="str">
            <v>علي</v>
          </cell>
          <cell r="D1333" t="str">
            <v>ثناء</v>
          </cell>
          <cell r="E1333" t="str">
            <v>الأولى</v>
          </cell>
          <cell r="G1333" t="str">
            <v>الأولى</v>
          </cell>
          <cell r="I1333" t="str">
            <v>الأولى</v>
          </cell>
          <cell r="K1333" t="str">
            <v>الأولى</v>
          </cell>
          <cell r="L1333" t="str">
            <v>مبرر</v>
          </cell>
          <cell r="M1333" t="str">
            <v>الأولى</v>
          </cell>
          <cell r="O1333" t="str">
            <v>الأولى</v>
          </cell>
          <cell r="Q1333" t="str">
            <v>الأولى</v>
          </cell>
          <cell r="S1333" t="str">
            <v>الأولى</v>
          </cell>
          <cell r="U1333" t="str">
            <v>مستنفذ الفصل الأول 2021-2022</v>
          </cell>
        </row>
        <row r="1334">
          <cell r="A1334">
            <v>122117</v>
          </cell>
          <cell r="B1334" t="str">
            <v>لانا البصار</v>
          </cell>
          <cell r="C1334" t="str">
            <v>حسيب</v>
          </cell>
          <cell r="D1334" t="str">
            <v>ميسون</v>
          </cell>
          <cell r="E1334" t="str">
            <v>الأولى</v>
          </cell>
          <cell r="G1334" t="str">
            <v>الأولى</v>
          </cell>
          <cell r="K1334" t="str">
            <v>الأولى</v>
          </cell>
          <cell r="L1334" t="str">
            <v>مبرر</v>
          </cell>
          <cell r="M1334" t="str">
            <v>الأولى</v>
          </cell>
          <cell r="O1334" t="str">
            <v>الأولى</v>
          </cell>
          <cell r="Q1334" t="str">
            <v>الأولى</v>
          </cell>
          <cell r="S1334" t="str">
            <v>الأولى</v>
          </cell>
          <cell r="U1334" t="str">
            <v>مستنفذ الفصل الأول 2021-2022</v>
          </cell>
        </row>
        <row r="1335">
          <cell r="A1335">
            <v>122118</v>
          </cell>
          <cell r="B1335" t="str">
            <v>لانا الكيال</v>
          </cell>
          <cell r="C1335" t="str">
            <v>فاروق</v>
          </cell>
          <cell r="D1335" t="str">
            <v>رفاه</v>
          </cell>
          <cell r="E1335" t="str">
            <v>الأولى</v>
          </cell>
          <cell r="G1335" t="str">
            <v>الأولى</v>
          </cell>
          <cell r="I1335" t="str">
            <v>الأولى</v>
          </cell>
          <cell r="K1335" t="str">
            <v>الأولى</v>
          </cell>
          <cell r="L1335" t="str">
            <v>مبرر</v>
          </cell>
          <cell r="M1335" t="str">
            <v>الأولى</v>
          </cell>
          <cell r="O1335" t="str">
            <v>الأولى</v>
          </cell>
          <cell r="Q1335" t="str">
            <v>الأولى</v>
          </cell>
          <cell r="S1335" t="str">
            <v>الأولى</v>
          </cell>
          <cell r="U1335" t="str">
            <v>مستنفذ الفصل الأول 2021-2022</v>
          </cell>
        </row>
        <row r="1336">
          <cell r="A1336">
            <v>122121</v>
          </cell>
          <cell r="B1336" t="str">
            <v>لانه سعد</v>
          </cell>
          <cell r="C1336" t="str">
            <v>سعد الدين</v>
          </cell>
          <cell r="D1336" t="str">
            <v>ريم</v>
          </cell>
          <cell r="E1336" t="str">
            <v>الأولى</v>
          </cell>
          <cell r="G1336" t="str">
            <v>الأولى</v>
          </cell>
          <cell r="K1336" t="str">
            <v>الأولى</v>
          </cell>
          <cell r="L1336" t="str">
            <v>مبرر</v>
          </cell>
          <cell r="M1336" t="str">
            <v>الأولى</v>
          </cell>
          <cell r="O1336" t="str">
            <v>الأولى</v>
          </cell>
          <cell r="Q1336" t="str">
            <v>الأولى</v>
          </cell>
          <cell r="S1336" t="str">
            <v>الأولى</v>
          </cell>
          <cell r="U1336" t="str">
            <v>مستنفذ الفصل الأول 2021-2022</v>
          </cell>
        </row>
        <row r="1337">
          <cell r="A1337">
            <v>122123</v>
          </cell>
          <cell r="B1337" t="str">
            <v>لبنى فخر الدين</v>
          </cell>
          <cell r="C1337" t="str">
            <v>احمد جودت</v>
          </cell>
          <cell r="D1337" t="str">
            <v>تغريد</v>
          </cell>
          <cell r="E1337" t="str">
            <v>الأولى</v>
          </cell>
          <cell r="G1337" t="str">
            <v>الأولى</v>
          </cell>
          <cell r="K1337" t="str">
            <v>الأولى</v>
          </cell>
          <cell r="L1337" t="str">
            <v>مبرر</v>
          </cell>
          <cell r="M1337" t="str">
            <v>الأولى</v>
          </cell>
          <cell r="O1337" t="str">
            <v>الأولى</v>
          </cell>
          <cell r="Q1337" t="str">
            <v>الأولى</v>
          </cell>
          <cell r="S1337" t="str">
            <v>الأولى</v>
          </cell>
          <cell r="U1337" t="str">
            <v>مستنفذ الفصل الأول 2021-2022</v>
          </cell>
        </row>
        <row r="1338">
          <cell r="A1338">
            <v>122124</v>
          </cell>
          <cell r="B1338" t="str">
            <v>لجين زيتون</v>
          </cell>
          <cell r="C1338" t="str">
            <v>محمد</v>
          </cell>
          <cell r="D1338" t="str">
            <v>سلوى اليوسف</v>
          </cell>
          <cell r="E1338" t="str">
            <v>الأولى</v>
          </cell>
          <cell r="G1338" t="str">
            <v>الأولى</v>
          </cell>
          <cell r="K1338" t="str">
            <v>الأولى</v>
          </cell>
          <cell r="L1338" t="str">
            <v>مبرر</v>
          </cell>
          <cell r="M1338" t="str">
            <v>الأولى</v>
          </cell>
          <cell r="O1338" t="str">
            <v>الأولى</v>
          </cell>
          <cell r="Q1338" t="str">
            <v>الأولى</v>
          </cell>
          <cell r="S1338" t="str">
            <v>الأولى</v>
          </cell>
          <cell r="U1338" t="str">
            <v>مستنفذ الفصل الأول 2021-2022</v>
          </cell>
        </row>
        <row r="1339">
          <cell r="A1339">
            <v>122132</v>
          </cell>
          <cell r="B1339" t="str">
            <v>لمياء الفاضل</v>
          </cell>
          <cell r="C1339" t="str">
            <v>فاضل</v>
          </cell>
          <cell r="D1339" t="str">
            <v>شمسه</v>
          </cell>
          <cell r="E1339" t="str">
            <v>الأولى</v>
          </cell>
          <cell r="G1339" t="str">
            <v>الأولى</v>
          </cell>
          <cell r="I1339" t="str">
            <v>الأولى</v>
          </cell>
          <cell r="K1339" t="str">
            <v>الأولى</v>
          </cell>
          <cell r="L1339" t="str">
            <v>مبرر</v>
          </cell>
          <cell r="M1339" t="str">
            <v>الأولى</v>
          </cell>
          <cell r="O1339" t="str">
            <v>الأولى</v>
          </cell>
          <cell r="Q1339" t="str">
            <v>الأولى</v>
          </cell>
          <cell r="S1339" t="str">
            <v>الأولى</v>
          </cell>
          <cell r="U1339" t="str">
            <v>مستنفذ الفصل الأول 2021-2022</v>
          </cell>
        </row>
        <row r="1340">
          <cell r="A1340">
            <v>122133</v>
          </cell>
          <cell r="B1340" t="str">
            <v>لميس احمد</v>
          </cell>
          <cell r="C1340" t="str">
            <v>بسام</v>
          </cell>
          <cell r="D1340" t="str">
            <v>ثناء</v>
          </cell>
          <cell r="E1340" t="str">
            <v>الأولى</v>
          </cell>
          <cell r="G1340" t="str">
            <v>الأولى</v>
          </cell>
          <cell r="I1340" t="str">
            <v>الأولى</v>
          </cell>
          <cell r="K1340" t="str">
            <v>الأولى</v>
          </cell>
          <cell r="L1340" t="str">
            <v>مبرر</v>
          </cell>
          <cell r="M1340" t="str">
            <v>الأولى</v>
          </cell>
          <cell r="O1340" t="str">
            <v>الأولى</v>
          </cell>
          <cell r="Q1340" t="str">
            <v>الأولى</v>
          </cell>
          <cell r="S1340" t="str">
            <v>الأولى</v>
          </cell>
          <cell r="U1340" t="str">
            <v>مستنفذ الفصل الأول 2021-2022</v>
          </cell>
        </row>
        <row r="1341">
          <cell r="A1341">
            <v>122138</v>
          </cell>
          <cell r="B1341" t="str">
            <v>لورين الخليل</v>
          </cell>
          <cell r="C1341" t="str">
            <v>منذر</v>
          </cell>
          <cell r="D1341" t="str">
            <v>لينا</v>
          </cell>
          <cell r="E1341" t="str">
            <v>الأولى</v>
          </cell>
          <cell r="G1341" t="str">
            <v>الأولى</v>
          </cell>
          <cell r="K1341" t="str">
            <v>الأولى</v>
          </cell>
          <cell r="L1341" t="str">
            <v>مبرر</v>
          </cell>
          <cell r="M1341" t="str">
            <v>الأولى</v>
          </cell>
          <cell r="O1341" t="str">
            <v>الأولى</v>
          </cell>
          <cell r="Q1341" t="str">
            <v>الأولى</v>
          </cell>
          <cell r="S1341" t="str">
            <v>الأولى</v>
          </cell>
          <cell r="U1341" t="str">
            <v>مستنفذ الفصل الأول 2021-2022</v>
          </cell>
        </row>
        <row r="1342">
          <cell r="A1342">
            <v>122139</v>
          </cell>
          <cell r="B1342" t="str">
            <v>لورين وانلي</v>
          </cell>
          <cell r="C1342" t="str">
            <v>احمد</v>
          </cell>
          <cell r="D1342" t="str">
            <v>بثينه</v>
          </cell>
          <cell r="E1342" t="str">
            <v>الأولى</v>
          </cell>
          <cell r="G1342" t="str">
            <v>الأولى</v>
          </cell>
          <cell r="K1342" t="str">
            <v>الأولى</v>
          </cell>
          <cell r="L1342" t="str">
            <v>مبرر</v>
          </cell>
          <cell r="M1342" t="str">
            <v>الأولى</v>
          </cell>
          <cell r="O1342" t="str">
            <v>الأولى</v>
          </cell>
          <cell r="Q1342" t="str">
            <v>الأولى</v>
          </cell>
          <cell r="S1342" t="str">
            <v>الأولى</v>
          </cell>
          <cell r="U1342" t="str">
            <v>مستنفذ الفصل الأول 2021-2022</v>
          </cell>
        </row>
        <row r="1343">
          <cell r="A1343">
            <v>122141</v>
          </cell>
          <cell r="B1343" t="str">
            <v>ليان عبد الله</v>
          </cell>
          <cell r="C1343" t="str">
            <v>اكرم</v>
          </cell>
          <cell r="D1343" t="str">
            <v>سلوى</v>
          </cell>
          <cell r="E1343" t="str">
            <v>الأولى</v>
          </cell>
          <cell r="G1343" t="str">
            <v>الأولى</v>
          </cell>
          <cell r="K1343" t="str">
            <v>الأولى</v>
          </cell>
          <cell r="L1343" t="str">
            <v>مبرر</v>
          </cell>
          <cell r="M1343" t="str">
            <v>الأولى</v>
          </cell>
          <cell r="O1343" t="str">
            <v>الأولى</v>
          </cell>
          <cell r="Q1343" t="str">
            <v>الأولى</v>
          </cell>
          <cell r="S1343" t="str">
            <v>الأولى</v>
          </cell>
          <cell r="U1343" t="str">
            <v>مستنفذ الفصل الأول 2021-2022</v>
          </cell>
        </row>
        <row r="1344">
          <cell r="A1344">
            <v>122144</v>
          </cell>
          <cell r="B1344" t="str">
            <v>ليلى بغدادي</v>
          </cell>
          <cell r="C1344" t="str">
            <v>خليل</v>
          </cell>
          <cell r="D1344" t="str">
            <v>مريم</v>
          </cell>
          <cell r="E1344" t="str">
            <v>الأولى</v>
          </cell>
          <cell r="G1344" t="str">
            <v>الأولى</v>
          </cell>
          <cell r="I1344" t="str">
            <v>الأولى</v>
          </cell>
          <cell r="K1344" t="str">
            <v>الأولى</v>
          </cell>
          <cell r="L1344" t="str">
            <v>مبرر</v>
          </cell>
          <cell r="M1344" t="str">
            <v>الأولى</v>
          </cell>
          <cell r="O1344" t="str">
            <v>الأولى</v>
          </cell>
          <cell r="Q1344" t="str">
            <v>الأولى</v>
          </cell>
          <cell r="S1344" t="str">
            <v>الأولى</v>
          </cell>
          <cell r="U1344" t="str">
            <v>مستنفذ الفصل الأول 2021-2022</v>
          </cell>
        </row>
        <row r="1345">
          <cell r="A1345">
            <v>122146</v>
          </cell>
          <cell r="B1345" t="str">
            <v>ليلى فاعور</v>
          </cell>
          <cell r="C1345" t="str">
            <v>سمير</v>
          </cell>
          <cell r="D1345" t="str">
            <v>ضياء</v>
          </cell>
          <cell r="E1345" t="str">
            <v>الأولى</v>
          </cell>
          <cell r="G1345" t="str">
            <v>الأولى</v>
          </cell>
          <cell r="K1345" t="str">
            <v>الأولى</v>
          </cell>
          <cell r="L1345" t="str">
            <v>مبرر</v>
          </cell>
          <cell r="M1345" t="str">
            <v>الأولى</v>
          </cell>
          <cell r="O1345" t="str">
            <v>الأولى</v>
          </cell>
          <cell r="Q1345" t="str">
            <v>الأولى</v>
          </cell>
          <cell r="S1345" t="str">
            <v>الأولى</v>
          </cell>
          <cell r="U1345" t="str">
            <v>مستنفذ الفصل الأول 2021-2022</v>
          </cell>
        </row>
        <row r="1346">
          <cell r="A1346">
            <v>122148</v>
          </cell>
          <cell r="B1346" t="str">
            <v>لين الجزائري</v>
          </cell>
          <cell r="C1346" t="str">
            <v>غسان ماهر</v>
          </cell>
          <cell r="D1346" t="str">
            <v>لينه</v>
          </cell>
          <cell r="E1346" t="str">
            <v>الأولى</v>
          </cell>
          <cell r="G1346" t="str">
            <v>الأولى</v>
          </cell>
          <cell r="K1346" t="str">
            <v>الأولى</v>
          </cell>
          <cell r="L1346" t="str">
            <v>مبرر</v>
          </cell>
          <cell r="M1346" t="str">
            <v>الأولى</v>
          </cell>
          <cell r="O1346" t="str">
            <v>الأولى</v>
          </cell>
          <cell r="Q1346" t="str">
            <v>الأولى</v>
          </cell>
          <cell r="S1346" t="str">
            <v>الأولى</v>
          </cell>
          <cell r="U1346" t="str">
            <v>مستنفذ الفصل الأول 2021-2022</v>
          </cell>
        </row>
        <row r="1347">
          <cell r="A1347">
            <v>122152</v>
          </cell>
          <cell r="B1347" t="str">
            <v>لين النجم</v>
          </cell>
          <cell r="C1347" t="str">
            <v>يوسف</v>
          </cell>
          <cell r="D1347" t="str">
            <v>سهام العيد</v>
          </cell>
          <cell r="E1347" t="str">
            <v>الأولى</v>
          </cell>
          <cell r="G1347" t="str">
            <v>الأولى</v>
          </cell>
          <cell r="K1347" t="str">
            <v>الأولى</v>
          </cell>
          <cell r="L1347" t="str">
            <v>مبرر</v>
          </cell>
          <cell r="M1347" t="str">
            <v>الأولى</v>
          </cell>
          <cell r="O1347" t="str">
            <v>الأولى</v>
          </cell>
          <cell r="Q1347" t="str">
            <v>الأولى</v>
          </cell>
          <cell r="S1347" t="str">
            <v>الأولى</v>
          </cell>
          <cell r="U1347" t="str">
            <v>مستنفذ الفصل الأول 2021-2022</v>
          </cell>
        </row>
        <row r="1348">
          <cell r="A1348">
            <v>122153</v>
          </cell>
          <cell r="B1348" t="str">
            <v>لينا المسوتي</v>
          </cell>
          <cell r="C1348" t="str">
            <v>ايمن</v>
          </cell>
          <cell r="D1348" t="str">
            <v>باسمه</v>
          </cell>
          <cell r="E1348" t="str">
            <v>الأولى</v>
          </cell>
          <cell r="G1348" t="str">
            <v>الأولى</v>
          </cell>
          <cell r="K1348" t="str">
            <v>الأولى</v>
          </cell>
          <cell r="L1348" t="str">
            <v>مبرر</v>
          </cell>
          <cell r="M1348" t="str">
            <v>الأولى</v>
          </cell>
          <cell r="O1348" t="str">
            <v>الأولى</v>
          </cell>
          <cell r="Q1348" t="str">
            <v>الأولى</v>
          </cell>
          <cell r="S1348" t="str">
            <v>الأولى</v>
          </cell>
          <cell r="U1348" t="str">
            <v>مستنفذ الفصل الأول 2021-2022</v>
          </cell>
        </row>
        <row r="1349">
          <cell r="A1349">
            <v>122155</v>
          </cell>
          <cell r="B1349" t="str">
            <v>لينا خطارمسعود</v>
          </cell>
          <cell r="C1349" t="str">
            <v>عز الدين</v>
          </cell>
          <cell r="D1349" t="str">
            <v>منيره</v>
          </cell>
          <cell r="E1349" t="str">
            <v>الأولى</v>
          </cell>
          <cell r="G1349" t="str">
            <v>الأولى</v>
          </cell>
          <cell r="K1349" t="str">
            <v>الأولى</v>
          </cell>
          <cell r="L1349" t="str">
            <v>مبرر</v>
          </cell>
          <cell r="M1349" t="str">
            <v>الأولى</v>
          </cell>
          <cell r="O1349" t="str">
            <v>الأولى</v>
          </cell>
          <cell r="Q1349" t="str">
            <v>الأولى</v>
          </cell>
          <cell r="S1349" t="str">
            <v>الأولى</v>
          </cell>
          <cell r="U1349" t="str">
            <v>مستنفذ الفصل الأول 2021-2022</v>
          </cell>
        </row>
        <row r="1350">
          <cell r="A1350">
            <v>122156</v>
          </cell>
          <cell r="B1350" t="str">
            <v>لينا زند الحديد</v>
          </cell>
          <cell r="C1350" t="str">
            <v>محمد زهير</v>
          </cell>
          <cell r="D1350" t="str">
            <v>رباح</v>
          </cell>
          <cell r="E1350" t="str">
            <v>الأولى</v>
          </cell>
          <cell r="G1350" t="str">
            <v>الأولى</v>
          </cell>
          <cell r="I1350" t="str">
            <v>الأولى</v>
          </cell>
          <cell r="K1350" t="str">
            <v>الأولى</v>
          </cell>
          <cell r="L1350" t="str">
            <v>مبرر</v>
          </cell>
          <cell r="M1350" t="str">
            <v>الأولى</v>
          </cell>
          <cell r="O1350" t="str">
            <v>الأولى</v>
          </cell>
          <cell r="Q1350" t="str">
            <v>الأولى</v>
          </cell>
          <cell r="S1350" t="str">
            <v>الأولى</v>
          </cell>
          <cell r="U1350" t="str">
            <v>مستنفذ الفصل الأول 2021-2022</v>
          </cell>
        </row>
        <row r="1351">
          <cell r="A1351">
            <v>122157</v>
          </cell>
          <cell r="B1351" t="str">
            <v>لينا قطرنجي</v>
          </cell>
          <cell r="C1351" t="str">
            <v>محمد مطيع</v>
          </cell>
          <cell r="D1351" t="str">
            <v>فريال</v>
          </cell>
          <cell r="E1351" t="str">
            <v>الأولى</v>
          </cell>
          <cell r="G1351" t="str">
            <v>الأولى</v>
          </cell>
          <cell r="K1351" t="str">
            <v>الأولى</v>
          </cell>
          <cell r="L1351" t="str">
            <v>مبرر</v>
          </cell>
          <cell r="M1351" t="str">
            <v>الأولى</v>
          </cell>
          <cell r="O1351" t="str">
            <v>الأولى</v>
          </cell>
          <cell r="Q1351" t="str">
            <v>الأولى</v>
          </cell>
          <cell r="S1351" t="str">
            <v>الأولى</v>
          </cell>
          <cell r="U1351" t="str">
            <v>مستنفذ الفصل الأول 2021-2022</v>
          </cell>
        </row>
        <row r="1352">
          <cell r="A1352">
            <v>122158</v>
          </cell>
          <cell r="B1352" t="str">
            <v>ليندا بكري قاسم</v>
          </cell>
          <cell r="C1352" t="str">
            <v>محمد توفيق</v>
          </cell>
          <cell r="D1352" t="str">
            <v>تميمه</v>
          </cell>
          <cell r="E1352" t="str">
            <v>الأولى</v>
          </cell>
          <cell r="G1352" t="str">
            <v>الأولى</v>
          </cell>
          <cell r="K1352" t="str">
            <v>الأولى</v>
          </cell>
          <cell r="L1352" t="str">
            <v>مبرر</v>
          </cell>
          <cell r="M1352" t="str">
            <v>الأولى</v>
          </cell>
          <cell r="O1352" t="str">
            <v>الأولى</v>
          </cell>
          <cell r="Q1352" t="str">
            <v>الأولى</v>
          </cell>
          <cell r="S1352" t="str">
            <v>الأولى</v>
          </cell>
          <cell r="U1352" t="str">
            <v>مستنفذ الفصل الأول 2021-2022</v>
          </cell>
        </row>
        <row r="1353">
          <cell r="A1353">
            <v>122163</v>
          </cell>
          <cell r="B1353" t="str">
            <v>ماهر الخطيب</v>
          </cell>
          <cell r="C1353" t="str">
            <v>بسام</v>
          </cell>
          <cell r="D1353" t="str">
            <v>وصال</v>
          </cell>
          <cell r="E1353" t="str">
            <v>الأولى</v>
          </cell>
          <cell r="G1353" t="str">
            <v>الأولى</v>
          </cell>
          <cell r="K1353" t="str">
            <v>الأولى</v>
          </cell>
          <cell r="L1353" t="str">
            <v>مبرر</v>
          </cell>
          <cell r="M1353" t="str">
            <v>الأولى</v>
          </cell>
          <cell r="O1353" t="str">
            <v>الأولى</v>
          </cell>
          <cell r="Q1353" t="str">
            <v>الأولى</v>
          </cell>
          <cell r="S1353" t="str">
            <v>الأولى</v>
          </cell>
          <cell r="U1353" t="str">
            <v>مستنفذ الفصل الأول 2021-2022</v>
          </cell>
        </row>
        <row r="1354">
          <cell r="A1354">
            <v>122164</v>
          </cell>
          <cell r="B1354" t="str">
            <v>ماهر جاروش</v>
          </cell>
          <cell r="C1354" t="str">
            <v>جميل</v>
          </cell>
          <cell r="D1354" t="str">
            <v>حمامه</v>
          </cell>
          <cell r="E1354" t="str">
            <v>الأولى</v>
          </cell>
          <cell r="G1354" t="str">
            <v>الأولى</v>
          </cell>
          <cell r="I1354" t="str">
            <v>الأولى</v>
          </cell>
          <cell r="K1354" t="str">
            <v>الأولى</v>
          </cell>
          <cell r="L1354" t="str">
            <v>مبرر</v>
          </cell>
          <cell r="M1354" t="str">
            <v>الأولى</v>
          </cell>
          <cell r="O1354" t="str">
            <v>الأولى</v>
          </cell>
          <cell r="Q1354" t="str">
            <v>الأولى</v>
          </cell>
          <cell r="S1354" t="str">
            <v>الأولى</v>
          </cell>
          <cell r="U1354" t="str">
            <v>مستنفذ الفصل الأول 2021-2022</v>
          </cell>
        </row>
        <row r="1355">
          <cell r="A1355">
            <v>122165</v>
          </cell>
          <cell r="B1355" t="str">
            <v>ماويه جابر</v>
          </cell>
          <cell r="C1355" t="str">
            <v>سليمان</v>
          </cell>
          <cell r="D1355" t="str">
            <v>صفا</v>
          </cell>
          <cell r="E1355" t="str">
            <v>الأولى</v>
          </cell>
          <cell r="G1355" t="str">
            <v>الأولى</v>
          </cell>
          <cell r="K1355" t="str">
            <v>الأولى</v>
          </cell>
          <cell r="L1355" t="str">
            <v>مبرر</v>
          </cell>
          <cell r="M1355" t="str">
            <v>الأولى</v>
          </cell>
          <cell r="O1355" t="str">
            <v>الأولى</v>
          </cell>
          <cell r="Q1355" t="str">
            <v>الأولى</v>
          </cell>
          <cell r="S1355" t="str">
            <v>الأولى</v>
          </cell>
          <cell r="U1355" t="str">
            <v>مستنفذ الفصل الأول 2021-2022</v>
          </cell>
        </row>
        <row r="1356">
          <cell r="A1356">
            <v>122168</v>
          </cell>
          <cell r="B1356" t="str">
            <v>مجد ابراهيم</v>
          </cell>
          <cell r="C1356" t="str">
            <v>جودت</v>
          </cell>
          <cell r="D1356" t="str">
            <v>يسرى</v>
          </cell>
          <cell r="E1356" t="str">
            <v>الأولى</v>
          </cell>
          <cell r="G1356" t="str">
            <v>الأولى</v>
          </cell>
          <cell r="I1356" t="str">
            <v>الأولى</v>
          </cell>
          <cell r="K1356" t="str">
            <v>الأولى</v>
          </cell>
          <cell r="L1356" t="str">
            <v>مبرر</v>
          </cell>
          <cell r="M1356" t="str">
            <v>الأولى</v>
          </cell>
          <cell r="O1356" t="str">
            <v>الأولى</v>
          </cell>
          <cell r="Q1356" t="str">
            <v>الأولى</v>
          </cell>
          <cell r="S1356" t="str">
            <v>الأولى</v>
          </cell>
          <cell r="U1356" t="str">
            <v>مستنفذ الفصل الأول 2021-2022</v>
          </cell>
        </row>
        <row r="1357">
          <cell r="A1357">
            <v>122171</v>
          </cell>
          <cell r="B1357" t="str">
            <v>محمد ابو العلا عبد السلام</v>
          </cell>
          <cell r="C1357" t="str">
            <v>محمد صياح</v>
          </cell>
          <cell r="D1357" t="str">
            <v>ازدهار</v>
          </cell>
          <cell r="E1357" t="str">
            <v>الأولى</v>
          </cell>
          <cell r="G1357" t="str">
            <v>الأولى</v>
          </cell>
          <cell r="K1357" t="str">
            <v>الأولى</v>
          </cell>
          <cell r="L1357" t="str">
            <v>مبرر</v>
          </cell>
          <cell r="M1357" t="str">
            <v>الأولى</v>
          </cell>
          <cell r="O1357" t="str">
            <v>الأولى</v>
          </cell>
          <cell r="Q1357" t="str">
            <v>الأولى</v>
          </cell>
          <cell r="S1357" t="str">
            <v>الأولى</v>
          </cell>
          <cell r="U1357" t="str">
            <v>مستنفذ الفصل الأول 2021-2022</v>
          </cell>
        </row>
        <row r="1358">
          <cell r="A1358">
            <v>122172</v>
          </cell>
          <cell r="B1358" t="str">
            <v>محمد ابو حلاوه</v>
          </cell>
          <cell r="C1358" t="str">
            <v>احمد</v>
          </cell>
          <cell r="D1358" t="str">
            <v>رانيا</v>
          </cell>
          <cell r="E1358" t="str">
            <v>الأولى</v>
          </cell>
          <cell r="G1358" t="str">
            <v>الأولى</v>
          </cell>
          <cell r="K1358" t="str">
            <v>الأولى</v>
          </cell>
          <cell r="L1358" t="str">
            <v>مبرر</v>
          </cell>
          <cell r="M1358" t="str">
            <v>الأولى</v>
          </cell>
          <cell r="O1358" t="str">
            <v>الأولى</v>
          </cell>
          <cell r="Q1358" t="str">
            <v>الأولى</v>
          </cell>
          <cell r="S1358" t="str">
            <v>الأولى</v>
          </cell>
          <cell r="U1358" t="str">
            <v>مستنفذ الفصل الأول 2021-2022</v>
          </cell>
        </row>
        <row r="1359">
          <cell r="A1359">
            <v>122173</v>
          </cell>
          <cell r="B1359" t="str">
            <v>محمد الخطيب</v>
          </cell>
          <cell r="C1359" t="str">
            <v>بسام</v>
          </cell>
          <cell r="D1359" t="str">
            <v>شمسه</v>
          </cell>
          <cell r="E1359" t="str">
            <v>الأولى</v>
          </cell>
          <cell r="G1359" t="str">
            <v>الأولى</v>
          </cell>
          <cell r="I1359" t="str">
            <v>الأولى</v>
          </cell>
          <cell r="K1359" t="str">
            <v>الأولى</v>
          </cell>
          <cell r="L1359">
            <v>1894</v>
          </cell>
          <cell r="M1359" t="str">
            <v>الأولى</v>
          </cell>
          <cell r="O1359" t="str">
            <v>الأولى</v>
          </cell>
          <cell r="Q1359" t="str">
            <v>الأولى</v>
          </cell>
          <cell r="S1359" t="str">
            <v>الأولى</v>
          </cell>
          <cell r="U1359" t="str">
            <v>مستنفذ الفصل الأول 2021-2022</v>
          </cell>
        </row>
        <row r="1360">
          <cell r="A1360">
            <v>122176</v>
          </cell>
          <cell r="B1360" t="str">
            <v>محمد المحمد</v>
          </cell>
          <cell r="C1360" t="str">
            <v>خالد</v>
          </cell>
          <cell r="D1360" t="str">
            <v>اسمهان</v>
          </cell>
          <cell r="E1360" t="str">
            <v>الأولى</v>
          </cell>
          <cell r="G1360" t="str">
            <v>الأولى</v>
          </cell>
          <cell r="K1360" t="str">
            <v>الأولى</v>
          </cell>
          <cell r="L1360" t="str">
            <v>مبرر</v>
          </cell>
          <cell r="M1360" t="str">
            <v>الأولى</v>
          </cell>
          <cell r="O1360" t="str">
            <v>الأولى</v>
          </cell>
          <cell r="Q1360" t="str">
            <v>الأولى</v>
          </cell>
          <cell r="S1360" t="str">
            <v>الأولى</v>
          </cell>
          <cell r="U1360" t="str">
            <v>مستنفذ الفصل الأول 2021-2022</v>
          </cell>
        </row>
        <row r="1361">
          <cell r="A1361">
            <v>122182</v>
          </cell>
          <cell r="B1361" t="str">
            <v>محمد عرفات</v>
          </cell>
          <cell r="C1361" t="str">
            <v>احمد</v>
          </cell>
          <cell r="D1361" t="str">
            <v>اميمه</v>
          </cell>
          <cell r="E1361" t="str">
            <v>الأولى</v>
          </cell>
          <cell r="G1361" t="str">
            <v>الأولى</v>
          </cell>
          <cell r="I1361" t="str">
            <v>الأولى</v>
          </cell>
          <cell r="K1361" t="str">
            <v>الأولى</v>
          </cell>
          <cell r="L1361" t="str">
            <v>مبرر</v>
          </cell>
          <cell r="M1361" t="str">
            <v>الأولى</v>
          </cell>
          <cell r="O1361" t="str">
            <v>الأولى</v>
          </cell>
          <cell r="Q1361" t="str">
            <v>الأولى</v>
          </cell>
          <cell r="S1361" t="str">
            <v>الأولى</v>
          </cell>
          <cell r="U1361" t="str">
            <v>مستنفذ الفصل الأول 2021-2022</v>
          </cell>
        </row>
        <row r="1362">
          <cell r="A1362">
            <v>122183</v>
          </cell>
          <cell r="B1362" t="str">
            <v>محمد عمار</v>
          </cell>
          <cell r="C1362" t="str">
            <v>غزوان</v>
          </cell>
          <cell r="D1362" t="str">
            <v>ردينه</v>
          </cell>
          <cell r="E1362" t="str">
            <v>الأولى</v>
          </cell>
          <cell r="G1362" t="str">
            <v>الأولى</v>
          </cell>
          <cell r="K1362" t="str">
            <v>الأولى</v>
          </cell>
          <cell r="L1362" t="str">
            <v>مبرر</v>
          </cell>
          <cell r="M1362" t="str">
            <v>الأولى</v>
          </cell>
          <cell r="O1362" t="str">
            <v>الأولى</v>
          </cell>
          <cell r="Q1362" t="str">
            <v>الأولى</v>
          </cell>
          <cell r="S1362" t="str">
            <v>الأولى</v>
          </cell>
          <cell r="U1362" t="str">
            <v>مستنفذ الفصل الأول 2021-2022</v>
          </cell>
        </row>
        <row r="1363">
          <cell r="A1363">
            <v>122185</v>
          </cell>
          <cell r="B1363" t="str">
            <v>محمد محمد</v>
          </cell>
          <cell r="C1363" t="str">
            <v>يوسف</v>
          </cell>
          <cell r="D1363" t="str">
            <v>سميره</v>
          </cell>
          <cell r="E1363" t="str">
            <v>الأولى</v>
          </cell>
          <cell r="G1363" t="str">
            <v>الأولى</v>
          </cell>
          <cell r="K1363" t="str">
            <v>الأولى</v>
          </cell>
          <cell r="L1363" t="str">
            <v>مبرر</v>
          </cell>
          <cell r="M1363" t="str">
            <v>الأولى</v>
          </cell>
          <cell r="O1363" t="str">
            <v>الأولى</v>
          </cell>
          <cell r="Q1363" t="str">
            <v>الأولى</v>
          </cell>
          <cell r="S1363" t="str">
            <v>الأولى</v>
          </cell>
          <cell r="U1363" t="str">
            <v>مستنفذ الفصل الأول 2021-2022</v>
          </cell>
        </row>
        <row r="1364">
          <cell r="A1364">
            <v>122187</v>
          </cell>
          <cell r="B1364" t="str">
            <v>محمد جميل عبود</v>
          </cell>
          <cell r="C1364" t="str">
            <v>توفيق</v>
          </cell>
          <cell r="D1364" t="str">
            <v>سهام</v>
          </cell>
          <cell r="E1364" t="str">
            <v>الأولى</v>
          </cell>
          <cell r="G1364" t="str">
            <v>الأولى</v>
          </cell>
          <cell r="K1364" t="str">
            <v>الأولى</v>
          </cell>
          <cell r="L1364" t="str">
            <v>مبرر</v>
          </cell>
          <cell r="M1364" t="str">
            <v>الأولى</v>
          </cell>
          <cell r="O1364" t="str">
            <v>الأولى</v>
          </cell>
          <cell r="Q1364" t="str">
            <v>الأولى</v>
          </cell>
          <cell r="S1364" t="str">
            <v>الأولى</v>
          </cell>
          <cell r="U1364" t="str">
            <v>مستنفذ الفصل الأول 2021-2022</v>
          </cell>
        </row>
        <row r="1365">
          <cell r="A1365">
            <v>122192</v>
          </cell>
          <cell r="B1365" t="str">
            <v>محمود علي</v>
          </cell>
          <cell r="C1365" t="str">
            <v>سليمان</v>
          </cell>
          <cell r="D1365" t="str">
            <v>عهد</v>
          </cell>
          <cell r="E1365" t="str">
            <v>الأولى</v>
          </cell>
          <cell r="G1365" t="str">
            <v>الأولى</v>
          </cell>
          <cell r="I1365" t="str">
            <v>الأولى</v>
          </cell>
          <cell r="K1365" t="str">
            <v>الأولى</v>
          </cell>
          <cell r="L1365" t="str">
            <v>مبرر</v>
          </cell>
          <cell r="M1365" t="str">
            <v>الأولى</v>
          </cell>
          <cell r="O1365" t="str">
            <v>الأولى</v>
          </cell>
          <cell r="Q1365" t="str">
            <v>الأولى</v>
          </cell>
          <cell r="S1365" t="str">
            <v>الأولى</v>
          </cell>
          <cell r="U1365" t="str">
            <v>مستنفذ الفصل الأول 2021-2022</v>
          </cell>
        </row>
        <row r="1366">
          <cell r="A1366">
            <v>122193</v>
          </cell>
          <cell r="B1366" t="str">
            <v>مدى الازروني</v>
          </cell>
          <cell r="C1366" t="str">
            <v>حسن</v>
          </cell>
          <cell r="D1366" t="str">
            <v>الهام</v>
          </cell>
          <cell r="E1366" t="str">
            <v>الأولى</v>
          </cell>
          <cell r="G1366" t="str">
            <v>الأولى</v>
          </cell>
          <cell r="I1366" t="str">
            <v>الأولى</v>
          </cell>
          <cell r="K1366" t="str">
            <v>الأولى</v>
          </cell>
          <cell r="L1366" t="str">
            <v>مبرر</v>
          </cell>
          <cell r="M1366" t="str">
            <v>الأولى</v>
          </cell>
          <cell r="O1366" t="str">
            <v>الأولى</v>
          </cell>
          <cell r="Q1366" t="str">
            <v>الأولى</v>
          </cell>
          <cell r="S1366" t="str">
            <v>الأولى</v>
          </cell>
          <cell r="U1366" t="str">
            <v>مستنفذ الفصل الأول 2021-2022</v>
          </cell>
        </row>
        <row r="1367">
          <cell r="A1367">
            <v>122194</v>
          </cell>
          <cell r="B1367" t="str">
            <v>مرام الاحمر</v>
          </cell>
          <cell r="C1367" t="str">
            <v>حسن</v>
          </cell>
          <cell r="D1367" t="str">
            <v>انتصار</v>
          </cell>
          <cell r="E1367" t="str">
            <v>الأولى</v>
          </cell>
          <cell r="G1367" t="str">
            <v>الأولى</v>
          </cell>
          <cell r="K1367" t="str">
            <v>الأولى</v>
          </cell>
          <cell r="L1367" t="str">
            <v>مبرر</v>
          </cell>
          <cell r="M1367" t="str">
            <v>الأولى</v>
          </cell>
          <cell r="O1367" t="str">
            <v>الأولى</v>
          </cell>
          <cell r="Q1367" t="str">
            <v>الأولى</v>
          </cell>
          <cell r="S1367" t="str">
            <v>الأولى</v>
          </cell>
          <cell r="U1367" t="str">
            <v>مستنفذ الفصل الأول 2021-2022</v>
          </cell>
        </row>
        <row r="1368">
          <cell r="A1368">
            <v>122196</v>
          </cell>
          <cell r="B1368" t="str">
            <v>مرام ضاهر</v>
          </cell>
          <cell r="C1368" t="str">
            <v>ياسر</v>
          </cell>
          <cell r="D1368" t="str">
            <v>عائشه عمران</v>
          </cell>
          <cell r="E1368" t="str">
            <v>الأولى</v>
          </cell>
          <cell r="G1368" t="str">
            <v>الأولى</v>
          </cell>
          <cell r="K1368" t="str">
            <v>الأولى</v>
          </cell>
          <cell r="L1368" t="str">
            <v>مبرر</v>
          </cell>
          <cell r="M1368" t="str">
            <v>الأولى</v>
          </cell>
          <cell r="O1368" t="str">
            <v>الأولى</v>
          </cell>
          <cell r="Q1368" t="str">
            <v>الأولى</v>
          </cell>
          <cell r="S1368" t="str">
            <v>الأولى</v>
          </cell>
          <cell r="U1368" t="str">
            <v>مستنفذ الفصل الأول 2021-2022</v>
          </cell>
        </row>
        <row r="1369">
          <cell r="A1369">
            <v>122197</v>
          </cell>
          <cell r="B1369" t="str">
            <v>مرام عبد الرحيم</v>
          </cell>
          <cell r="C1369" t="str">
            <v>محمد خير</v>
          </cell>
          <cell r="D1369" t="str">
            <v>اسما</v>
          </cell>
          <cell r="E1369" t="str">
            <v>الأولى</v>
          </cell>
          <cell r="G1369" t="str">
            <v>الأولى</v>
          </cell>
          <cell r="K1369" t="str">
            <v>الأولى</v>
          </cell>
          <cell r="L1369" t="str">
            <v>مبرر</v>
          </cell>
          <cell r="M1369" t="str">
            <v>الأولى</v>
          </cell>
          <cell r="O1369" t="str">
            <v>الأولى</v>
          </cell>
          <cell r="Q1369" t="str">
            <v>الأولى</v>
          </cell>
          <cell r="S1369" t="str">
            <v>الأولى</v>
          </cell>
          <cell r="U1369" t="str">
            <v>مستنفذ الفصل الأول 2021-2022</v>
          </cell>
        </row>
        <row r="1370">
          <cell r="A1370">
            <v>122198</v>
          </cell>
          <cell r="B1370" t="str">
            <v>مرح ابراهيم</v>
          </cell>
          <cell r="C1370" t="str">
            <v>علي</v>
          </cell>
          <cell r="D1370" t="str">
            <v>سماهر</v>
          </cell>
          <cell r="E1370" t="str">
            <v>الأولى</v>
          </cell>
          <cell r="G1370" t="str">
            <v>الأولى</v>
          </cell>
          <cell r="K1370" t="str">
            <v>الأولى</v>
          </cell>
          <cell r="L1370" t="str">
            <v>مبرر</v>
          </cell>
          <cell r="M1370" t="str">
            <v>الأولى</v>
          </cell>
          <cell r="O1370" t="str">
            <v>الأولى</v>
          </cell>
          <cell r="Q1370" t="str">
            <v>الأولى</v>
          </cell>
          <cell r="S1370" t="str">
            <v>الأولى</v>
          </cell>
          <cell r="U1370" t="str">
            <v>مستنفذ الفصل الأول 2021-2022</v>
          </cell>
        </row>
        <row r="1371">
          <cell r="A1371">
            <v>122199</v>
          </cell>
          <cell r="B1371" t="str">
            <v>مرح ابو فراج</v>
          </cell>
          <cell r="C1371" t="str">
            <v>ريواد</v>
          </cell>
          <cell r="D1371" t="str">
            <v>عبير</v>
          </cell>
          <cell r="E1371" t="str">
            <v>الأولى</v>
          </cell>
          <cell r="G1371" t="str">
            <v>الأولى</v>
          </cell>
          <cell r="K1371" t="str">
            <v>الأولى</v>
          </cell>
          <cell r="L1371" t="str">
            <v>مبرر</v>
          </cell>
          <cell r="M1371" t="str">
            <v>الأولى</v>
          </cell>
          <cell r="O1371" t="str">
            <v>الأولى</v>
          </cell>
          <cell r="Q1371" t="str">
            <v>الأولى</v>
          </cell>
          <cell r="S1371" t="str">
            <v>الأولى</v>
          </cell>
          <cell r="U1371" t="str">
            <v>مستنفذ الفصل الأول 2021-2022</v>
          </cell>
        </row>
        <row r="1372">
          <cell r="A1372">
            <v>122200</v>
          </cell>
          <cell r="B1372" t="str">
            <v>مرح بيطار</v>
          </cell>
          <cell r="C1372" t="str">
            <v>محمود</v>
          </cell>
          <cell r="D1372" t="str">
            <v>ندى</v>
          </cell>
          <cell r="E1372" t="str">
            <v>الأولى</v>
          </cell>
          <cell r="G1372" t="str">
            <v>الأولى</v>
          </cell>
          <cell r="K1372" t="str">
            <v>الأولى</v>
          </cell>
          <cell r="L1372" t="str">
            <v>مبرر</v>
          </cell>
          <cell r="M1372" t="str">
            <v>الأولى</v>
          </cell>
          <cell r="O1372" t="str">
            <v>الأولى</v>
          </cell>
          <cell r="Q1372" t="str">
            <v>الأولى</v>
          </cell>
          <cell r="S1372" t="str">
            <v>الأولى</v>
          </cell>
          <cell r="U1372" t="str">
            <v>مستنفذ الفصل الأول 2021-2022</v>
          </cell>
        </row>
        <row r="1373">
          <cell r="A1373">
            <v>122202</v>
          </cell>
          <cell r="B1373" t="str">
            <v>مرح فرج</v>
          </cell>
          <cell r="C1373" t="str">
            <v>محمد</v>
          </cell>
          <cell r="D1373" t="str">
            <v>ايات</v>
          </cell>
          <cell r="E1373" t="str">
            <v>الأولى</v>
          </cell>
          <cell r="G1373" t="str">
            <v>الأولى</v>
          </cell>
          <cell r="I1373" t="str">
            <v>الأولى</v>
          </cell>
          <cell r="K1373" t="str">
            <v>الأولى</v>
          </cell>
          <cell r="L1373">
            <v>1997</v>
          </cell>
          <cell r="M1373" t="str">
            <v>الأولى</v>
          </cell>
          <cell r="O1373" t="str">
            <v>الأولى</v>
          </cell>
          <cell r="Q1373" t="str">
            <v>الأولى</v>
          </cell>
          <cell r="S1373" t="str">
            <v>الأولى</v>
          </cell>
          <cell r="U1373" t="str">
            <v>مستنفذ الفصل الأول 2021-2022</v>
          </cell>
        </row>
        <row r="1374">
          <cell r="A1374">
            <v>122203</v>
          </cell>
          <cell r="B1374" t="str">
            <v>مرح قطيني</v>
          </cell>
          <cell r="C1374" t="str">
            <v>مروان</v>
          </cell>
          <cell r="D1374" t="str">
            <v>هيام</v>
          </cell>
          <cell r="E1374" t="str">
            <v>الأولى</v>
          </cell>
          <cell r="G1374" t="str">
            <v>الأولى</v>
          </cell>
          <cell r="K1374" t="str">
            <v>الأولى</v>
          </cell>
          <cell r="L1374" t="str">
            <v>مبرر</v>
          </cell>
          <cell r="M1374" t="str">
            <v>الأولى</v>
          </cell>
          <cell r="O1374" t="str">
            <v>الأولى</v>
          </cell>
          <cell r="Q1374" t="str">
            <v>الأولى</v>
          </cell>
          <cell r="S1374" t="str">
            <v>الأولى</v>
          </cell>
          <cell r="U1374" t="str">
            <v>مستنفذ الفصل الأول 2021-2022</v>
          </cell>
        </row>
        <row r="1375">
          <cell r="A1375">
            <v>122205</v>
          </cell>
          <cell r="B1375" t="str">
            <v>مرح محمد</v>
          </cell>
          <cell r="C1375" t="str">
            <v>مديح</v>
          </cell>
          <cell r="D1375" t="str">
            <v>فريال</v>
          </cell>
          <cell r="E1375" t="str">
            <v>الأولى</v>
          </cell>
          <cell r="G1375" t="str">
            <v>الأولى</v>
          </cell>
          <cell r="K1375" t="str">
            <v>الأولى</v>
          </cell>
          <cell r="L1375" t="str">
            <v>مبرر</v>
          </cell>
          <cell r="M1375" t="str">
            <v>الأولى</v>
          </cell>
          <cell r="O1375" t="str">
            <v>الأولى</v>
          </cell>
          <cell r="Q1375" t="str">
            <v>الأولى</v>
          </cell>
          <cell r="S1375" t="str">
            <v>الأولى</v>
          </cell>
          <cell r="U1375" t="str">
            <v>مستنفذ الفصل الأول 2021-2022</v>
          </cell>
        </row>
        <row r="1376">
          <cell r="A1376">
            <v>122210</v>
          </cell>
          <cell r="B1376" t="str">
            <v>مروه الرميح</v>
          </cell>
          <cell r="C1376" t="str">
            <v>جمعه</v>
          </cell>
          <cell r="D1376" t="str">
            <v>متعبه</v>
          </cell>
          <cell r="E1376" t="str">
            <v>الأولى</v>
          </cell>
          <cell r="G1376" t="str">
            <v>الأولى</v>
          </cell>
          <cell r="K1376" t="str">
            <v>الأولى</v>
          </cell>
          <cell r="L1376" t="str">
            <v>مبرر</v>
          </cell>
          <cell r="M1376" t="str">
            <v>الأولى</v>
          </cell>
          <cell r="O1376" t="str">
            <v>الأولى</v>
          </cell>
          <cell r="Q1376" t="str">
            <v>الأولى</v>
          </cell>
          <cell r="S1376" t="str">
            <v>الأولى</v>
          </cell>
          <cell r="U1376" t="str">
            <v>مستنفذ الفصل الأول 2021-2022</v>
          </cell>
        </row>
        <row r="1377">
          <cell r="A1377">
            <v>122217</v>
          </cell>
          <cell r="B1377" t="str">
            <v>مريم الشيخ</v>
          </cell>
          <cell r="C1377" t="str">
            <v>حسين</v>
          </cell>
          <cell r="D1377" t="str">
            <v>سميره</v>
          </cell>
          <cell r="E1377" t="str">
            <v>الأولى</v>
          </cell>
          <cell r="G1377" t="str">
            <v>الأولى</v>
          </cell>
          <cell r="K1377" t="str">
            <v>الأولى</v>
          </cell>
          <cell r="L1377" t="str">
            <v>مبرر</v>
          </cell>
          <cell r="M1377" t="str">
            <v>الأولى</v>
          </cell>
          <cell r="O1377" t="str">
            <v>الأولى</v>
          </cell>
          <cell r="Q1377" t="str">
            <v>الأولى</v>
          </cell>
          <cell r="S1377" t="str">
            <v>الأولى</v>
          </cell>
          <cell r="U1377" t="str">
            <v>مستنفذ الفصل الأول 2021-2022</v>
          </cell>
        </row>
        <row r="1378">
          <cell r="A1378">
            <v>122222</v>
          </cell>
          <cell r="B1378" t="str">
            <v>مريم ابو قبع</v>
          </cell>
          <cell r="C1378" t="str">
            <v>محمد حسن</v>
          </cell>
          <cell r="D1378" t="str">
            <v>فايزه</v>
          </cell>
          <cell r="E1378" t="str">
            <v>الأولى</v>
          </cell>
          <cell r="G1378" t="str">
            <v>الأولى</v>
          </cell>
          <cell r="K1378" t="str">
            <v>الأولى</v>
          </cell>
          <cell r="L1378" t="str">
            <v>مبرر</v>
          </cell>
          <cell r="M1378" t="str">
            <v>الأولى</v>
          </cell>
          <cell r="O1378" t="str">
            <v>الأولى</v>
          </cell>
          <cell r="Q1378" t="str">
            <v>الأولى</v>
          </cell>
          <cell r="S1378" t="str">
            <v>الأولى</v>
          </cell>
          <cell r="U1378" t="str">
            <v>مستنفذ الفصل الأول 2021-2022</v>
          </cell>
        </row>
        <row r="1379">
          <cell r="A1379">
            <v>122226</v>
          </cell>
          <cell r="B1379" t="str">
            <v>مصعب عبد العزيز</v>
          </cell>
          <cell r="C1379" t="str">
            <v>رياض</v>
          </cell>
          <cell r="D1379" t="str">
            <v>عديله</v>
          </cell>
          <cell r="E1379" t="str">
            <v>الأولى</v>
          </cell>
          <cell r="G1379" t="str">
            <v>الأولى</v>
          </cell>
          <cell r="K1379" t="str">
            <v>الأولى</v>
          </cell>
          <cell r="L1379" t="str">
            <v>مبرر</v>
          </cell>
          <cell r="M1379" t="str">
            <v>الأولى</v>
          </cell>
          <cell r="O1379" t="str">
            <v>الأولى</v>
          </cell>
          <cell r="Q1379" t="str">
            <v>الأولى</v>
          </cell>
          <cell r="S1379" t="str">
            <v>الأولى</v>
          </cell>
          <cell r="U1379" t="str">
            <v>مستنفذ الفصل الأول 2021-2022</v>
          </cell>
        </row>
        <row r="1380">
          <cell r="A1380">
            <v>122228</v>
          </cell>
          <cell r="B1380" t="str">
            <v>معتز الحمدان</v>
          </cell>
          <cell r="C1380" t="str">
            <v>علي</v>
          </cell>
          <cell r="D1380" t="str">
            <v>سميره</v>
          </cell>
          <cell r="E1380" t="str">
            <v>الأولى</v>
          </cell>
          <cell r="G1380" t="str">
            <v>الأولى</v>
          </cell>
          <cell r="K1380" t="str">
            <v>الأولى</v>
          </cell>
          <cell r="L1380" t="str">
            <v>مبرر</v>
          </cell>
          <cell r="M1380" t="str">
            <v>الأولى</v>
          </cell>
          <cell r="O1380" t="str">
            <v>الأولى</v>
          </cell>
          <cell r="Q1380" t="str">
            <v>الأولى</v>
          </cell>
          <cell r="S1380" t="str">
            <v>الأولى</v>
          </cell>
          <cell r="U1380" t="str">
            <v>مستنفذ الفصل الأول 2021-2022</v>
          </cell>
        </row>
        <row r="1381">
          <cell r="A1381">
            <v>122229</v>
          </cell>
          <cell r="B1381" t="str">
            <v>معمر الخطيب</v>
          </cell>
          <cell r="C1381" t="str">
            <v>عبد و</v>
          </cell>
          <cell r="D1381" t="str">
            <v>امنه</v>
          </cell>
          <cell r="E1381" t="str">
            <v>الأولى</v>
          </cell>
          <cell r="G1381" t="str">
            <v>الأولى</v>
          </cell>
          <cell r="K1381" t="str">
            <v>الأولى</v>
          </cell>
          <cell r="L1381" t="str">
            <v>مبرر</v>
          </cell>
          <cell r="M1381" t="str">
            <v>الأولى</v>
          </cell>
          <cell r="O1381" t="str">
            <v>الأولى</v>
          </cell>
          <cell r="Q1381" t="str">
            <v>الأولى</v>
          </cell>
          <cell r="S1381" t="str">
            <v>الأولى</v>
          </cell>
          <cell r="U1381" t="str">
            <v>مستنفذ الفصل الأول 2021-2022</v>
          </cell>
        </row>
        <row r="1382">
          <cell r="A1382">
            <v>122236</v>
          </cell>
          <cell r="B1382" t="str">
            <v>منار العبد</v>
          </cell>
          <cell r="C1382" t="str">
            <v>احمد</v>
          </cell>
          <cell r="D1382" t="str">
            <v>ابتسام</v>
          </cell>
          <cell r="E1382" t="str">
            <v>الأولى</v>
          </cell>
          <cell r="G1382" t="str">
            <v>الأولى</v>
          </cell>
          <cell r="I1382" t="str">
            <v>الأولى</v>
          </cell>
          <cell r="K1382" t="str">
            <v>الأولى</v>
          </cell>
          <cell r="L1382" t="str">
            <v>مبرر</v>
          </cell>
          <cell r="M1382" t="str">
            <v>الأولى</v>
          </cell>
          <cell r="O1382" t="str">
            <v>الأولى</v>
          </cell>
          <cell r="Q1382" t="str">
            <v>الأولى</v>
          </cell>
          <cell r="S1382" t="str">
            <v>الأولى</v>
          </cell>
          <cell r="U1382" t="str">
            <v>مستنفذ الفصل الأول 2021-2022</v>
          </cell>
        </row>
        <row r="1383">
          <cell r="A1383">
            <v>122237</v>
          </cell>
          <cell r="B1383" t="str">
            <v>منار العيد</v>
          </cell>
          <cell r="C1383" t="str">
            <v>عيسى</v>
          </cell>
          <cell r="D1383" t="str">
            <v>جاكلين</v>
          </cell>
          <cell r="E1383" t="str">
            <v>الأولى</v>
          </cell>
          <cell r="G1383" t="str">
            <v>الأولى</v>
          </cell>
          <cell r="K1383" t="str">
            <v>الأولى</v>
          </cell>
          <cell r="L1383" t="str">
            <v>مبرر</v>
          </cell>
          <cell r="M1383" t="str">
            <v>الأولى</v>
          </cell>
          <cell r="O1383" t="str">
            <v>الأولى</v>
          </cell>
          <cell r="Q1383" t="str">
            <v>الأولى</v>
          </cell>
          <cell r="S1383" t="str">
            <v>الأولى</v>
          </cell>
          <cell r="U1383" t="str">
            <v>مستنفذ الفصل الأول 2021-2022</v>
          </cell>
        </row>
        <row r="1384">
          <cell r="A1384">
            <v>122238</v>
          </cell>
          <cell r="B1384" t="str">
            <v>منار فاتح</v>
          </cell>
          <cell r="C1384" t="str">
            <v>باسل</v>
          </cell>
          <cell r="D1384" t="str">
            <v>صباح</v>
          </cell>
          <cell r="E1384" t="str">
            <v>الأولى</v>
          </cell>
          <cell r="G1384" t="str">
            <v>الأولى</v>
          </cell>
          <cell r="K1384" t="str">
            <v>الأولى</v>
          </cell>
          <cell r="L1384" t="str">
            <v>مبرر</v>
          </cell>
          <cell r="M1384" t="str">
            <v>الأولى</v>
          </cell>
          <cell r="O1384" t="str">
            <v>الأولى</v>
          </cell>
          <cell r="Q1384" t="str">
            <v>الأولى</v>
          </cell>
          <cell r="S1384" t="str">
            <v>الأولى</v>
          </cell>
          <cell r="U1384" t="str">
            <v>مستنفذ الفصل الأول 2021-2022</v>
          </cell>
        </row>
        <row r="1385">
          <cell r="A1385">
            <v>122253</v>
          </cell>
          <cell r="B1385" t="str">
            <v>مؤمن حللي</v>
          </cell>
          <cell r="C1385" t="str">
            <v>ابراهيم</v>
          </cell>
          <cell r="D1385" t="str">
            <v>هيفاء</v>
          </cell>
          <cell r="E1385" t="str">
            <v>الأولى</v>
          </cell>
          <cell r="G1385" t="str">
            <v>الأولى</v>
          </cell>
          <cell r="K1385" t="str">
            <v>الأولى</v>
          </cell>
          <cell r="L1385" t="str">
            <v>مبرر</v>
          </cell>
          <cell r="M1385" t="str">
            <v>الأولى</v>
          </cell>
          <cell r="O1385" t="str">
            <v>الأولى</v>
          </cell>
          <cell r="Q1385" t="str">
            <v>الأولى</v>
          </cell>
          <cell r="S1385" t="str">
            <v>الأولى</v>
          </cell>
          <cell r="U1385" t="str">
            <v>مستنفذ الفصل الأول 2021-2022</v>
          </cell>
        </row>
        <row r="1386">
          <cell r="A1386">
            <v>122257</v>
          </cell>
          <cell r="B1386" t="str">
            <v>مي الخطيب</v>
          </cell>
          <cell r="C1386" t="str">
            <v>حسن</v>
          </cell>
          <cell r="D1386" t="str">
            <v>مياده</v>
          </cell>
          <cell r="E1386" t="str">
            <v>الأولى</v>
          </cell>
          <cell r="G1386" t="str">
            <v>الأولى</v>
          </cell>
          <cell r="K1386" t="str">
            <v>الأولى</v>
          </cell>
          <cell r="L1386" t="str">
            <v>مبرر</v>
          </cell>
          <cell r="M1386" t="str">
            <v>الأولى</v>
          </cell>
          <cell r="O1386" t="str">
            <v>الأولى</v>
          </cell>
          <cell r="Q1386" t="str">
            <v>الأولى</v>
          </cell>
          <cell r="S1386" t="str">
            <v>الأولى</v>
          </cell>
          <cell r="U1386" t="str">
            <v>مستنفذ الفصل الأول 2021-2022</v>
          </cell>
        </row>
        <row r="1387">
          <cell r="A1387">
            <v>122259</v>
          </cell>
          <cell r="B1387" t="str">
            <v>ميس الفاعوري</v>
          </cell>
          <cell r="C1387" t="str">
            <v>جمال</v>
          </cell>
          <cell r="D1387" t="str">
            <v>غاده</v>
          </cell>
          <cell r="E1387" t="str">
            <v>الأولى</v>
          </cell>
          <cell r="G1387" t="str">
            <v>الأولى</v>
          </cell>
          <cell r="K1387" t="str">
            <v>الأولى</v>
          </cell>
          <cell r="L1387" t="str">
            <v>مبرر</v>
          </cell>
          <cell r="M1387" t="str">
            <v>الأولى</v>
          </cell>
          <cell r="O1387" t="str">
            <v>الأولى</v>
          </cell>
          <cell r="Q1387" t="str">
            <v>الأولى</v>
          </cell>
          <cell r="S1387" t="str">
            <v>الأولى</v>
          </cell>
          <cell r="U1387" t="str">
            <v>مستنفذ الفصل الأول 2021-2022</v>
          </cell>
        </row>
        <row r="1388">
          <cell r="A1388">
            <v>122261</v>
          </cell>
          <cell r="B1388" t="str">
            <v>ميساء الديب</v>
          </cell>
          <cell r="C1388" t="str">
            <v>نصوح</v>
          </cell>
          <cell r="D1388" t="str">
            <v>عليا</v>
          </cell>
          <cell r="E1388" t="str">
            <v>الأولى</v>
          </cell>
          <cell r="G1388" t="str">
            <v>الأولى</v>
          </cell>
          <cell r="I1388" t="str">
            <v>الأولى</v>
          </cell>
          <cell r="K1388" t="str">
            <v>الأولى</v>
          </cell>
          <cell r="L1388" t="str">
            <v>مبرر</v>
          </cell>
          <cell r="M1388" t="str">
            <v>الأولى</v>
          </cell>
          <cell r="O1388" t="str">
            <v>الأولى</v>
          </cell>
          <cell r="Q1388" t="str">
            <v>الأولى</v>
          </cell>
          <cell r="S1388" t="str">
            <v>الأولى</v>
          </cell>
          <cell r="U1388" t="str">
            <v>مستنفذ الفصل الأول 2021-2022</v>
          </cell>
        </row>
        <row r="1389">
          <cell r="A1389">
            <v>122264</v>
          </cell>
          <cell r="B1389" t="str">
            <v>ميسم مسلم</v>
          </cell>
          <cell r="C1389" t="str">
            <v>محمد ديب</v>
          </cell>
          <cell r="D1389" t="str">
            <v>صباح</v>
          </cell>
          <cell r="E1389" t="str">
            <v>الأولى</v>
          </cell>
          <cell r="G1389" t="str">
            <v>الأولى</v>
          </cell>
          <cell r="K1389" t="str">
            <v>الأولى</v>
          </cell>
          <cell r="L1389" t="str">
            <v>مبرر</v>
          </cell>
          <cell r="M1389" t="str">
            <v>الأولى</v>
          </cell>
          <cell r="O1389" t="str">
            <v>الأولى</v>
          </cell>
          <cell r="Q1389" t="str">
            <v>الأولى</v>
          </cell>
          <cell r="S1389" t="str">
            <v>الأولى</v>
          </cell>
          <cell r="U1389" t="str">
            <v>مستنفذ الفصل الأول 2021-2022</v>
          </cell>
        </row>
        <row r="1390">
          <cell r="A1390">
            <v>122267</v>
          </cell>
          <cell r="B1390" t="str">
            <v>ناريمان ابو حمره</v>
          </cell>
          <cell r="C1390" t="str">
            <v>عدنان</v>
          </cell>
          <cell r="D1390" t="str">
            <v>سعاد</v>
          </cell>
          <cell r="E1390" t="str">
            <v>الأولى</v>
          </cell>
          <cell r="G1390" t="str">
            <v>الأولى</v>
          </cell>
          <cell r="K1390" t="str">
            <v>الأولى</v>
          </cell>
          <cell r="L1390" t="str">
            <v>مبرر</v>
          </cell>
          <cell r="M1390" t="str">
            <v>الأولى</v>
          </cell>
          <cell r="O1390" t="str">
            <v>الأولى</v>
          </cell>
          <cell r="Q1390" t="str">
            <v>الأولى</v>
          </cell>
          <cell r="S1390" t="str">
            <v>الأولى</v>
          </cell>
          <cell r="U1390" t="str">
            <v>مستنفذ الفصل الأول 2021-2022</v>
          </cell>
        </row>
        <row r="1391">
          <cell r="A1391">
            <v>122268</v>
          </cell>
          <cell r="B1391" t="str">
            <v>نانسي سليمان</v>
          </cell>
          <cell r="C1391" t="str">
            <v>نوفل</v>
          </cell>
          <cell r="D1391" t="str">
            <v>شفيقه</v>
          </cell>
          <cell r="E1391" t="str">
            <v>الثانية</v>
          </cell>
          <cell r="G1391" t="str">
            <v>الثانية</v>
          </cell>
          <cell r="I1391" t="str">
            <v>الثانية</v>
          </cell>
          <cell r="K1391" t="str">
            <v>الثانية</v>
          </cell>
          <cell r="L1391" t="str">
            <v>مبرر</v>
          </cell>
          <cell r="M1391" t="str">
            <v>الثانية</v>
          </cell>
          <cell r="O1391" t="str">
            <v>الثانية</v>
          </cell>
          <cell r="Q1391" t="str">
            <v>الثانية</v>
          </cell>
          <cell r="S1391" t="str">
            <v>الثانية</v>
          </cell>
          <cell r="U1391" t="str">
            <v>مستنفذ الفصل الأول 2021-2022</v>
          </cell>
        </row>
        <row r="1392">
          <cell r="A1392">
            <v>122274</v>
          </cell>
          <cell r="B1392" t="str">
            <v>نبيهه عابده</v>
          </cell>
          <cell r="C1392" t="str">
            <v>محمد امين</v>
          </cell>
          <cell r="D1392" t="str">
            <v>فطمه</v>
          </cell>
          <cell r="E1392" t="str">
            <v>الأولى</v>
          </cell>
          <cell r="G1392" t="str">
            <v>الأولى</v>
          </cell>
          <cell r="K1392" t="str">
            <v>الأولى</v>
          </cell>
          <cell r="L1392" t="str">
            <v>مبرر</v>
          </cell>
          <cell r="M1392" t="str">
            <v>الأولى</v>
          </cell>
          <cell r="O1392" t="str">
            <v>الأولى</v>
          </cell>
          <cell r="Q1392" t="str">
            <v>الأولى</v>
          </cell>
          <cell r="S1392" t="str">
            <v>الأولى</v>
          </cell>
          <cell r="U1392" t="str">
            <v>مستنفذ الفصل الأول 2021-2022</v>
          </cell>
        </row>
        <row r="1393">
          <cell r="A1393">
            <v>122278</v>
          </cell>
          <cell r="B1393" t="str">
            <v>نجوى الطويل</v>
          </cell>
          <cell r="C1393" t="str">
            <v>جميل</v>
          </cell>
          <cell r="D1393" t="str">
            <v>نيره</v>
          </cell>
          <cell r="E1393" t="str">
            <v>الأولى</v>
          </cell>
          <cell r="G1393" t="str">
            <v>الأولى</v>
          </cell>
          <cell r="K1393" t="str">
            <v>الأولى</v>
          </cell>
          <cell r="L1393" t="str">
            <v>مبرر</v>
          </cell>
          <cell r="M1393" t="str">
            <v>الأولى</v>
          </cell>
          <cell r="O1393" t="str">
            <v>الأولى</v>
          </cell>
          <cell r="Q1393" t="str">
            <v>الأولى</v>
          </cell>
          <cell r="S1393" t="str">
            <v>الأولى</v>
          </cell>
          <cell r="U1393" t="str">
            <v>مستنفذ الفصل الأول 2021-2022</v>
          </cell>
        </row>
        <row r="1394">
          <cell r="A1394">
            <v>122279</v>
          </cell>
          <cell r="B1394" t="str">
            <v>ندى العلبي</v>
          </cell>
          <cell r="C1394" t="str">
            <v>ناصف</v>
          </cell>
          <cell r="D1394" t="str">
            <v>نجوى</v>
          </cell>
          <cell r="E1394" t="str">
            <v>الأولى</v>
          </cell>
          <cell r="G1394" t="str">
            <v>الأولى</v>
          </cell>
          <cell r="K1394" t="str">
            <v>الأولى</v>
          </cell>
          <cell r="L1394" t="str">
            <v>مبرر</v>
          </cell>
          <cell r="M1394" t="str">
            <v>الأولى</v>
          </cell>
          <cell r="O1394" t="str">
            <v>الأولى</v>
          </cell>
          <cell r="Q1394" t="str">
            <v>الأولى</v>
          </cell>
          <cell r="S1394" t="str">
            <v>الأولى</v>
          </cell>
          <cell r="U1394" t="str">
            <v>مستنفذ الفصل الأول 2021-2022</v>
          </cell>
        </row>
        <row r="1395">
          <cell r="A1395">
            <v>122280</v>
          </cell>
          <cell r="B1395" t="str">
            <v>ندى هلال الدين</v>
          </cell>
          <cell r="C1395" t="str">
            <v>عدنان</v>
          </cell>
          <cell r="D1395" t="str">
            <v>زينب</v>
          </cell>
          <cell r="E1395" t="str">
            <v>الأولى</v>
          </cell>
          <cell r="G1395" t="str">
            <v>الأولى</v>
          </cell>
          <cell r="K1395" t="str">
            <v>الأولى</v>
          </cell>
          <cell r="L1395" t="str">
            <v>مبرر</v>
          </cell>
          <cell r="M1395" t="str">
            <v>الأولى</v>
          </cell>
          <cell r="O1395" t="str">
            <v>الأولى</v>
          </cell>
          <cell r="Q1395" t="str">
            <v>الأولى</v>
          </cell>
          <cell r="S1395" t="str">
            <v>الأولى</v>
          </cell>
          <cell r="U1395" t="str">
            <v>مستنفذ الفصل الأول 2021-2022</v>
          </cell>
        </row>
        <row r="1396">
          <cell r="A1396">
            <v>122284</v>
          </cell>
          <cell r="B1396" t="str">
            <v>نسرين حسن</v>
          </cell>
          <cell r="C1396" t="str">
            <v>غزوان</v>
          </cell>
          <cell r="D1396" t="str">
            <v>سحر</v>
          </cell>
          <cell r="E1396" t="str">
            <v>الأولى</v>
          </cell>
          <cell r="G1396" t="str">
            <v>الأولى</v>
          </cell>
          <cell r="K1396" t="str">
            <v>الأولى</v>
          </cell>
          <cell r="L1396" t="str">
            <v>مبرر</v>
          </cell>
          <cell r="M1396" t="str">
            <v>الأولى</v>
          </cell>
          <cell r="O1396" t="str">
            <v>الأولى</v>
          </cell>
          <cell r="Q1396" t="str">
            <v>الأولى</v>
          </cell>
          <cell r="S1396" t="str">
            <v>الأولى</v>
          </cell>
          <cell r="U1396" t="str">
            <v>مستنفذ الفصل الأول 2021-2022</v>
          </cell>
        </row>
        <row r="1397">
          <cell r="A1397">
            <v>122288</v>
          </cell>
          <cell r="B1397" t="str">
            <v>نسيبه الاغبر</v>
          </cell>
          <cell r="C1397" t="str">
            <v>خالد</v>
          </cell>
          <cell r="D1397" t="str">
            <v>رغداء ابراهيم</v>
          </cell>
          <cell r="E1397" t="str">
            <v>الأولى</v>
          </cell>
          <cell r="G1397" t="str">
            <v>الأولى</v>
          </cell>
          <cell r="I1397" t="str">
            <v>الأولى</v>
          </cell>
          <cell r="K1397" t="str">
            <v>الأولى</v>
          </cell>
          <cell r="L1397" t="str">
            <v>مبرر</v>
          </cell>
          <cell r="M1397" t="str">
            <v>الأولى</v>
          </cell>
          <cell r="O1397" t="str">
            <v>الأولى</v>
          </cell>
          <cell r="Q1397" t="str">
            <v>الأولى</v>
          </cell>
          <cell r="S1397" t="str">
            <v>الأولى</v>
          </cell>
          <cell r="U1397" t="str">
            <v>مستنفذ الفصل الأول 2021-2022</v>
          </cell>
        </row>
        <row r="1398">
          <cell r="A1398">
            <v>122292</v>
          </cell>
          <cell r="B1398" t="str">
            <v>نعيمه تقوى</v>
          </cell>
          <cell r="C1398" t="str">
            <v>بسام</v>
          </cell>
          <cell r="D1398" t="str">
            <v>هيفاء</v>
          </cell>
          <cell r="E1398" t="str">
            <v>الأولى</v>
          </cell>
          <cell r="G1398" t="str">
            <v>الأولى</v>
          </cell>
          <cell r="K1398" t="str">
            <v>الأولى</v>
          </cell>
          <cell r="L1398" t="str">
            <v>مبرر</v>
          </cell>
          <cell r="M1398" t="str">
            <v>الأولى</v>
          </cell>
          <cell r="O1398" t="str">
            <v>الأولى</v>
          </cell>
          <cell r="Q1398" t="str">
            <v>الأولى</v>
          </cell>
          <cell r="S1398" t="str">
            <v>الأولى</v>
          </cell>
          <cell r="U1398" t="str">
            <v>مستنفذ الفصل الأول 2021-2022</v>
          </cell>
        </row>
        <row r="1399">
          <cell r="A1399">
            <v>122295</v>
          </cell>
          <cell r="B1399" t="str">
            <v>نوّار حجازي خلف</v>
          </cell>
          <cell r="C1399" t="str">
            <v>محمد</v>
          </cell>
          <cell r="D1399" t="str">
            <v>صباح</v>
          </cell>
          <cell r="E1399" t="str">
            <v>الأولى</v>
          </cell>
          <cell r="G1399" t="str">
            <v>الأولى</v>
          </cell>
          <cell r="K1399" t="str">
            <v>الأولى</v>
          </cell>
          <cell r="L1399" t="str">
            <v>مبرر</v>
          </cell>
          <cell r="M1399" t="str">
            <v>الأولى</v>
          </cell>
          <cell r="O1399" t="str">
            <v>الأولى</v>
          </cell>
          <cell r="Q1399" t="str">
            <v>الأولى</v>
          </cell>
          <cell r="S1399" t="str">
            <v>الأولى</v>
          </cell>
          <cell r="U1399" t="str">
            <v>مستنفذ الفصل الأول 2021-2022</v>
          </cell>
        </row>
        <row r="1400">
          <cell r="A1400">
            <v>122299</v>
          </cell>
          <cell r="B1400" t="str">
            <v>نور ابو عاصي</v>
          </cell>
          <cell r="C1400" t="str">
            <v>فادي</v>
          </cell>
          <cell r="D1400" t="str">
            <v>سوزان</v>
          </cell>
          <cell r="E1400" t="str">
            <v>الأولى</v>
          </cell>
          <cell r="G1400" t="str">
            <v>الأولى</v>
          </cell>
          <cell r="I1400" t="str">
            <v>الأولى</v>
          </cell>
          <cell r="K1400" t="str">
            <v>الأولى</v>
          </cell>
          <cell r="L1400" t="str">
            <v>مبرر</v>
          </cell>
          <cell r="M1400" t="str">
            <v>الأولى</v>
          </cell>
          <cell r="O1400" t="str">
            <v>الأولى</v>
          </cell>
          <cell r="Q1400" t="str">
            <v>الأولى</v>
          </cell>
          <cell r="S1400" t="str">
            <v>الأولى</v>
          </cell>
          <cell r="U1400" t="str">
            <v>مستنفذ الفصل الأول 2021-2022</v>
          </cell>
        </row>
        <row r="1401">
          <cell r="A1401">
            <v>122300</v>
          </cell>
          <cell r="B1401" t="str">
            <v>نور اسعد</v>
          </cell>
          <cell r="C1401" t="str">
            <v>فاطر</v>
          </cell>
          <cell r="D1401" t="str">
            <v>عبير</v>
          </cell>
          <cell r="E1401" t="str">
            <v>الأولى</v>
          </cell>
          <cell r="G1401" t="str">
            <v>الأولى</v>
          </cell>
          <cell r="K1401" t="str">
            <v>الأولى</v>
          </cell>
          <cell r="L1401" t="str">
            <v>مبرر</v>
          </cell>
          <cell r="M1401" t="str">
            <v>الأولى</v>
          </cell>
          <cell r="O1401" t="str">
            <v>الأولى</v>
          </cell>
          <cell r="Q1401" t="str">
            <v>الأولى</v>
          </cell>
          <cell r="S1401" t="str">
            <v>الأولى</v>
          </cell>
          <cell r="U1401" t="str">
            <v>مستنفذ الفصل الأول 2021-2022</v>
          </cell>
        </row>
        <row r="1402">
          <cell r="A1402">
            <v>122303</v>
          </cell>
          <cell r="B1402" t="str">
            <v>نور الحاج علي</v>
          </cell>
          <cell r="C1402" t="str">
            <v>عصام</v>
          </cell>
          <cell r="D1402" t="str">
            <v>غصون دباغ</v>
          </cell>
          <cell r="E1402" t="str">
            <v>الأولى</v>
          </cell>
          <cell r="G1402" t="str">
            <v>الأولى</v>
          </cell>
          <cell r="K1402" t="str">
            <v>الأولى</v>
          </cell>
          <cell r="L1402" t="str">
            <v>مبرر</v>
          </cell>
          <cell r="M1402" t="str">
            <v>الأولى</v>
          </cell>
          <cell r="O1402" t="str">
            <v>الأولى</v>
          </cell>
          <cell r="Q1402" t="str">
            <v>الأولى</v>
          </cell>
          <cell r="S1402" t="str">
            <v>الأولى</v>
          </cell>
          <cell r="U1402" t="str">
            <v>مستنفذ الفصل الأول 2021-2022</v>
          </cell>
        </row>
        <row r="1403">
          <cell r="A1403">
            <v>122304</v>
          </cell>
          <cell r="B1403" t="str">
            <v>نور الخطيب</v>
          </cell>
          <cell r="C1403" t="str">
            <v>محمد معتز</v>
          </cell>
          <cell r="D1403" t="str">
            <v>هنادي</v>
          </cell>
          <cell r="E1403" t="str">
            <v>الأولى</v>
          </cell>
          <cell r="G1403" t="str">
            <v>الأولى</v>
          </cell>
          <cell r="K1403" t="str">
            <v>الأولى</v>
          </cell>
          <cell r="L1403" t="str">
            <v>مبرر</v>
          </cell>
          <cell r="M1403" t="str">
            <v>الأولى</v>
          </cell>
          <cell r="O1403" t="str">
            <v>الأولى</v>
          </cell>
          <cell r="Q1403" t="str">
            <v>الأولى</v>
          </cell>
          <cell r="S1403" t="str">
            <v>الأولى</v>
          </cell>
          <cell r="U1403" t="str">
            <v>مستنفذ الفصل الأول 2021-2022</v>
          </cell>
        </row>
        <row r="1404">
          <cell r="A1404">
            <v>122305</v>
          </cell>
          <cell r="B1404" t="str">
            <v>نور الخطيب</v>
          </cell>
          <cell r="C1404" t="str">
            <v>مفيد</v>
          </cell>
          <cell r="D1404" t="str">
            <v>ماجده</v>
          </cell>
          <cell r="E1404" t="str">
            <v>الأولى</v>
          </cell>
          <cell r="G1404" t="str">
            <v>الأولى</v>
          </cell>
          <cell r="K1404" t="str">
            <v>الأولى</v>
          </cell>
          <cell r="L1404" t="str">
            <v>مبرر</v>
          </cell>
          <cell r="M1404" t="str">
            <v>الأولى</v>
          </cell>
          <cell r="O1404" t="str">
            <v>الأولى</v>
          </cell>
          <cell r="Q1404" t="str">
            <v>الأولى</v>
          </cell>
          <cell r="S1404" t="str">
            <v>الأولى</v>
          </cell>
          <cell r="U1404" t="str">
            <v>مستنفذ الفصل الأول 2021-2022</v>
          </cell>
        </row>
        <row r="1405">
          <cell r="A1405">
            <v>122307</v>
          </cell>
          <cell r="B1405" t="str">
            <v>نور العلي</v>
          </cell>
          <cell r="C1405" t="str">
            <v>سميرمصطفى</v>
          </cell>
          <cell r="D1405" t="str">
            <v>مها</v>
          </cell>
          <cell r="E1405" t="str">
            <v>الأولى</v>
          </cell>
          <cell r="G1405" t="str">
            <v>الأولى</v>
          </cell>
          <cell r="K1405" t="str">
            <v>الأولى</v>
          </cell>
          <cell r="L1405" t="str">
            <v>مبرر</v>
          </cell>
          <cell r="M1405" t="str">
            <v>الأولى</v>
          </cell>
          <cell r="O1405" t="str">
            <v>الأولى</v>
          </cell>
          <cell r="Q1405" t="str">
            <v>الأولى</v>
          </cell>
          <cell r="S1405" t="str">
            <v>الأولى</v>
          </cell>
          <cell r="U1405" t="str">
            <v>مستنفذ الفصل الأول 2021-2022</v>
          </cell>
        </row>
        <row r="1406">
          <cell r="A1406">
            <v>122310</v>
          </cell>
          <cell r="B1406" t="str">
            <v>نور اله رشي</v>
          </cell>
          <cell r="C1406" t="str">
            <v>شحاده</v>
          </cell>
          <cell r="D1406" t="str">
            <v>منى</v>
          </cell>
          <cell r="E1406" t="str">
            <v>الأولى</v>
          </cell>
          <cell r="G1406" t="str">
            <v>الأولى</v>
          </cell>
          <cell r="K1406" t="str">
            <v>الأولى</v>
          </cell>
          <cell r="L1406" t="str">
            <v>مبرر</v>
          </cell>
          <cell r="M1406" t="str">
            <v>الأولى</v>
          </cell>
          <cell r="O1406" t="str">
            <v>الأولى</v>
          </cell>
          <cell r="Q1406" t="str">
            <v>الأولى</v>
          </cell>
          <cell r="S1406" t="str">
            <v>الأولى</v>
          </cell>
          <cell r="U1406" t="str">
            <v>مستنفذ الفصل الأول 2021-2022</v>
          </cell>
        </row>
        <row r="1407">
          <cell r="A1407">
            <v>122311</v>
          </cell>
          <cell r="B1407" t="str">
            <v>نور بني المرجه</v>
          </cell>
          <cell r="C1407" t="str">
            <v>محمد محي الدين</v>
          </cell>
          <cell r="D1407" t="str">
            <v>رجاء</v>
          </cell>
          <cell r="E1407" t="str">
            <v>الأولى</v>
          </cell>
          <cell r="G1407" t="str">
            <v>الأولى</v>
          </cell>
          <cell r="K1407" t="str">
            <v>الأولى</v>
          </cell>
          <cell r="L1407" t="str">
            <v>مبرر</v>
          </cell>
          <cell r="M1407" t="str">
            <v>الأولى</v>
          </cell>
          <cell r="O1407" t="str">
            <v>الأولى</v>
          </cell>
          <cell r="Q1407" t="str">
            <v>الأولى</v>
          </cell>
          <cell r="S1407" t="str">
            <v>الأولى</v>
          </cell>
          <cell r="U1407" t="str">
            <v>مستنفذ الفصل الأول 2021-2022</v>
          </cell>
        </row>
        <row r="1408">
          <cell r="A1408">
            <v>122312</v>
          </cell>
          <cell r="B1408" t="str">
            <v>نور حسون</v>
          </cell>
          <cell r="C1408" t="str">
            <v>شوقي</v>
          </cell>
          <cell r="D1408" t="str">
            <v>اميره</v>
          </cell>
          <cell r="E1408" t="str">
            <v>الأولى</v>
          </cell>
          <cell r="G1408" t="str">
            <v>الأولى</v>
          </cell>
          <cell r="K1408" t="str">
            <v>الأولى</v>
          </cell>
          <cell r="L1408" t="str">
            <v>مبرر</v>
          </cell>
          <cell r="M1408" t="str">
            <v>الأولى</v>
          </cell>
          <cell r="O1408" t="str">
            <v>الأولى</v>
          </cell>
          <cell r="Q1408" t="str">
            <v>الأولى</v>
          </cell>
          <cell r="S1408" t="str">
            <v>الأولى</v>
          </cell>
          <cell r="U1408" t="str">
            <v>مستنفذ الفصل الأول 2021-2022</v>
          </cell>
        </row>
        <row r="1409">
          <cell r="A1409">
            <v>122314</v>
          </cell>
          <cell r="B1409" t="str">
            <v>نور صلاح</v>
          </cell>
          <cell r="C1409" t="str">
            <v>مزيد</v>
          </cell>
          <cell r="D1409" t="str">
            <v>اميره</v>
          </cell>
          <cell r="E1409" t="str">
            <v>الأولى</v>
          </cell>
          <cell r="G1409" t="str">
            <v>الأولى</v>
          </cell>
          <cell r="K1409" t="str">
            <v>الأولى</v>
          </cell>
          <cell r="L1409" t="str">
            <v>مبرر</v>
          </cell>
          <cell r="M1409" t="str">
            <v>الأولى</v>
          </cell>
          <cell r="O1409" t="str">
            <v>الأولى</v>
          </cell>
          <cell r="Q1409" t="str">
            <v>الأولى</v>
          </cell>
          <cell r="S1409" t="str">
            <v>الأولى</v>
          </cell>
          <cell r="U1409" t="str">
            <v>مستنفذ الفصل الأول 2021-2022</v>
          </cell>
        </row>
        <row r="1410">
          <cell r="A1410">
            <v>122315</v>
          </cell>
          <cell r="B1410" t="str">
            <v>نور علي</v>
          </cell>
          <cell r="C1410" t="str">
            <v>هندي</v>
          </cell>
          <cell r="D1410" t="str">
            <v>فاديه</v>
          </cell>
          <cell r="E1410" t="str">
            <v>الأولى</v>
          </cell>
          <cell r="G1410" t="str">
            <v>الأولى</v>
          </cell>
          <cell r="I1410" t="str">
            <v>الأولى</v>
          </cell>
          <cell r="K1410" t="str">
            <v>الأولى</v>
          </cell>
          <cell r="L1410" t="str">
            <v>مبرر</v>
          </cell>
          <cell r="M1410" t="str">
            <v>الأولى</v>
          </cell>
          <cell r="O1410" t="str">
            <v>الأولى</v>
          </cell>
          <cell r="Q1410" t="str">
            <v>الأولى</v>
          </cell>
          <cell r="S1410" t="str">
            <v>الأولى</v>
          </cell>
          <cell r="U1410" t="str">
            <v>مستنفذ الفصل الأول 2021-2022</v>
          </cell>
        </row>
        <row r="1411">
          <cell r="A1411">
            <v>122318</v>
          </cell>
          <cell r="B1411" t="str">
            <v>نور مراد</v>
          </cell>
          <cell r="C1411" t="str">
            <v>فؤاد</v>
          </cell>
          <cell r="D1411" t="str">
            <v>فاطمه</v>
          </cell>
          <cell r="E1411" t="str">
            <v>الأولى</v>
          </cell>
          <cell r="G1411" t="str">
            <v>الأولى</v>
          </cell>
          <cell r="K1411" t="str">
            <v>الأولى</v>
          </cell>
          <cell r="L1411" t="str">
            <v>مبرر</v>
          </cell>
          <cell r="M1411" t="str">
            <v>الأولى</v>
          </cell>
          <cell r="O1411" t="str">
            <v>الأولى</v>
          </cell>
          <cell r="Q1411" t="str">
            <v>الأولى</v>
          </cell>
          <cell r="S1411" t="str">
            <v>الأولى</v>
          </cell>
          <cell r="U1411" t="str">
            <v>مستنفذ الفصل الأول 2021-2022</v>
          </cell>
        </row>
        <row r="1412">
          <cell r="A1412">
            <v>122319</v>
          </cell>
          <cell r="B1412" t="str">
            <v>نور مصطفى</v>
          </cell>
          <cell r="C1412" t="str">
            <v>خالد</v>
          </cell>
          <cell r="D1412" t="str">
            <v>فدوه</v>
          </cell>
          <cell r="E1412" t="str">
            <v>الأولى</v>
          </cell>
          <cell r="G1412" t="str">
            <v>الأولى</v>
          </cell>
          <cell r="K1412" t="str">
            <v>الأولى</v>
          </cell>
          <cell r="L1412" t="str">
            <v>مبرر</v>
          </cell>
          <cell r="M1412" t="str">
            <v>الأولى</v>
          </cell>
          <cell r="O1412" t="str">
            <v>الأولى</v>
          </cell>
          <cell r="Q1412" t="str">
            <v>الأولى</v>
          </cell>
          <cell r="S1412" t="str">
            <v>الأولى</v>
          </cell>
          <cell r="U1412" t="str">
            <v>مستنفذ الفصل الأول 2021-2022</v>
          </cell>
        </row>
        <row r="1413">
          <cell r="A1413">
            <v>122322</v>
          </cell>
          <cell r="B1413" t="str">
            <v>نورا متيني</v>
          </cell>
          <cell r="C1413" t="str">
            <v>عمار</v>
          </cell>
          <cell r="D1413" t="str">
            <v>انتصار</v>
          </cell>
          <cell r="E1413" t="str">
            <v>الأولى</v>
          </cell>
          <cell r="G1413" t="str">
            <v>الأولى</v>
          </cell>
          <cell r="K1413" t="str">
            <v>الأولى</v>
          </cell>
          <cell r="L1413" t="str">
            <v>مبرر</v>
          </cell>
          <cell r="M1413" t="str">
            <v>الأولى</v>
          </cell>
          <cell r="O1413" t="str">
            <v>الأولى</v>
          </cell>
          <cell r="Q1413" t="str">
            <v>الأولى</v>
          </cell>
          <cell r="S1413" t="str">
            <v>الأولى</v>
          </cell>
          <cell r="U1413" t="str">
            <v>مستنفذ الفصل الأول 2021-2022</v>
          </cell>
        </row>
        <row r="1414">
          <cell r="A1414">
            <v>122325</v>
          </cell>
          <cell r="B1414" t="str">
            <v>نوفين جميل</v>
          </cell>
          <cell r="C1414" t="str">
            <v>محمد صديق</v>
          </cell>
          <cell r="D1414" t="str">
            <v>سوريه</v>
          </cell>
          <cell r="E1414" t="str">
            <v>الأولى</v>
          </cell>
          <cell r="G1414" t="str">
            <v>الأولى</v>
          </cell>
          <cell r="K1414" t="str">
            <v>الأولى</v>
          </cell>
          <cell r="L1414" t="str">
            <v>مبرر</v>
          </cell>
          <cell r="M1414" t="str">
            <v>الأولى</v>
          </cell>
          <cell r="O1414" t="str">
            <v>الأولى</v>
          </cell>
          <cell r="Q1414" t="str">
            <v>الأولى</v>
          </cell>
          <cell r="S1414" t="str">
            <v>الأولى</v>
          </cell>
          <cell r="U1414" t="str">
            <v>مستنفذ الفصل الأول 2021-2022</v>
          </cell>
        </row>
        <row r="1415">
          <cell r="A1415">
            <v>122326</v>
          </cell>
          <cell r="B1415" t="str">
            <v>نيرمين محمد</v>
          </cell>
          <cell r="C1415" t="str">
            <v>محمود</v>
          </cell>
          <cell r="D1415" t="str">
            <v>شفيعه</v>
          </cell>
          <cell r="E1415" t="str">
            <v>الأولى</v>
          </cell>
          <cell r="G1415" t="str">
            <v>الأولى</v>
          </cell>
          <cell r="K1415" t="str">
            <v>الأولى</v>
          </cell>
          <cell r="L1415" t="str">
            <v>مبرر</v>
          </cell>
          <cell r="M1415" t="str">
            <v>الأولى</v>
          </cell>
          <cell r="O1415" t="str">
            <v>الأولى</v>
          </cell>
          <cell r="Q1415" t="str">
            <v>الأولى</v>
          </cell>
          <cell r="S1415" t="str">
            <v>الأولى</v>
          </cell>
          <cell r="U1415" t="str">
            <v>مستنفذ الفصل الأول 2021-2022</v>
          </cell>
        </row>
        <row r="1416">
          <cell r="A1416">
            <v>122329</v>
          </cell>
          <cell r="B1416" t="str">
            <v>هاديه عوكر</v>
          </cell>
          <cell r="C1416" t="str">
            <v>مصطفى</v>
          </cell>
          <cell r="D1416" t="str">
            <v>نديمه</v>
          </cell>
          <cell r="E1416" t="str">
            <v>الأولى</v>
          </cell>
          <cell r="G1416" t="str">
            <v>الأولى</v>
          </cell>
          <cell r="K1416" t="str">
            <v>الأولى</v>
          </cell>
          <cell r="L1416" t="str">
            <v>مبرر</v>
          </cell>
          <cell r="M1416" t="str">
            <v>الأولى</v>
          </cell>
          <cell r="O1416" t="str">
            <v>الأولى</v>
          </cell>
          <cell r="Q1416" t="str">
            <v>الأولى</v>
          </cell>
          <cell r="S1416" t="str">
            <v>الأولى</v>
          </cell>
          <cell r="U1416" t="str">
            <v>مستنفذ الفصل الأول 2021-2022</v>
          </cell>
        </row>
        <row r="1417">
          <cell r="A1417">
            <v>122330</v>
          </cell>
          <cell r="B1417" t="str">
            <v>هاله مكارم</v>
          </cell>
          <cell r="C1417" t="str">
            <v>محمد</v>
          </cell>
          <cell r="D1417" t="str">
            <v>هيام</v>
          </cell>
          <cell r="E1417" t="str">
            <v>الأولى</v>
          </cell>
          <cell r="G1417" t="str">
            <v>الأولى</v>
          </cell>
          <cell r="K1417" t="str">
            <v>الأولى</v>
          </cell>
          <cell r="L1417" t="str">
            <v>مبرر</v>
          </cell>
          <cell r="M1417" t="str">
            <v>الأولى</v>
          </cell>
          <cell r="O1417" t="str">
            <v>الأولى</v>
          </cell>
          <cell r="Q1417" t="str">
            <v>الأولى</v>
          </cell>
          <cell r="S1417" t="str">
            <v>الأولى</v>
          </cell>
          <cell r="U1417" t="str">
            <v>مستنفذ الفصل الأول 2021-2022</v>
          </cell>
        </row>
        <row r="1418">
          <cell r="A1418">
            <v>122332</v>
          </cell>
          <cell r="B1418" t="str">
            <v>هبا مزاويه</v>
          </cell>
          <cell r="C1418" t="str">
            <v>فتحي</v>
          </cell>
          <cell r="D1418" t="str">
            <v>نورا</v>
          </cell>
          <cell r="E1418" t="str">
            <v>الأولى</v>
          </cell>
          <cell r="G1418" t="str">
            <v>الأولى</v>
          </cell>
          <cell r="I1418" t="str">
            <v>الأولى</v>
          </cell>
          <cell r="K1418" t="str">
            <v>الأولى</v>
          </cell>
          <cell r="L1418" t="str">
            <v>مبرر</v>
          </cell>
          <cell r="M1418" t="str">
            <v>الأولى</v>
          </cell>
          <cell r="O1418" t="str">
            <v>الأولى</v>
          </cell>
          <cell r="Q1418" t="str">
            <v>الأولى</v>
          </cell>
          <cell r="S1418" t="str">
            <v>الأولى</v>
          </cell>
          <cell r="U1418" t="str">
            <v>مستنفذ الفصل الأول 2021-2022</v>
          </cell>
        </row>
        <row r="1419">
          <cell r="A1419">
            <v>122333</v>
          </cell>
          <cell r="B1419" t="str">
            <v>هبه الله عرنوس</v>
          </cell>
          <cell r="C1419" t="str">
            <v>طارق</v>
          </cell>
          <cell r="D1419" t="str">
            <v>سمر</v>
          </cell>
          <cell r="E1419" t="str">
            <v>الأولى</v>
          </cell>
          <cell r="G1419" t="str">
            <v>الأولى</v>
          </cell>
          <cell r="I1419" t="str">
            <v>الأولى</v>
          </cell>
          <cell r="K1419" t="str">
            <v>الأولى</v>
          </cell>
          <cell r="L1419" t="str">
            <v>مبرر</v>
          </cell>
          <cell r="M1419" t="str">
            <v>الأولى</v>
          </cell>
          <cell r="O1419" t="str">
            <v>الأولى</v>
          </cell>
          <cell r="Q1419" t="str">
            <v>الأولى</v>
          </cell>
          <cell r="S1419" t="str">
            <v>الأولى</v>
          </cell>
          <cell r="U1419" t="str">
            <v>مستنفذ الفصل الأول 2021-2022</v>
          </cell>
        </row>
        <row r="1420">
          <cell r="A1420">
            <v>122335</v>
          </cell>
          <cell r="B1420" t="str">
            <v>هبه حلاوه</v>
          </cell>
          <cell r="C1420" t="str">
            <v>قاسم</v>
          </cell>
          <cell r="D1420" t="str">
            <v>انعام</v>
          </cell>
          <cell r="E1420" t="str">
            <v>الأولى</v>
          </cell>
          <cell r="G1420" t="str">
            <v>الأولى</v>
          </cell>
          <cell r="I1420" t="str">
            <v>الأولى</v>
          </cell>
          <cell r="K1420" t="str">
            <v>الأولى</v>
          </cell>
          <cell r="L1420" t="str">
            <v>مبرر</v>
          </cell>
          <cell r="M1420" t="str">
            <v>الأولى</v>
          </cell>
          <cell r="O1420" t="str">
            <v>الأولى</v>
          </cell>
          <cell r="Q1420" t="str">
            <v>الأولى</v>
          </cell>
          <cell r="S1420" t="str">
            <v>الأولى</v>
          </cell>
          <cell r="U1420" t="str">
            <v>مستنفذ الفصل الأول 2021-2022</v>
          </cell>
        </row>
        <row r="1421">
          <cell r="A1421">
            <v>122336</v>
          </cell>
          <cell r="B1421" t="str">
            <v>هبه افغاني</v>
          </cell>
          <cell r="C1421" t="str">
            <v>مصطفى</v>
          </cell>
          <cell r="D1421" t="str">
            <v>ناهده</v>
          </cell>
          <cell r="E1421" t="str">
            <v>الأولى</v>
          </cell>
          <cell r="G1421" t="str">
            <v>الأولى</v>
          </cell>
          <cell r="K1421" t="str">
            <v>الأولى</v>
          </cell>
          <cell r="L1421" t="str">
            <v>مبرر</v>
          </cell>
          <cell r="M1421" t="str">
            <v>الأولى</v>
          </cell>
          <cell r="O1421" t="str">
            <v>الأولى</v>
          </cell>
          <cell r="Q1421" t="str">
            <v>الأولى</v>
          </cell>
          <cell r="S1421" t="str">
            <v>الأولى</v>
          </cell>
          <cell r="U1421" t="str">
            <v>مستنفذ الفصل الأول 2021-2022</v>
          </cell>
        </row>
        <row r="1422">
          <cell r="A1422">
            <v>122339</v>
          </cell>
          <cell r="B1422" t="str">
            <v>هبه الصحناوي</v>
          </cell>
          <cell r="C1422" t="str">
            <v>وليد</v>
          </cell>
          <cell r="D1422" t="str">
            <v>ربيعه</v>
          </cell>
          <cell r="E1422" t="str">
            <v>الأولى</v>
          </cell>
          <cell r="G1422" t="str">
            <v>الأولى</v>
          </cell>
          <cell r="K1422" t="str">
            <v>الأولى</v>
          </cell>
          <cell r="L1422" t="str">
            <v>مبرر</v>
          </cell>
          <cell r="M1422" t="str">
            <v>الأولى</v>
          </cell>
          <cell r="O1422" t="str">
            <v>الأولى</v>
          </cell>
          <cell r="Q1422" t="str">
            <v>الأولى</v>
          </cell>
          <cell r="S1422" t="str">
            <v>الأولى</v>
          </cell>
          <cell r="U1422" t="str">
            <v>مستنفذ الفصل الأول 2021-2022</v>
          </cell>
        </row>
        <row r="1423">
          <cell r="A1423">
            <v>122340</v>
          </cell>
          <cell r="B1423" t="str">
            <v>هبه العربيد</v>
          </cell>
          <cell r="C1423" t="str">
            <v>اسامه</v>
          </cell>
          <cell r="D1423" t="str">
            <v>هنيه</v>
          </cell>
          <cell r="E1423" t="str">
            <v>الأولى</v>
          </cell>
          <cell r="G1423" t="str">
            <v>الأولى</v>
          </cell>
          <cell r="I1423" t="str">
            <v>الأولى</v>
          </cell>
          <cell r="K1423" t="str">
            <v>الأولى</v>
          </cell>
          <cell r="L1423" t="str">
            <v>مبرر</v>
          </cell>
          <cell r="M1423" t="str">
            <v>الأولى</v>
          </cell>
          <cell r="O1423" t="str">
            <v>الأولى</v>
          </cell>
          <cell r="Q1423" t="str">
            <v>الأولى</v>
          </cell>
          <cell r="S1423" t="str">
            <v>الأولى</v>
          </cell>
          <cell r="U1423" t="str">
            <v>مستنفذ الفصل الأول 2021-2022</v>
          </cell>
        </row>
        <row r="1424">
          <cell r="A1424">
            <v>122341</v>
          </cell>
          <cell r="B1424" t="str">
            <v>هبه المحمد الاحمد</v>
          </cell>
          <cell r="C1424" t="str">
            <v>محمد</v>
          </cell>
          <cell r="D1424" t="str">
            <v>لميس</v>
          </cell>
          <cell r="E1424" t="str">
            <v>الأولى</v>
          </cell>
          <cell r="G1424" t="str">
            <v>الأولى</v>
          </cell>
          <cell r="K1424" t="str">
            <v>الأولى</v>
          </cell>
          <cell r="L1424" t="str">
            <v>مبرر</v>
          </cell>
          <cell r="M1424" t="str">
            <v>الأولى</v>
          </cell>
          <cell r="O1424" t="str">
            <v>الأولى</v>
          </cell>
          <cell r="Q1424" t="str">
            <v>الأولى</v>
          </cell>
          <cell r="S1424" t="str">
            <v>الأولى</v>
          </cell>
          <cell r="U1424" t="str">
            <v>مستنفذ الفصل الأول 2021-2022</v>
          </cell>
        </row>
        <row r="1425">
          <cell r="A1425">
            <v>122342</v>
          </cell>
          <cell r="B1425" t="str">
            <v>هبه حماده الخليل</v>
          </cell>
          <cell r="C1425" t="str">
            <v>زكي</v>
          </cell>
          <cell r="D1425" t="str">
            <v>خلفه</v>
          </cell>
          <cell r="E1425" t="str">
            <v>الأولى</v>
          </cell>
          <cell r="G1425" t="str">
            <v>الأولى</v>
          </cell>
          <cell r="K1425" t="str">
            <v>الأولى</v>
          </cell>
          <cell r="L1425" t="str">
            <v>مبرر</v>
          </cell>
          <cell r="M1425" t="str">
            <v>الأولى</v>
          </cell>
          <cell r="O1425" t="str">
            <v>الأولى</v>
          </cell>
          <cell r="Q1425" t="str">
            <v>الأولى</v>
          </cell>
          <cell r="S1425" t="str">
            <v>الأولى</v>
          </cell>
          <cell r="U1425" t="str">
            <v>مستنفذ الفصل الأول 2021-2022</v>
          </cell>
        </row>
        <row r="1426">
          <cell r="A1426">
            <v>122345</v>
          </cell>
          <cell r="B1426" t="str">
            <v>هبه يزبك</v>
          </cell>
          <cell r="C1426" t="str">
            <v>عمر</v>
          </cell>
          <cell r="D1426" t="str">
            <v>الهام</v>
          </cell>
          <cell r="E1426" t="str">
            <v>الأولى</v>
          </cell>
          <cell r="G1426" t="str">
            <v>الأولى</v>
          </cell>
          <cell r="K1426" t="str">
            <v>الأولى</v>
          </cell>
          <cell r="L1426" t="str">
            <v>مبرر</v>
          </cell>
          <cell r="M1426" t="str">
            <v>الأولى</v>
          </cell>
          <cell r="O1426" t="str">
            <v>الأولى</v>
          </cell>
          <cell r="Q1426" t="str">
            <v>الأولى</v>
          </cell>
          <cell r="S1426" t="str">
            <v>الأولى</v>
          </cell>
          <cell r="U1426" t="str">
            <v>مستنفذ الفصل الأول 2021-2022</v>
          </cell>
        </row>
        <row r="1427">
          <cell r="A1427">
            <v>122350</v>
          </cell>
          <cell r="B1427" t="str">
            <v>هدى المظلوم</v>
          </cell>
          <cell r="C1427" t="str">
            <v>زكريا</v>
          </cell>
          <cell r="D1427" t="str">
            <v>فريزه</v>
          </cell>
          <cell r="E1427" t="str">
            <v>الأولى</v>
          </cell>
          <cell r="G1427" t="str">
            <v>الأولى</v>
          </cell>
          <cell r="K1427" t="str">
            <v>الأولى</v>
          </cell>
          <cell r="L1427" t="str">
            <v>مبرر</v>
          </cell>
          <cell r="M1427" t="str">
            <v>الأولى</v>
          </cell>
          <cell r="O1427" t="str">
            <v>الأولى</v>
          </cell>
          <cell r="Q1427" t="str">
            <v>الأولى</v>
          </cell>
          <cell r="S1427" t="str">
            <v>الأولى</v>
          </cell>
          <cell r="U1427" t="str">
            <v>مستنفذ الفصل الأول 2021-2022</v>
          </cell>
        </row>
        <row r="1428">
          <cell r="A1428">
            <v>122355</v>
          </cell>
          <cell r="B1428" t="str">
            <v>هديل العلي</v>
          </cell>
          <cell r="C1428" t="str">
            <v>خالد</v>
          </cell>
          <cell r="D1428" t="str">
            <v>رانيا</v>
          </cell>
          <cell r="E1428" t="str">
            <v>الأولى</v>
          </cell>
          <cell r="G1428" t="str">
            <v>الأولى</v>
          </cell>
          <cell r="K1428" t="str">
            <v>الأولى</v>
          </cell>
          <cell r="L1428" t="str">
            <v>مبرر</v>
          </cell>
          <cell r="M1428" t="str">
            <v>الأولى</v>
          </cell>
          <cell r="O1428" t="str">
            <v>الأولى</v>
          </cell>
          <cell r="Q1428" t="str">
            <v>الأولى</v>
          </cell>
          <cell r="S1428" t="str">
            <v>الأولى</v>
          </cell>
          <cell r="U1428" t="str">
            <v>مستنفذ الفصل الأول 2021-2022</v>
          </cell>
        </row>
        <row r="1429">
          <cell r="A1429">
            <v>122356</v>
          </cell>
          <cell r="B1429" t="str">
            <v>هديل حرفوش</v>
          </cell>
          <cell r="C1429" t="str">
            <v>تيسير</v>
          </cell>
          <cell r="D1429" t="str">
            <v>سفيرا</v>
          </cell>
          <cell r="E1429" t="str">
            <v>الأولى</v>
          </cell>
          <cell r="G1429" t="str">
            <v>الأولى</v>
          </cell>
          <cell r="K1429" t="str">
            <v>الأولى</v>
          </cell>
          <cell r="L1429" t="str">
            <v>مبرر</v>
          </cell>
          <cell r="M1429" t="str">
            <v>الأولى</v>
          </cell>
          <cell r="O1429" t="str">
            <v>الأولى</v>
          </cell>
          <cell r="Q1429" t="str">
            <v>الأولى</v>
          </cell>
          <cell r="S1429" t="str">
            <v>الأولى</v>
          </cell>
          <cell r="U1429" t="str">
            <v>مستنفذ الفصل الأول 2021-2022</v>
          </cell>
        </row>
        <row r="1430">
          <cell r="A1430">
            <v>122360</v>
          </cell>
          <cell r="B1430" t="str">
            <v>هشام حجازي</v>
          </cell>
          <cell r="C1430" t="str">
            <v>احسان</v>
          </cell>
          <cell r="D1430" t="str">
            <v>صفاء</v>
          </cell>
          <cell r="E1430" t="str">
            <v>الأولى</v>
          </cell>
          <cell r="G1430" t="str">
            <v>الأولى</v>
          </cell>
          <cell r="K1430" t="str">
            <v>الأولى</v>
          </cell>
          <cell r="L1430" t="str">
            <v>مبرر</v>
          </cell>
          <cell r="M1430" t="str">
            <v>الأولى</v>
          </cell>
          <cell r="O1430" t="str">
            <v>الأولى</v>
          </cell>
          <cell r="Q1430" t="str">
            <v>الأولى</v>
          </cell>
          <cell r="S1430" t="str">
            <v>الأولى</v>
          </cell>
          <cell r="U1430" t="str">
            <v>مستنفذ الفصل الأول 2021-2022</v>
          </cell>
        </row>
        <row r="1431">
          <cell r="A1431">
            <v>122361</v>
          </cell>
          <cell r="B1431" t="str">
            <v>هلا الخطيب</v>
          </cell>
          <cell r="C1431" t="str">
            <v>محمد</v>
          </cell>
          <cell r="D1431" t="str">
            <v>فرات</v>
          </cell>
          <cell r="E1431" t="str">
            <v>الأولى</v>
          </cell>
          <cell r="G1431" t="str">
            <v>الأولى</v>
          </cell>
          <cell r="K1431" t="str">
            <v>الأولى</v>
          </cell>
          <cell r="L1431" t="str">
            <v>مبرر</v>
          </cell>
          <cell r="M1431" t="str">
            <v>الأولى</v>
          </cell>
          <cell r="O1431" t="str">
            <v>الأولى</v>
          </cell>
          <cell r="Q1431" t="str">
            <v>الأولى</v>
          </cell>
          <cell r="S1431" t="str">
            <v>الأولى</v>
          </cell>
          <cell r="U1431" t="str">
            <v>مستنفذ الفصل الأول 2021-2022</v>
          </cell>
        </row>
        <row r="1432">
          <cell r="A1432">
            <v>122366</v>
          </cell>
          <cell r="B1432" t="str">
            <v>هناء نصر</v>
          </cell>
          <cell r="C1432" t="str">
            <v>سيف الدين</v>
          </cell>
          <cell r="D1432" t="str">
            <v>ايمان</v>
          </cell>
          <cell r="E1432" t="str">
            <v>الأولى</v>
          </cell>
          <cell r="G1432" t="str">
            <v>الأولى</v>
          </cell>
          <cell r="K1432" t="str">
            <v>الأولى</v>
          </cell>
          <cell r="L1432" t="str">
            <v>مبرر</v>
          </cell>
          <cell r="M1432" t="str">
            <v>الأولى</v>
          </cell>
          <cell r="O1432" t="str">
            <v>الأولى</v>
          </cell>
          <cell r="Q1432" t="str">
            <v>الأولى</v>
          </cell>
          <cell r="S1432" t="str">
            <v>الأولى</v>
          </cell>
          <cell r="U1432" t="str">
            <v>مستنفذ الفصل الأول 2021-2022</v>
          </cell>
        </row>
        <row r="1433">
          <cell r="A1433">
            <v>122367</v>
          </cell>
          <cell r="B1433" t="str">
            <v>هنادي بكيره</v>
          </cell>
          <cell r="C1433" t="str">
            <v>احمد</v>
          </cell>
          <cell r="D1433" t="str">
            <v>زينب</v>
          </cell>
          <cell r="E1433" t="str">
            <v>الأولى</v>
          </cell>
          <cell r="G1433" t="str">
            <v>الأولى</v>
          </cell>
          <cell r="K1433" t="str">
            <v>الأولى</v>
          </cell>
          <cell r="L1433" t="str">
            <v>مبرر</v>
          </cell>
          <cell r="M1433" t="str">
            <v>الأولى</v>
          </cell>
          <cell r="O1433" t="str">
            <v>الأولى</v>
          </cell>
          <cell r="Q1433" t="str">
            <v>الأولى</v>
          </cell>
          <cell r="S1433" t="str">
            <v>الأولى</v>
          </cell>
          <cell r="U1433" t="str">
            <v>مستنفذ الفصل الأول 2021-2022</v>
          </cell>
        </row>
        <row r="1434">
          <cell r="A1434">
            <v>122373</v>
          </cell>
          <cell r="B1434" t="str">
            <v>هند الغنيمه</v>
          </cell>
          <cell r="C1434" t="str">
            <v>محمد</v>
          </cell>
          <cell r="D1434" t="str">
            <v>سعاد</v>
          </cell>
          <cell r="E1434" t="str">
            <v>الأولى</v>
          </cell>
          <cell r="G1434" t="str">
            <v>الأولى</v>
          </cell>
          <cell r="K1434" t="str">
            <v>الأولى</v>
          </cell>
          <cell r="L1434" t="str">
            <v>مبرر</v>
          </cell>
          <cell r="M1434" t="str">
            <v>الأولى</v>
          </cell>
          <cell r="O1434" t="str">
            <v>الأولى</v>
          </cell>
          <cell r="Q1434" t="str">
            <v>الأولى</v>
          </cell>
          <cell r="S1434" t="str">
            <v>الأولى</v>
          </cell>
          <cell r="U1434" t="str">
            <v>مستنفذ الفصل الأول 2021-2022</v>
          </cell>
        </row>
        <row r="1435">
          <cell r="A1435">
            <v>122374</v>
          </cell>
          <cell r="B1435" t="str">
            <v>هويدا نمر</v>
          </cell>
          <cell r="C1435" t="str">
            <v>عمر</v>
          </cell>
          <cell r="D1435" t="str">
            <v>سمر</v>
          </cell>
          <cell r="E1435" t="str">
            <v>الأولى</v>
          </cell>
          <cell r="G1435" t="str">
            <v>الأولى</v>
          </cell>
          <cell r="K1435" t="str">
            <v>الأولى</v>
          </cell>
          <cell r="L1435" t="str">
            <v>مبرر</v>
          </cell>
          <cell r="M1435" t="str">
            <v>الأولى</v>
          </cell>
          <cell r="O1435" t="str">
            <v>الأولى</v>
          </cell>
          <cell r="Q1435" t="str">
            <v>الأولى</v>
          </cell>
          <cell r="S1435" t="str">
            <v>الأولى</v>
          </cell>
          <cell r="U1435" t="str">
            <v>مستنفذ الفصل الأول 2021-2022</v>
          </cell>
        </row>
        <row r="1436">
          <cell r="A1436">
            <v>122375</v>
          </cell>
          <cell r="B1436" t="str">
            <v>هيا عبد الرحمن</v>
          </cell>
          <cell r="C1436" t="str">
            <v>خالد</v>
          </cell>
          <cell r="D1436" t="str">
            <v>ايمان</v>
          </cell>
          <cell r="E1436" t="str">
            <v>الأولى</v>
          </cell>
          <cell r="G1436" t="str">
            <v>الأولى</v>
          </cell>
          <cell r="K1436" t="str">
            <v>الأولى</v>
          </cell>
          <cell r="L1436" t="str">
            <v>مبرر</v>
          </cell>
          <cell r="M1436" t="str">
            <v>الأولى</v>
          </cell>
          <cell r="O1436" t="str">
            <v>الأولى</v>
          </cell>
          <cell r="Q1436" t="str">
            <v>الأولى</v>
          </cell>
          <cell r="S1436" t="str">
            <v>الأولى</v>
          </cell>
          <cell r="U1436" t="str">
            <v>مستنفذ الفصل الأول 2021-2022</v>
          </cell>
        </row>
        <row r="1437">
          <cell r="A1437">
            <v>122377</v>
          </cell>
          <cell r="B1437" t="str">
            <v>هيفاء عليو</v>
          </cell>
          <cell r="C1437" t="str">
            <v>سهيل</v>
          </cell>
          <cell r="D1437" t="str">
            <v>عفاف</v>
          </cell>
          <cell r="E1437" t="str">
            <v>الأولى</v>
          </cell>
          <cell r="G1437" t="str">
            <v>الأولى</v>
          </cell>
          <cell r="K1437" t="str">
            <v>الأولى</v>
          </cell>
          <cell r="L1437" t="str">
            <v>مبرر</v>
          </cell>
          <cell r="M1437" t="str">
            <v>الأولى</v>
          </cell>
          <cell r="O1437" t="str">
            <v>الأولى</v>
          </cell>
          <cell r="Q1437" t="str">
            <v>الأولى</v>
          </cell>
          <cell r="S1437" t="str">
            <v>الأولى</v>
          </cell>
          <cell r="U1437" t="str">
            <v>مستنفذ الفصل الأول 2021-2022</v>
          </cell>
        </row>
        <row r="1438">
          <cell r="A1438">
            <v>122379</v>
          </cell>
          <cell r="B1438" t="str">
            <v>هيفين حجي طالب</v>
          </cell>
          <cell r="C1438" t="str">
            <v>فاروق</v>
          </cell>
          <cell r="D1438" t="str">
            <v>شيرين</v>
          </cell>
          <cell r="E1438" t="str">
            <v>الثالثة</v>
          </cell>
          <cell r="G1438" t="str">
            <v>الثالثة</v>
          </cell>
          <cell r="K1438" t="str">
            <v>الثالثة</v>
          </cell>
          <cell r="L1438" t="str">
            <v>مبرر</v>
          </cell>
          <cell r="M1438" t="str">
            <v>الثالثة</v>
          </cell>
          <cell r="O1438" t="str">
            <v>الثالثة</v>
          </cell>
          <cell r="Q1438" t="str">
            <v>الثالثة</v>
          </cell>
          <cell r="S1438" t="str">
            <v>الثالثة</v>
          </cell>
          <cell r="U1438" t="str">
            <v>مستنفذ الفصل الأول 2021-2022</v>
          </cell>
        </row>
        <row r="1439">
          <cell r="A1439">
            <v>122381</v>
          </cell>
          <cell r="B1439" t="str">
            <v>وائل ابو شوارب</v>
          </cell>
          <cell r="C1439" t="str">
            <v>محمد سعيد</v>
          </cell>
          <cell r="D1439" t="str">
            <v>نجاح</v>
          </cell>
          <cell r="E1439" t="str">
            <v>الأولى</v>
          </cell>
          <cell r="G1439" t="str">
            <v>الأولى</v>
          </cell>
          <cell r="K1439" t="str">
            <v>الأولى</v>
          </cell>
          <cell r="L1439" t="str">
            <v>مبرر</v>
          </cell>
          <cell r="M1439" t="str">
            <v>الأولى</v>
          </cell>
          <cell r="O1439" t="str">
            <v>الأولى</v>
          </cell>
          <cell r="Q1439" t="str">
            <v>الأولى</v>
          </cell>
          <cell r="S1439" t="str">
            <v>الأولى</v>
          </cell>
          <cell r="U1439" t="str">
            <v>مستنفذ الفصل الأول 2021-2022</v>
          </cell>
        </row>
        <row r="1440">
          <cell r="A1440">
            <v>122382</v>
          </cell>
          <cell r="B1440" t="str">
            <v>وجد مناع</v>
          </cell>
          <cell r="C1440" t="str">
            <v>محمد سامر</v>
          </cell>
          <cell r="D1440" t="str">
            <v>هدى</v>
          </cell>
          <cell r="E1440" t="str">
            <v>الأولى</v>
          </cell>
          <cell r="G1440" t="str">
            <v>الأولى</v>
          </cell>
          <cell r="I1440" t="str">
            <v>الأولى</v>
          </cell>
          <cell r="K1440" t="str">
            <v>الأولى</v>
          </cell>
          <cell r="L1440" t="str">
            <v>مبرر</v>
          </cell>
          <cell r="M1440" t="str">
            <v>الأولى</v>
          </cell>
          <cell r="O1440" t="str">
            <v>الأولى</v>
          </cell>
          <cell r="Q1440" t="str">
            <v>الأولى</v>
          </cell>
          <cell r="S1440" t="str">
            <v>الأولى</v>
          </cell>
          <cell r="U1440" t="str">
            <v>مستنفذ الفصل الأول 2021-2022</v>
          </cell>
        </row>
        <row r="1441">
          <cell r="A1441">
            <v>122386</v>
          </cell>
          <cell r="B1441" t="str">
            <v>وسام ركاب</v>
          </cell>
          <cell r="C1441" t="str">
            <v>كمال</v>
          </cell>
          <cell r="D1441" t="str">
            <v>خالده</v>
          </cell>
          <cell r="E1441" t="str">
            <v>الأولى</v>
          </cell>
          <cell r="G1441" t="str">
            <v>الأولى</v>
          </cell>
          <cell r="K1441" t="str">
            <v>الأولى</v>
          </cell>
          <cell r="L1441" t="str">
            <v>مبرر</v>
          </cell>
          <cell r="M1441" t="str">
            <v>الأولى</v>
          </cell>
          <cell r="O1441" t="str">
            <v>الأولى</v>
          </cell>
          <cell r="Q1441" t="str">
            <v>الأولى</v>
          </cell>
          <cell r="S1441" t="str">
            <v>الأولى</v>
          </cell>
          <cell r="U1441" t="str">
            <v>مستنفذ الفصل الأول 2021-2022</v>
          </cell>
        </row>
        <row r="1442">
          <cell r="A1442">
            <v>122389</v>
          </cell>
          <cell r="B1442" t="str">
            <v>وسيم الكور</v>
          </cell>
          <cell r="C1442" t="str">
            <v>نبيل</v>
          </cell>
          <cell r="D1442" t="str">
            <v>هانيه</v>
          </cell>
          <cell r="E1442" t="str">
            <v>الأولى</v>
          </cell>
          <cell r="G1442" t="str">
            <v>الأولى</v>
          </cell>
          <cell r="K1442" t="str">
            <v>الأولى</v>
          </cell>
          <cell r="L1442" t="str">
            <v>مبرر</v>
          </cell>
          <cell r="M1442" t="str">
            <v>الأولى</v>
          </cell>
          <cell r="O1442" t="str">
            <v>الأولى</v>
          </cell>
          <cell r="Q1442" t="str">
            <v>الأولى</v>
          </cell>
          <cell r="S1442" t="str">
            <v>الأولى</v>
          </cell>
          <cell r="U1442" t="str">
            <v>مستنفذ الفصل الأول 2021-2022</v>
          </cell>
        </row>
        <row r="1443">
          <cell r="A1443">
            <v>122392</v>
          </cell>
          <cell r="B1443" t="str">
            <v>وعد الحلبي</v>
          </cell>
          <cell r="C1443" t="str">
            <v>مروان</v>
          </cell>
          <cell r="D1443" t="str">
            <v>اميره</v>
          </cell>
          <cell r="E1443" t="str">
            <v>الأولى</v>
          </cell>
          <cell r="G1443" t="str">
            <v>الأولى</v>
          </cell>
          <cell r="K1443" t="str">
            <v>الأولى</v>
          </cell>
          <cell r="L1443" t="str">
            <v>مبرر</v>
          </cell>
          <cell r="M1443" t="str">
            <v>الأولى</v>
          </cell>
          <cell r="O1443" t="str">
            <v>الأولى</v>
          </cell>
          <cell r="Q1443" t="str">
            <v>الأولى</v>
          </cell>
          <cell r="S1443" t="str">
            <v>الأولى</v>
          </cell>
          <cell r="U1443" t="str">
            <v>مستنفذ الفصل الأول 2021-2022</v>
          </cell>
        </row>
        <row r="1444">
          <cell r="A1444">
            <v>122394</v>
          </cell>
          <cell r="B1444" t="str">
            <v>وعد خشيني</v>
          </cell>
          <cell r="C1444" t="str">
            <v>شفيق</v>
          </cell>
          <cell r="D1444" t="str">
            <v>ربيعه</v>
          </cell>
          <cell r="E1444" t="str">
            <v>الأولى</v>
          </cell>
          <cell r="G1444" t="str">
            <v>الأولى</v>
          </cell>
          <cell r="K1444" t="str">
            <v>الأولى</v>
          </cell>
          <cell r="L1444" t="str">
            <v>مبرر</v>
          </cell>
          <cell r="M1444" t="str">
            <v>الأولى</v>
          </cell>
          <cell r="O1444" t="str">
            <v>الأولى</v>
          </cell>
          <cell r="Q1444" t="str">
            <v>الأولى</v>
          </cell>
          <cell r="S1444" t="str">
            <v>الأولى</v>
          </cell>
          <cell r="U1444" t="str">
            <v>مستنفذ الفصل الأول 2021-2022</v>
          </cell>
        </row>
        <row r="1445">
          <cell r="A1445">
            <v>122398</v>
          </cell>
          <cell r="B1445" t="str">
            <v>ولاء الاسمر</v>
          </cell>
          <cell r="C1445" t="str">
            <v>فريد</v>
          </cell>
          <cell r="D1445" t="str">
            <v>وفاء</v>
          </cell>
          <cell r="E1445" t="str">
            <v>الثالثة</v>
          </cell>
          <cell r="G1445" t="str">
            <v>الثالثة</v>
          </cell>
          <cell r="I1445" t="str">
            <v>الثالثة</v>
          </cell>
          <cell r="J1445">
            <v>840</v>
          </cell>
          <cell r="K1445" t="str">
            <v>الثالثة</v>
          </cell>
          <cell r="M1445" t="str">
            <v>الثالثة</v>
          </cell>
          <cell r="O1445" t="str">
            <v>الثالثة</v>
          </cell>
          <cell r="Q1445" t="str">
            <v>الثالثة</v>
          </cell>
          <cell r="S1445" t="str">
            <v>الثالثة</v>
          </cell>
          <cell r="U1445" t="str">
            <v>مستنفذ الفصل الأول 2021-2022</v>
          </cell>
        </row>
        <row r="1446">
          <cell r="A1446">
            <v>122399</v>
          </cell>
          <cell r="B1446" t="str">
            <v>ولاء الايوبي</v>
          </cell>
          <cell r="C1446" t="str">
            <v>عثمان</v>
          </cell>
          <cell r="D1446" t="str">
            <v>ميسون</v>
          </cell>
          <cell r="E1446" t="str">
            <v>الأولى</v>
          </cell>
          <cell r="G1446" t="str">
            <v>الأولى</v>
          </cell>
          <cell r="K1446" t="str">
            <v>الأولى</v>
          </cell>
          <cell r="L1446" t="str">
            <v>مبرر</v>
          </cell>
          <cell r="M1446" t="str">
            <v>الأولى</v>
          </cell>
          <cell r="O1446" t="str">
            <v>الأولى</v>
          </cell>
          <cell r="Q1446" t="str">
            <v>الأولى</v>
          </cell>
          <cell r="S1446" t="str">
            <v>الأولى</v>
          </cell>
          <cell r="U1446" t="str">
            <v>مستنفذ الفصل الأول 2021-2022</v>
          </cell>
        </row>
        <row r="1447">
          <cell r="A1447">
            <v>122400</v>
          </cell>
          <cell r="B1447" t="str">
            <v>ولاء الحمود</v>
          </cell>
          <cell r="C1447" t="str">
            <v>عطا الله</v>
          </cell>
          <cell r="D1447" t="str">
            <v>فاطمه</v>
          </cell>
          <cell r="E1447" t="str">
            <v>الأولى</v>
          </cell>
          <cell r="G1447" t="str">
            <v>الأولى</v>
          </cell>
          <cell r="K1447" t="str">
            <v>الأولى</v>
          </cell>
          <cell r="L1447" t="str">
            <v>مبرر</v>
          </cell>
          <cell r="M1447" t="str">
            <v>الأولى</v>
          </cell>
          <cell r="O1447" t="str">
            <v>الأولى</v>
          </cell>
          <cell r="Q1447" t="str">
            <v>الأولى</v>
          </cell>
          <cell r="S1447" t="str">
            <v>الأولى</v>
          </cell>
          <cell r="U1447" t="str">
            <v>مستنفذ الفصل الأول 2021-2022</v>
          </cell>
        </row>
        <row r="1448">
          <cell r="A1448">
            <v>122402</v>
          </cell>
          <cell r="B1448" t="str">
            <v>ولاء الصمادي</v>
          </cell>
          <cell r="C1448" t="str">
            <v>ابراهيم</v>
          </cell>
          <cell r="D1448" t="str">
            <v>فايزه</v>
          </cell>
          <cell r="E1448" t="str">
            <v>الأولى</v>
          </cell>
          <cell r="G1448" t="str">
            <v>الأولى</v>
          </cell>
          <cell r="K1448" t="str">
            <v>الأولى</v>
          </cell>
          <cell r="L1448" t="str">
            <v>مبرر</v>
          </cell>
          <cell r="M1448" t="str">
            <v>الأولى</v>
          </cell>
          <cell r="O1448" t="str">
            <v>الأولى</v>
          </cell>
          <cell r="Q1448" t="str">
            <v>الأولى</v>
          </cell>
          <cell r="S1448" t="str">
            <v>الأولى</v>
          </cell>
          <cell r="U1448" t="str">
            <v>مستنفذ الفصل الأول 2021-2022</v>
          </cell>
        </row>
        <row r="1449">
          <cell r="A1449">
            <v>122403</v>
          </cell>
          <cell r="B1449" t="str">
            <v>ولاء اللحام</v>
          </cell>
          <cell r="C1449" t="str">
            <v>عدنان</v>
          </cell>
          <cell r="D1449" t="str">
            <v>فاتن</v>
          </cell>
          <cell r="E1449" t="str">
            <v>الأولى</v>
          </cell>
          <cell r="G1449" t="str">
            <v>الأولى</v>
          </cell>
          <cell r="K1449" t="str">
            <v>الأولى</v>
          </cell>
          <cell r="L1449" t="str">
            <v>مبرر</v>
          </cell>
          <cell r="M1449" t="str">
            <v>الأولى</v>
          </cell>
          <cell r="O1449" t="str">
            <v>الأولى</v>
          </cell>
          <cell r="Q1449" t="str">
            <v>الأولى</v>
          </cell>
          <cell r="S1449" t="str">
            <v>الأولى</v>
          </cell>
          <cell r="U1449" t="str">
            <v>مستنفذ الفصل الأول 2021-2022</v>
          </cell>
        </row>
        <row r="1450">
          <cell r="A1450">
            <v>122404</v>
          </cell>
          <cell r="B1450" t="str">
            <v>ولاء اناره</v>
          </cell>
          <cell r="C1450" t="str">
            <v>محمد عماد الدين</v>
          </cell>
          <cell r="D1450" t="str">
            <v>هاديه</v>
          </cell>
          <cell r="E1450" t="str">
            <v>الأولى</v>
          </cell>
          <cell r="G1450" t="str">
            <v>الأولى</v>
          </cell>
          <cell r="K1450" t="str">
            <v>الأولى</v>
          </cell>
          <cell r="L1450" t="str">
            <v>مبرر</v>
          </cell>
          <cell r="M1450" t="str">
            <v>الأولى</v>
          </cell>
          <cell r="O1450" t="str">
            <v>الأولى</v>
          </cell>
          <cell r="Q1450" t="str">
            <v>الأولى</v>
          </cell>
          <cell r="S1450" t="str">
            <v>الأولى</v>
          </cell>
          <cell r="U1450" t="str">
            <v>مستنفذ الفصل الأول 2021-2022</v>
          </cell>
        </row>
        <row r="1451">
          <cell r="A1451">
            <v>122405</v>
          </cell>
          <cell r="B1451" t="str">
            <v>ولاء حلاق</v>
          </cell>
          <cell r="C1451" t="str">
            <v>احمد</v>
          </cell>
          <cell r="D1451" t="str">
            <v>نجاح</v>
          </cell>
          <cell r="E1451" t="str">
            <v>الأولى</v>
          </cell>
          <cell r="G1451" t="str">
            <v>الأولى</v>
          </cell>
          <cell r="K1451" t="str">
            <v>الأولى</v>
          </cell>
          <cell r="L1451" t="str">
            <v>مبرر</v>
          </cell>
          <cell r="M1451" t="str">
            <v>الأولى</v>
          </cell>
          <cell r="O1451" t="str">
            <v>الأولى</v>
          </cell>
          <cell r="Q1451" t="str">
            <v>الأولى</v>
          </cell>
          <cell r="S1451" t="str">
            <v>الأولى</v>
          </cell>
          <cell r="U1451" t="str">
            <v>مستنفذ الفصل الأول 2021-2022</v>
          </cell>
        </row>
        <row r="1452">
          <cell r="A1452">
            <v>122409</v>
          </cell>
          <cell r="B1452" t="str">
            <v>وليد الجناطي</v>
          </cell>
          <cell r="C1452" t="str">
            <v>خالد</v>
          </cell>
          <cell r="D1452" t="str">
            <v>مهنديه</v>
          </cell>
          <cell r="E1452" t="str">
            <v>الأولى</v>
          </cell>
          <cell r="G1452" t="str">
            <v>الأولى</v>
          </cell>
          <cell r="K1452" t="str">
            <v>الأولى</v>
          </cell>
          <cell r="L1452" t="str">
            <v>مبرر</v>
          </cell>
          <cell r="M1452" t="str">
            <v>الأولى</v>
          </cell>
          <cell r="O1452" t="str">
            <v>الأولى</v>
          </cell>
          <cell r="Q1452" t="str">
            <v>الأولى</v>
          </cell>
          <cell r="S1452" t="str">
            <v>الأولى</v>
          </cell>
          <cell r="U1452" t="str">
            <v>مستنفذ الفصل الأول 2021-2022</v>
          </cell>
        </row>
        <row r="1453">
          <cell r="A1453">
            <v>122411</v>
          </cell>
          <cell r="B1453" t="str">
            <v>وئام العيساوي</v>
          </cell>
          <cell r="C1453" t="str">
            <v>شريف</v>
          </cell>
          <cell r="D1453" t="str">
            <v>العاصفه</v>
          </cell>
          <cell r="E1453" t="str">
            <v>الأولى</v>
          </cell>
          <cell r="G1453" t="str">
            <v>الأولى</v>
          </cell>
          <cell r="K1453" t="str">
            <v>الأولى</v>
          </cell>
          <cell r="L1453" t="str">
            <v>مبرر</v>
          </cell>
          <cell r="M1453" t="str">
            <v>الأولى</v>
          </cell>
          <cell r="O1453" t="str">
            <v>الأولى</v>
          </cell>
          <cell r="Q1453" t="str">
            <v>الأولى</v>
          </cell>
          <cell r="S1453" t="str">
            <v>الأولى</v>
          </cell>
          <cell r="U1453" t="str">
            <v>مستنفذ الفصل الأول 2021-2022</v>
          </cell>
        </row>
        <row r="1454">
          <cell r="A1454">
            <v>122413</v>
          </cell>
          <cell r="B1454" t="str">
            <v>وئام حسين</v>
          </cell>
          <cell r="C1454" t="str">
            <v>نايف</v>
          </cell>
          <cell r="D1454" t="str">
            <v>حليمه</v>
          </cell>
          <cell r="E1454" t="str">
            <v>الأولى</v>
          </cell>
          <cell r="G1454" t="str">
            <v>الأولى</v>
          </cell>
          <cell r="K1454" t="str">
            <v>الأولى</v>
          </cell>
          <cell r="L1454" t="str">
            <v>مبرر</v>
          </cell>
          <cell r="M1454" t="str">
            <v>الأولى</v>
          </cell>
          <cell r="O1454" t="str">
            <v>الأولى</v>
          </cell>
          <cell r="Q1454" t="str">
            <v>الأولى</v>
          </cell>
          <cell r="S1454" t="str">
            <v>الأولى</v>
          </cell>
          <cell r="U1454" t="str">
            <v>مستنفذ الفصل الأول 2021-2022</v>
          </cell>
        </row>
        <row r="1455">
          <cell r="A1455">
            <v>122414</v>
          </cell>
          <cell r="B1455" t="str">
            <v>يارا الصالح</v>
          </cell>
          <cell r="C1455" t="str">
            <v>محمد</v>
          </cell>
          <cell r="D1455" t="str">
            <v>سعده</v>
          </cell>
          <cell r="E1455" t="str">
            <v>الأولى</v>
          </cell>
          <cell r="G1455" t="str">
            <v>الأولى</v>
          </cell>
          <cell r="K1455" t="str">
            <v>الأولى</v>
          </cell>
          <cell r="L1455" t="str">
            <v>مبرر</v>
          </cell>
          <cell r="M1455" t="str">
            <v>الأولى</v>
          </cell>
          <cell r="O1455" t="str">
            <v>الأولى</v>
          </cell>
          <cell r="Q1455" t="str">
            <v>الأولى</v>
          </cell>
          <cell r="S1455" t="str">
            <v>الأولى</v>
          </cell>
          <cell r="U1455" t="str">
            <v>مستنفذ الفصل الأول 2021-2022</v>
          </cell>
        </row>
        <row r="1456">
          <cell r="A1456">
            <v>122420</v>
          </cell>
          <cell r="B1456" t="str">
            <v>ياسمين الحمد</v>
          </cell>
          <cell r="C1456" t="str">
            <v>طلاع</v>
          </cell>
          <cell r="D1456" t="str">
            <v>خوله</v>
          </cell>
          <cell r="E1456" t="str">
            <v>الأولى</v>
          </cell>
          <cell r="G1456" t="str">
            <v>الأولى</v>
          </cell>
          <cell r="K1456" t="str">
            <v>الأولى</v>
          </cell>
          <cell r="L1456" t="str">
            <v>مبرر</v>
          </cell>
          <cell r="M1456" t="str">
            <v>الأولى</v>
          </cell>
          <cell r="O1456" t="str">
            <v>الأولى</v>
          </cell>
          <cell r="Q1456" t="str">
            <v>الأولى</v>
          </cell>
          <cell r="S1456" t="str">
            <v>الأولى</v>
          </cell>
          <cell r="U1456" t="str">
            <v>مستنفذ الفصل الأول 2021-2022</v>
          </cell>
        </row>
        <row r="1457">
          <cell r="A1457">
            <v>122422</v>
          </cell>
          <cell r="B1457" t="str">
            <v>ياسمين الفياض</v>
          </cell>
          <cell r="C1457" t="str">
            <v>حسن</v>
          </cell>
          <cell r="D1457" t="str">
            <v>عربيه فلاح</v>
          </cell>
          <cell r="E1457" t="str">
            <v>الأولى</v>
          </cell>
          <cell r="G1457" t="str">
            <v>الأولى</v>
          </cell>
          <cell r="K1457" t="str">
            <v>الأولى</v>
          </cell>
          <cell r="L1457" t="str">
            <v>مبرر</v>
          </cell>
          <cell r="M1457" t="str">
            <v>الأولى</v>
          </cell>
          <cell r="O1457" t="str">
            <v>الأولى</v>
          </cell>
          <cell r="Q1457" t="str">
            <v>الأولى</v>
          </cell>
          <cell r="S1457" t="str">
            <v>الأولى</v>
          </cell>
          <cell r="U1457" t="str">
            <v>مستنفذ الفصل الأول 2021-2022</v>
          </cell>
        </row>
        <row r="1458">
          <cell r="A1458">
            <v>122423</v>
          </cell>
          <cell r="B1458" t="str">
            <v>ياسمين القاضي</v>
          </cell>
          <cell r="C1458" t="str">
            <v>محمد</v>
          </cell>
          <cell r="D1458" t="str">
            <v>رسميه</v>
          </cell>
          <cell r="E1458" t="str">
            <v>الأولى</v>
          </cell>
          <cell r="G1458" t="str">
            <v>الأولى</v>
          </cell>
          <cell r="K1458" t="str">
            <v>الأولى</v>
          </cell>
          <cell r="L1458" t="str">
            <v>مبرر</v>
          </cell>
          <cell r="M1458" t="str">
            <v>الأولى</v>
          </cell>
          <cell r="O1458" t="str">
            <v>الأولى</v>
          </cell>
          <cell r="Q1458" t="str">
            <v>الأولى</v>
          </cell>
          <cell r="S1458" t="str">
            <v>الأولى</v>
          </cell>
          <cell r="U1458" t="str">
            <v>مستنفذ الفصل الأول 2021-2022</v>
          </cell>
        </row>
        <row r="1459">
          <cell r="A1459">
            <v>122424</v>
          </cell>
          <cell r="B1459" t="str">
            <v>ياسمين رسلان</v>
          </cell>
          <cell r="C1459" t="str">
            <v>احمد</v>
          </cell>
          <cell r="D1459" t="str">
            <v>ظبيا</v>
          </cell>
          <cell r="E1459" t="str">
            <v>الأولى</v>
          </cell>
          <cell r="G1459" t="str">
            <v>الأولى</v>
          </cell>
          <cell r="K1459" t="str">
            <v>الأولى</v>
          </cell>
          <cell r="L1459" t="str">
            <v>مبرر</v>
          </cell>
          <cell r="M1459" t="str">
            <v>الأولى</v>
          </cell>
          <cell r="O1459" t="str">
            <v>الأولى</v>
          </cell>
          <cell r="Q1459" t="str">
            <v>الأولى</v>
          </cell>
          <cell r="S1459" t="str">
            <v>الأولى</v>
          </cell>
          <cell r="U1459" t="str">
            <v>مستنفذ الفصل الأول 2021-2022</v>
          </cell>
        </row>
        <row r="1460">
          <cell r="A1460">
            <v>122425</v>
          </cell>
          <cell r="B1460" t="str">
            <v>يامن بدر</v>
          </cell>
          <cell r="C1460" t="str">
            <v>نزيه</v>
          </cell>
          <cell r="D1460" t="str">
            <v>ناهي</v>
          </cell>
          <cell r="E1460" t="str">
            <v>الأولى</v>
          </cell>
          <cell r="G1460" t="str">
            <v>الأولى</v>
          </cell>
          <cell r="K1460" t="str">
            <v>الأولى</v>
          </cell>
          <cell r="L1460" t="str">
            <v>مبرر</v>
          </cell>
          <cell r="M1460" t="str">
            <v>الأولى</v>
          </cell>
          <cell r="O1460" t="str">
            <v>الأولى</v>
          </cell>
          <cell r="Q1460" t="str">
            <v>الأولى</v>
          </cell>
          <cell r="S1460" t="str">
            <v>الأولى</v>
          </cell>
          <cell r="U1460" t="str">
            <v>مستنفذ الفصل الأول 2021-2022</v>
          </cell>
        </row>
        <row r="1461">
          <cell r="A1461">
            <v>122428</v>
          </cell>
          <cell r="B1461" t="str">
            <v>يزن ديب</v>
          </cell>
          <cell r="C1461" t="str">
            <v>بدر</v>
          </cell>
          <cell r="D1461" t="str">
            <v>ريسام</v>
          </cell>
          <cell r="E1461" t="str">
            <v>الأولى</v>
          </cell>
          <cell r="G1461" t="str">
            <v>الأولى</v>
          </cell>
          <cell r="K1461" t="str">
            <v>الأولى</v>
          </cell>
          <cell r="L1461" t="str">
            <v>مبرر</v>
          </cell>
          <cell r="M1461" t="str">
            <v>الأولى</v>
          </cell>
          <cell r="O1461" t="str">
            <v>الأولى</v>
          </cell>
          <cell r="Q1461" t="str">
            <v>الأولى</v>
          </cell>
          <cell r="S1461" t="str">
            <v>الأولى</v>
          </cell>
          <cell r="U1461" t="str">
            <v>مستنفذ الفصل الأول 2021-2022</v>
          </cell>
        </row>
        <row r="1462">
          <cell r="A1462">
            <v>122430</v>
          </cell>
          <cell r="B1462" t="str">
            <v>يسرى الدرويش</v>
          </cell>
          <cell r="C1462" t="str">
            <v>محمد خالد</v>
          </cell>
          <cell r="D1462" t="str">
            <v>اسماء</v>
          </cell>
          <cell r="E1462" t="str">
            <v>الأولى</v>
          </cell>
          <cell r="G1462" t="str">
            <v>الأولى</v>
          </cell>
          <cell r="K1462" t="str">
            <v>الأولى</v>
          </cell>
          <cell r="L1462" t="str">
            <v>مبرر</v>
          </cell>
          <cell r="M1462" t="str">
            <v>الأولى</v>
          </cell>
          <cell r="O1462" t="str">
            <v>الأولى</v>
          </cell>
          <cell r="Q1462" t="str">
            <v>الأولى</v>
          </cell>
          <cell r="S1462" t="str">
            <v>الأولى</v>
          </cell>
          <cell r="U1462" t="str">
            <v>مستنفذ الفصل الأول 2021-2022</v>
          </cell>
        </row>
        <row r="1463">
          <cell r="A1463">
            <v>122435</v>
          </cell>
          <cell r="B1463" t="str">
            <v>يوسف السعسعاني</v>
          </cell>
          <cell r="C1463" t="str">
            <v>كامل</v>
          </cell>
          <cell r="D1463" t="str">
            <v>فاطمه</v>
          </cell>
          <cell r="E1463" t="str">
            <v>الأولى</v>
          </cell>
          <cell r="G1463" t="str">
            <v>الأولى</v>
          </cell>
          <cell r="K1463" t="str">
            <v>الأولى</v>
          </cell>
          <cell r="L1463" t="str">
            <v>مبرر</v>
          </cell>
          <cell r="M1463" t="str">
            <v>الأولى</v>
          </cell>
          <cell r="O1463" t="str">
            <v>الأولى</v>
          </cell>
          <cell r="Q1463" t="str">
            <v>الأولى</v>
          </cell>
          <cell r="S1463" t="str">
            <v>الأولى</v>
          </cell>
          <cell r="U1463" t="str">
            <v>مستنفذ الفصل الأول 2021-2022</v>
          </cell>
        </row>
        <row r="1464">
          <cell r="A1464">
            <v>122438</v>
          </cell>
          <cell r="B1464" t="str">
            <v>سليمان عيسى</v>
          </cell>
          <cell r="C1464" t="str">
            <v>مصباح</v>
          </cell>
          <cell r="D1464" t="str">
            <v>منازل</v>
          </cell>
          <cell r="E1464" t="str">
            <v>الثانية</v>
          </cell>
          <cell r="G1464" t="str">
            <v>الثانية</v>
          </cell>
          <cell r="K1464" t="str">
            <v>الثانية</v>
          </cell>
          <cell r="L1464" t="str">
            <v>مبرر</v>
          </cell>
          <cell r="M1464" t="str">
            <v>الثانية</v>
          </cell>
          <cell r="O1464" t="str">
            <v>الثانية</v>
          </cell>
          <cell r="Q1464" t="str">
            <v>الثانية</v>
          </cell>
          <cell r="S1464" t="str">
            <v>الثانية</v>
          </cell>
          <cell r="U1464" t="str">
            <v>مستنفذ الفصل الأول 2021-2022</v>
          </cell>
        </row>
        <row r="1465">
          <cell r="A1465">
            <v>122442</v>
          </cell>
          <cell r="B1465" t="str">
            <v>فراس الجليلاتي</v>
          </cell>
          <cell r="C1465" t="str">
            <v>زهير</v>
          </cell>
          <cell r="D1465" t="str">
            <v>دعد</v>
          </cell>
          <cell r="E1465" t="str">
            <v>الرابعة</v>
          </cell>
          <cell r="G1465" t="str">
            <v>الرابعة</v>
          </cell>
          <cell r="I1465" t="str">
            <v>الرابعة</v>
          </cell>
          <cell r="K1465" t="str">
            <v>الرابعة</v>
          </cell>
          <cell r="L1465" t="str">
            <v>مبرر</v>
          </cell>
          <cell r="M1465" t="str">
            <v>الرابعة</v>
          </cell>
          <cell r="O1465" t="str">
            <v>الرابعة</v>
          </cell>
          <cell r="Q1465" t="str">
            <v>الرابعة</v>
          </cell>
          <cell r="S1465" t="str">
            <v>الرابعة</v>
          </cell>
          <cell r="U1465" t="str">
            <v>مستنفذ الفصل الأول 2021-2022</v>
          </cell>
        </row>
        <row r="1466">
          <cell r="A1466">
            <v>123127</v>
          </cell>
          <cell r="B1466" t="str">
            <v>مي مخلوف</v>
          </cell>
          <cell r="C1466" t="str">
            <v>عادل</v>
          </cell>
          <cell r="D1466" t="str">
            <v>نواظر</v>
          </cell>
          <cell r="I1466" t="str">
            <v>الأولى حديث</v>
          </cell>
          <cell r="K1466" t="str">
            <v>الأولى</v>
          </cell>
          <cell r="L1466">
            <v>1996</v>
          </cell>
          <cell r="M1466" t="str">
            <v>الأولى</v>
          </cell>
          <cell r="O1466" t="str">
            <v>الأولى</v>
          </cell>
          <cell r="Q1466" t="str">
            <v>الأولى</v>
          </cell>
          <cell r="S1466" t="str">
            <v>الأولى</v>
          </cell>
          <cell r="U1466" t="str">
            <v>مستنفذ الفصل الأول 2021-2022</v>
          </cell>
        </row>
        <row r="1467">
          <cell r="A1467">
            <v>123130</v>
          </cell>
          <cell r="B1467" t="str">
            <v>مياس شاهين</v>
          </cell>
          <cell r="C1467" t="str">
            <v>ماهر</v>
          </cell>
          <cell r="D1467" t="str">
            <v>هديل</v>
          </cell>
          <cell r="I1467" t="str">
            <v>الأولى حديث</v>
          </cell>
          <cell r="K1467" t="str">
            <v>الأولى</v>
          </cell>
          <cell r="L1467" t="str">
            <v>بلا</v>
          </cell>
          <cell r="M1467" t="str">
            <v>الأولى</v>
          </cell>
          <cell r="O1467" t="str">
            <v>الأولى</v>
          </cell>
          <cell r="Q1467" t="str">
            <v>الأولى</v>
          </cell>
          <cell r="S1467" t="str">
            <v>الأولى</v>
          </cell>
          <cell r="U1467" t="str">
            <v>مستنفذ الفصل الأول 2021-2022</v>
          </cell>
        </row>
        <row r="1468">
          <cell r="A1468">
            <v>123139</v>
          </cell>
          <cell r="B1468" t="str">
            <v>ميسون هزي</v>
          </cell>
          <cell r="C1468" t="str">
            <v>عبد الكريم</v>
          </cell>
          <cell r="D1468" t="str">
            <v>مهى</v>
          </cell>
          <cell r="I1468" t="str">
            <v>الأولى حديث</v>
          </cell>
          <cell r="K1468" t="str">
            <v>الأولى</v>
          </cell>
          <cell r="L1468">
            <v>1986</v>
          </cell>
          <cell r="M1468" t="str">
            <v>الأولى</v>
          </cell>
          <cell r="O1468" t="str">
            <v>الأولى</v>
          </cell>
          <cell r="Q1468" t="str">
            <v>الأولى</v>
          </cell>
          <cell r="S1468" t="str">
            <v>الأولى</v>
          </cell>
          <cell r="U1468" t="str">
            <v>مستنفذ الفصل الأول 2021-2022</v>
          </cell>
        </row>
        <row r="1469">
          <cell r="A1469">
            <v>123255</v>
          </cell>
          <cell r="B1469" t="str">
            <v>ولاء المفلح</v>
          </cell>
          <cell r="C1469" t="str">
            <v>فوزي</v>
          </cell>
          <cell r="D1469" t="str">
            <v>سمر</v>
          </cell>
          <cell r="I1469" t="str">
            <v>الأولى حديث</v>
          </cell>
          <cell r="K1469" t="str">
            <v>الأولى</v>
          </cell>
          <cell r="L1469">
            <v>1975</v>
          </cell>
          <cell r="M1469" t="str">
            <v>الأولى</v>
          </cell>
          <cell r="O1469" t="str">
            <v>الأولى</v>
          </cell>
          <cell r="Q1469" t="str">
            <v>الأولى</v>
          </cell>
          <cell r="S1469" t="str">
            <v>الأولى</v>
          </cell>
          <cell r="U1469" t="str">
            <v>مستنفذ الفصل الأول 2021-2022</v>
          </cell>
        </row>
        <row r="1470">
          <cell r="A1470">
            <v>100323</v>
          </cell>
          <cell r="B1470" t="str">
            <v>امل العفلق</v>
          </cell>
          <cell r="C1470" t="str">
            <v>هايل</v>
          </cell>
          <cell r="D1470" t="str">
            <v>شاميه</v>
          </cell>
          <cell r="E1470" t="str">
            <v>الرابعة</v>
          </cell>
          <cell r="G1470" t="str">
            <v>الرابعة</v>
          </cell>
          <cell r="I1470" t="str">
            <v>الرابعة</v>
          </cell>
          <cell r="K1470" t="str">
            <v>الرابعة</v>
          </cell>
          <cell r="M1470" t="str">
            <v>الرابعة</v>
          </cell>
          <cell r="O1470" t="str">
            <v>الرابعة</v>
          </cell>
          <cell r="Q1470" t="str">
            <v>الرابعة</v>
          </cell>
          <cell r="S1470" t="str">
            <v>الرابعة</v>
          </cell>
          <cell r="U1470" t="str">
            <v>مستنفذ الفصل الثاني 2020-2021</v>
          </cell>
        </row>
        <row r="1471">
          <cell r="A1471">
            <v>100845</v>
          </cell>
          <cell r="B1471" t="str">
            <v>محمد خير المحمود</v>
          </cell>
          <cell r="C1471" t="str">
            <v>اسماعيل</v>
          </cell>
          <cell r="D1471" t="str">
            <v>غازيه</v>
          </cell>
          <cell r="E1471" t="str">
            <v>الرابعة</v>
          </cell>
          <cell r="G1471" t="str">
            <v>الرابعة</v>
          </cell>
          <cell r="I1471" t="str">
            <v>الرابعة</v>
          </cell>
          <cell r="K1471" t="str">
            <v>الرابعة</v>
          </cell>
          <cell r="M1471" t="str">
            <v>الرابعة</v>
          </cell>
          <cell r="O1471" t="str">
            <v>الرابعة</v>
          </cell>
          <cell r="Q1471" t="str">
            <v>الرابعة</v>
          </cell>
          <cell r="S1471" t="str">
            <v>الرابعة</v>
          </cell>
          <cell r="U1471" t="str">
            <v>مستنفذ الفصل الثاني 2020-2021</v>
          </cell>
        </row>
        <row r="1472">
          <cell r="A1472">
            <v>101286</v>
          </cell>
          <cell r="B1472" t="str">
            <v>ايمان جبور</v>
          </cell>
          <cell r="C1472" t="str">
            <v>حديثي</v>
          </cell>
          <cell r="D1472" t="str">
            <v>نوال</v>
          </cell>
          <cell r="E1472" t="str">
            <v>الرابعة</v>
          </cell>
          <cell r="G1472" t="str">
            <v>الرابعة</v>
          </cell>
          <cell r="I1472" t="str">
            <v>الرابعة</v>
          </cell>
          <cell r="K1472" t="str">
            <v>الرابعة</v>
          </cell>
          <cell r="M1472" t="str">
            <v>الرابعة</v>
          </cell>
          <cell r="O1472" t="str">
            <v>الرابعة</v>
          </cell>
          <cell r="Q1472" t="str">
            <v>الرابعة</v>
          </cell>
          <cell r="S1472" t="str">
            <v>الرابعة</v>
          </cell>
          <cell r="U1472" t="str">
            <v>مستنفذ الفصل الثاني 2020-2021</v>
          </cell>
        </row>
        <row r="1473">
          <cell r="A1473">
            <v>101627</v>
          </cell>
          <cell r="B1473" t="str">
            <v>رحاب حسن</v>
          </cell>
          <cell r="C1473" t="str">
            <v>محمد</v>
          </cell>
          <cell r="D1473" t="str">
            <v>يسرى</v>
          </cell>
          <cell r="E1473" t="str">
            <v>الرابعة</v>
          </cell>
          <cell r="G1473" t="str">
            <v>الرابعة</v>
          </cell>
          <cell r="I1473" t="str">
            <v>الرابعة</v>
          </cell>
          <cell r="K1473" t="str">
            <v>الرابعة</v>
          </cell>
          <cell r="M1473" t="str">
            <v>الرابعة</v>
          </cell>
          <cell r="O1473" t="str">
            <v>الرابعة</v>
          </cell>
          <cell r="Q1473" t="str">
            <v>الرابعة</v>
          </cell>
          <cell r="S1473" t="str">
            <v>الرابعة</v>
          </cell>
          <cell r="U1473" t="str">
            <v>مستنفذ الفصل الثاني 2020-2021</v>
          </cell>
        </row>
        <row r="1474">
          <cell r="A1474">
            <v>101810</v>
          </cell>
          <cell r="B1474" t="str">
            <v>ريما عامر</v>
          </cell>
          <cell r="C1474" t="str">
            <v>شاهين</v>
          </cell>
          <cell r="D1474" t="str">
            <v>سميره عامر</v>
          </cell>
          <cell r="E1474" t="str">
            <v>الرابعة</v>
          </cell>
          <cell r="G1474" t="str">
            <v>الرابعة</v>
          </cell>
          <cell r="I1474" t="str">
            <v>الرابعة</v>
          </cell>
          <cell r="K1474" t="str">
            <v>الرابعة</v>
          </cell>
          <cell r="M1474" t="str">
            <v>الرابعة</v>
          </cell>
          <cell r="O1474" t="str">
            <v>الرابعة</v>
          </cell>
          <cell r="Q1474" t="str">
            <v>الرابعة</v>
          </cell>
          <cell r="S1474" t="str">
            <v>الرابعة</v>
          </cell>
          <cell r="U1474" t="str">
            <v>مستنفذ الفصل الثاني 2020-2021</v>
          </cell>
        </row>
        <row r="1475">
          <cell r="A1475">
            <v>102402</v>
          </cell>
          <cell r="B1475" t="str">
            <v>لمى ابراهيم</v>
          </cell>
          <cell r="C1475" t="str">
            <v>ياسين</v>
          </cell>
          <cell r="D1475">
            <v>0</v>
          </cell>
          <cell r="E1475" t="str">
            <v>الرابعة</v>
          </cell>
          <cell r="G1475" t="str">
            <v>الرابعة</v>
          </cell>
          <cell r="I1475" t="str">
            <v>الرابعة</v>
          </cell>
          <cell r="K1475" t="str">
            <v>الرابعة</v>
          </cell>
          <cell r="M1475" t="str">
            <v>الرابعة</v>
          </cell>
          <cell r="O1475" t="str">
            <v>الرابعة</v>
          </cell>
          <cell r="Q1475" t="str">
            <v>الرابعة</v>
          </cell>
          <cell r="S1475" t="str">
            <v>الرابعة</v>
          </cell>
          <cell r="U1475" t="str">
            <v>مستنفذ الفصل الثاني 2020-2021</v>
          </cell>
        </row>
        <row r="1476">
          <cell r="A1476">
            <v>102448</v>
          </cell>
          <cell r="B1476" t="str">
            <v>لينا الصفدي</v>
          </cell>
          <cell r="C1476" t="str">
            <v>توفيق</v>
          </cell>
          <cell r="D1476" t="str">
            <v>صالحه</v>
          </cell>
          <cell r="E1476" t="str">
            <v>الرابعة</v>
          </cell>
          <cell r="G1476" t="str">
            <v>الرابعة</v>
          </cell>
          <cell r="I1476" t="str">
            <v>الرابعة</v>
          </cell>
          <cell r="K1476" t="str">
            <v>الرابعة</v>
          </cell>
          <cell r="M1476" t="str">
            <v>الرابعة</v>
          </cell>
          <cell r="Q1476" t="str">
            <v>الرابعة</v>
          </cell>
          <cell r="S1476" t="str">
            <v>الرابعة</v>
          </cell>
          <cell r="U1476" t="str">
            <v>مستنفذ الفصل الثاني 2020-2021</v>
          </cell>
        </row>
        <row r="1477">
          <cell r="A1477">
            <v>102530</v>
          </cell>
          <cell r="B1477" t="str">
            <v>محمد الحمد العلي</v>
          </cell>
          <cell r="C1477" t="str">
            <v>عماش</v>
          </cell>
          <cell r="D1477" t="str">
            <v>عايشه</v>
          </cell>
          <cell r="E1477" t="str">
            <v>الرابعة حديث</v>
          </cell>
          <cell r="G1477" t="str">
            <v>الرابعة</v>
          </cell>
          <cell r="I1477" t="str">
            <v>الرابعة</v>
          </cell>
          <cell r="K1477" t="str">
            <v>الرابعة</v>
          </cell>
          <cell r="M1477" t="str">
            <v>الرابعة</v>
          </cell>
          <cell r="O1477" t="str">
            <v>الرابعة</v>
          </cell>
          <cell r="Q1477" t="str">
            <v>الرابعة</v>
          </cell>
          <cell r="S1477" t="str">
            <v>الرابعة</v>
          </cell>
          <cell r="U1477" t="str">
            <v>مستنفذ الفصل الثاني 2020-2021</v>
          </cell>
        </row>
        <row r="1478">
          <cell r="A1478">
            <v>102601</v>
          </cell>
          <cell r="B1478" t="str">
            <v>محمد طارق القصاص</v>
          </cell>
          <cell r="C1478" t="str">
            <v>زهير</v>
          </cell>
          <cell r="D1478" t="str">
            <v>لمى</v>
          </cell>
          <cell r="E1478" t="str">
            <v>الرابعة</v>
          </cell>
          <cell r="G1478" t="str">
            <v>الرابعة</v>
          </cell>
          <cell r="I1478" t="str">
            <v>الرابعة</v>
          </cell>
          <cell r="K1478" t="str">
            <v>الرابعة</v>
          </cell>
          <cell r="M1478" t="str">
            <v>الرابعة</v>
          </cell>
          <cell r="O1478" t="str">
            <v>الرابعة</v>
          </cell>
          <cell r="Q1478" t="str">
            <v>الرابعة</v>
          </cell>
          <cell r="S1478" t="str">
            <v>الرابعة</v>
          </cell>
          <cell r="U1478" t="str">
            <v>مستنفذ الفصل الثاني 2020-2021</v>
          </cell>
        </row>
        <row r="1479">
          <cell r="A1479">
            <v>102618</v>
          </cell>
          <cell r="B1479" t="str">
            <v>محمد غزال</v>
          </cell>
          <cell r="C1479" t="str">
            <v>عبد النبي</v>
          </cell>
          <cell r="D1479" t="str">
            <v>نور</v>
          </cell>
          <cell r="E1479" t="str">
            <v>الرابعة</v>
          </cell>
          <cell r="G1479" t="str">
            <v>الرابعة</v>
          </cell>
          <cell r="I1479" t="str">
            <v>الرابعة</v>
          </cell>
          <cell r="K1479" t="str">
            <v>الرابعة</v>
          </cell>
          <cell r="M1479" t="str">
            <v>الرابعة</v>
          </cell>
          <cell r="O1479" t="str">
            <v>الرابعة</v>
          </cell>
          <cell r="Q1479" t="str">
            <v>الرابعة</v>
          </cell>
          <cell r="S1479" t="str">
            <v>الرابعة</v>
          </cell>
          <cell r="U1479" t="str">
            <v>مستنفذ الفصل الثاني 2020-2021</v>
          </cell>
        </row>
        <row r="1480">
          <cell r="A1480">
            <v>102645</v>
          </cell>
          <cell r="B1480" t="str">
            <v>محمد نضال جمعه</v>
          </cell>
          <cell r="C1480" t="str">
            <v>عصام</v>
          </cell>
          <cell r="D1480" t="str">
            <v>ماجده</v>
          </cell>
          <cell r="E1480" t="str">
            <v>الرابعة</v>
          </cell>
          <cell r="G1480" t="str">
            <v>الرابعة</v>
          </cell>
          <cell r="I1480" t="str">
            <v>الرابعة</v>
          </cell>
          <cell r="K1480" t="str">
            <v>الرابعة</v>
          </cell>
          <cell r="M1480" t="str">
            <v>الرابعة</v>
          </cell>
          <cell r="O1480" t="str">
            <v>الرابعة</v>
          </cell>
          <cell r="Q1480" t="str">
            <v>الرابعة</v>
          </cell>
          <cell r="S1480" t="str">
            <v>الرابعة</v>
          </cell>
          <cell r="U1480" t="str">
            <v>مستنفذ الفصل الثاني 2020-2021</v>
          </cell>
        </row>
        <row r="1481">
          <cell r="A1481">
            <v>102690</v>
          </cell>
          <cell r="B1481" t="str">
            <v>مريم قاسم</v>
          </cell>
          <cell r="C1481" t="str">
            <v>عادل</v>
          </cell>
          <cell r="D1481" t="str">
            <v>خيريه</v>
          </cell>
          <cell r="E1481" t="str">
            <v>الرابعة</v>
          </cell>
          <cell r="G1481" t="str">
            <v>الرابعة</v>
          </cell>
          <cell r="I1481" t="str">
            <v>الرابعة</v>
          </cell>
          <cell r="K1481" t="str">
            <v>الرابعة</v>
          </cell>
          <cell r="M1481" t="str">
            <v>الرابعة</v>
          </cell>
          <cell r="O1481" t="str">
            <v>الرابعة</v>
          </cell>
          <cell r="Q1481" t="str">
            <v>الرابعة</v>
          </cell>
          <cell r="S1481" t="str">
            <v>الرابعة</v>
          </cell>
          <cell r="U1481" t="str">
            <v>مستنفذ الفصل الثاني 2020-2021</v>
          </cell>
        </row>
        <row r="1482">
          <cell r="A1482">
            <v>102694</v>
          </cell>
          <cell r="B1482" t="str">
            <v>مصطفى ادلبي</v>
          </cell>
          <cell r="C1482" t="str">
            <v>محمد احسان</v>
          </cell>
          <cell r="D1482" t="str">
            <v>خيريه</v>
          </cell>
          <cell r="E1482" t="str">
            <v>الرابعة</v>
          </cell>
          <cell r="G1482" t="str">
            <v>الرابعة</v>
          </cell>
          <cell r="I1482" t="str">
            <v>الرابعة</v>
          </cell>
          <cell r="K1482" t="str">
            <v>الرابعة</v>
          </cell>
          <cell r="M1482" t="str">
            <v>الرابعة</v>
          </cell>
          <cell r="O1482" t="str">
            <v>الرابعة</v>
          </cell>
          <cell r="Q1482" t="str">
            <v>الرابعة</v>
          </cell>
          <cell r="S1482" t="str">
            <v>الرابعة</v>
          </cell>
          <cell r="U1482" t="str">
            <v>مستنفذ الفصل الثاني 2020-2021</v>
          </cell>
        </row>
        <row r="1483">
          <cell r="A1483">
            <v>102890</v>
          </cell>
          <cell r="B1483" t="str">
            <v>نداء عبد الله</v>
          </cell>
          <cell r="C1483" t="str">
            <v>عدنان</v>
          </cell>
          <cell r="D1483" t="str">
            <v>ميسون</v>
          </cell>
          <cell r="E1483" t="str">
            <v>الرابعة</v>
          </cell>
          <cell r="G1483" t="str">
            <v>الرابعة</v>
          </cell>
          <cell r="I1483" t="str">
            <v>الرابعة</v>
          </cell>
          <cell r="K1483" t="str">
            <v>الرابعة</v>
          </cell>
          <cell r="M1483" t="str">
            <v>الرابعة</v>
          </cell>
          <cell r="O1483" t="str">
            <v>الرابعة</v>
          </cell>
          <cell r="Q1483" t="str">
            <v>الرابعة</v>
          </cell>
          <cell r="S1483" t="str">
            <v>الرابعة</v>
          </cell>
          <cell r="U1483" t="str">
            <v>مستنفذ الفصل الثاني 2020-2021</v>
          </cell>
        </row>
        <row r="1484">
          <cell r="A1484">
            <v>102915</v>
          </cell>
          <cell r="B1484" t="str">
            <v>نسرين ديبان</v>
          </cell>
          <cell r="C1484" t="str">
            <v>عمر</v>
          </cell>
          <cell r="D1484" t="str">
            <v>نعمت</v>
          </cell>
          <cell r="E1484" t="str">
            <v>الرابعة</v>
          </cell>
          <cell r="G1484" t="str">
            <v>الرابعة</v>
          </cell>
          <cell r="K1484" t="str">
            <v>الرابعة</v>
          </cell>
          <cell r="M1484" t="str">
            <v>الرابعة</v>
          </cell>
          <cell r="O1484" t="str">
            <v>الرابعة</v>
          </cell>
          <cell r="Q1484" t="str">
            <v>الرابعة</v>
          </cell>
          <cell r="S1484" t="str">
            <v>الرابعة</v>
          </cell>
          <cell r="U1484" t="str">
            <v>مستنفذ الفصل الثاني 2020-2021</v>
          </cell>
        </row>
        <row r="1485">
          <cell r="A1485">
            <v>103201</v>
          </cell>
          <cell r="B1485" t="str">
            <v>ابتسام شداد</v>
          </cell>
          <cell r="C1485" t="str">
            <v>احمد</v>
          </cell>
          <cell r="D1485" t="str">
            <v>فاطمه</v>
          </cell>
          <cell r="E1485" t="str">
            <v>الرابعة</v>
          </cell>
          <cell r="G1485" t="str">
            <v>الرابعة</v>
          </cell>
          <cell r="I1485" t="str">
            <v>الرابعة</v>
          </cell>
          <cell r="K1485" t="str">
            <v>الرابعة</v>
          </cell>
          <cell r="M1485" t="str">
            <v>الرابعة</v>
          </cell>
          <cell r="O1485" t="str">
            <v>الرابعة</v>
          </cell>
          <cell r="Q1485" t="str">
            <v>الرابعة</v>
          </cell>
          <cell r="S1485" t="str">
            <v>الرابعة</v>
          </cell>
          <cell r="U1485" t="str">
            <v>مستنفذ الفصل الثاني 2020-2021</v>
          </cell>
        </row>
        <row r="1486">
          <cell r="A1486">
            <v>103257</v>
          </cell>
          <cell r="B1486" t="str">
            <v>احلام الحلبي</v>
          </cell>
          <cell r="C1486" t="str">
            <v>بيان</v>
          </cell>
          <cell r="D1486" t="str">
            <v>الطاف</v>
          </cell>
          <cell r="E1486" t="str">
            <v>الثالثة</v>
          </cell>
          <cell r="G1486" t="str">
            <v>الثالثة</v>
          </cell>
          <cell r="I1486" t="str">
            <v>الثالثة</v>
          </cell>
          <cell r="K1486" t="str">
            <v>الثالثة</v>
          </cell>
          <cell r="M1486" t="str">
            <v>الثالثة</v>
          </cell>
          <cell r="O1486" t="str">
            <v>الثالثة</v>
          </cell>
          <cell r="Q1486" t="str">
            <v>الثالثة</v>
          </cell>
          <cell r="S1486" t="str">
            <v>الثالثة</v>
          </cell>
          <cell r="U1486" t="str">
            <v>مستنفذ الفصل الثاني 2020-2021</v>
          </cell>
        </row>
        <row r="1487">
          <cell r="A1487">
            <v>103326</v>
          </cell>
          <cell r="B1487" t="str">
            <v>احمد السلوم</v>
          </cell>
          <cell r="C1487" t="str">
            <v>فجر</v>
          </cell>
          <cell r="D1487" t="str">
            <v>مرهج</v>
          </cell>
          <cell r="E1487" t="str">
            <v>الثانية</v>
          </cell>
          <cell r="G1487" t="str">
            <v>الثانية</v>
          </cell>
          <cell r="I1487" t="str">
            <v>الثانية</v>
          </cell>
          <cell r="K1487" t="str">
            <v>الثانية</v>
          </cell>
          <cell r="M1487" t="str">
            <v>الثانية</v>
          </cell>
          <cell r="O1487" t="str">
            <v>الثانية</v>
          </cell>
          <cell r="Q1487" t="str">
            <v>الثانية</v>
          </cell>
          <cell r="S1487" t="str">
            <v>الثانية</v>
          </cell>
          <cell r="U1487" t="str">
            <v>مستنفذ الفصل الثاني 2020-2021</v>
          </cell>
        </row>
        <row r="1488">
          <cell r="A1488">
            <v>103412</v>
          </cell>
          <cell r="B1488" t="str">
            <v>احمد دالي</v>
          </cell>
          <cell r="C1488" t="str">
            <v>خالد</v>
          </cell>
          <cell r="D1488" t="str">
            <v>ابتسام</v>
          </cell>
          <cell r="E1488" t="str">
            <v>الرابعة</v>
          </cell>
          <cell r="G1488" t="str">
            <v>الرابعة</v>
          </cell>
          <cell r="I1488" t="str">
            <v>الرابعة</v>
          </cell>
          <cell r="K1488" t="str">
            <v>الرابعة</v>
          </cell>
          <cell r="M1488" t="str">
            <v>الرابعة</v>
          </cell>
          <cell r="O1488" t="str">
            <v>الرابعة</v>
          </cell>
          <cell r="Q1488" t="str">
            <v>الرابعة</v>
          </cell>
          <cell r="S1488" t="str">
            <v>الرابعة</v>
          </cell>
          <cell r="U1488" t="str">
            <v>مستنفذ الفصل الثاني 2020-2021</v>
          </cell>
        </row>
        <row r="1489">
          <cell r="A1489">
            <v>103463</v>
          </cell>
          <cell r="B1489" t="str">
            <v>احمد كيوان</v>
          </cell>
          <cell r="C1489" t="str">
            <v>ناجي</v>
          </cell>
          <cell r="D1489" t="str">
            <v>رحمه</v>
          </cell>
          <cell r="E1489" t="str">
            <v>الرابعة</v>
          </cell>
          <cell r="G1489" t="str">
            <v>الرابعة</v>
          </cell>
          <cell r="I1489" t="str">
            <v>الرابعة</v>
          </cell>
          <cell r="K1489" t="str">
            <v>الرابعة</v>
          </cell>
          <cell r="M1489" t="str">
            <v>الرابعة</v>
          </cell>
          <cell r="O1489" t="str">
            <v>الرابعة</v>
          </cell>
          <cell r="Q1489" t="str">
            <v>الرابعة</v>
          </cell>
          <cell r="S1489" t="str">
            <v>الرابعة</v>
          </cell>
          <cell r="U1489" t="str">
            <v>مستنفذ الفصل الثاني 2020-2021</v>
          </cell>
        </row>
        <row r="1490">
          <cell r="A1490">
            <v>103747</v>
          </cell>
          <cell r="B1490" t="str">
            <v>الفت الهرباوي</v>
          </cell>
          <cell r="C1490" t="str">
            <v>نذير</v>
          </cell>
          <cell r="D1490" t="str">
            <v>ناديا</v>
          </cell>
          <cell r="E1490" t="str">
            <v>الرابعة</v>
          </cell>
          <cell r="G1490" t="str">
            <v>الرابعة</v>
          </cell>
          <cell r="I1490" t="str">
            <v>الرابعة</v>
          </cell>
          <cell r="K1490" t="str">
            <v>الرابعة</v>
          </cell>
          <cell r="M1490" t="str">
            <v>الرابعة</v>
          </cell>
          <cell r="O1490" t="str">
            <v>الرابعة</v>
          </cell>
          <cell r="Q1490" t="str">
            <v>الرابعة</v>
          </cell>
          <cell r="S1490" t="str">
            <v>الرابعة</v>
          </cell>
          <cell r="U1490" t="str">
            <v>مستنفذ الفصل الثاني 2020-2021</v>
          </cell>
        </row>
        <row r="1491">
          <cell r="A1491">
            <v>103795</v>
          </cell>
          <cell r="B1491" t="str">
            <v>اماني الصلخدي</v>
          </cell>
          <cell r="C1491" t="str">
            <v>احمد</v>
          </cell>
          <cell r="D1491" t="str">
            <v>فاطمه</v>
          </cell>
          <cell r="E1491" t="str">
            <v>الرابعة</v>
          </cell>
          <cell r="G1491" t="str">
            <v>الرابعة</v>
          </cell>
          <cell r="I1491" t="str">
            <v>الرابعة</v>
          </cell>
          <cell r="K1491" t="str">
            <v>الرابعة</v>
          </cell>
          <cell r="M1491" t="str">
            <v>الرابعة</v>
          </cell>
          <cell r="O1491" t="str">
            <v>الرابعة</v>
          </cell>
          <cell r="Q1491" t="str">
            <v>الرابعة</v>
          </cell>
          <cell r="S1491" t="str">
            <v>الرابعة</v>
          </cell>
          <cell r="U1491" t="str">
            <v>مستنفذ الفصل الثاني 2020-2021</v>
          </cell>
        </row>
        <row r="1492">
          <cell r="A1492">
            <v>103815</v>
          </cell>
          <cell r="B1492" t="str">
            <v>امتثال الطوير</v>
          </cell>
          <cell r="C1492" t="str">
            <v>حبيب</v>
          </cell>
          <cell r="D1492" t="str">
            <v>نجله</v>
          </cell>
          <cell r="E1492" t="str">
            <v>الثالثة</v>
          </cell>
          <cell r="G1492" t="str">
            <v>الثالثة</v>
          </cell>
          <cell r="I1492" t="str">
            <v>الثالثة</v>
          </cell>
          <cell r="K1492" t="str">
            <v>الثالثة</v>
          </cell>
          <cell r="M1492" t="str">
            <v>الثالثة</v>
          </cell>
          <cell r="O1492" t="str">
            <v>الثالثة</v>
          </cell>
          <cell r="Q1492" t="str">
            <v>الثالثة</v>
          </cell>
          <cell r="S1492" t="str">
            <v>الثالثة</v>
          </cell>
          <cell r="U1492" t="str">
            <v>مستنفذ الفصل الثاني 2020-2021</v>
          </cell>
        </row>
        <row r="1493">
          <cell r="A1493">
            <v>103894</v>
          </cell>
          <cell r="B1493" t="str">
            <v>امينه الهندي</v>
          </cell>
          <cell r="C1493" t="str">
            <v>برهان</v>
          </cell>
          <cell r="D1493" t="str">
            <v>سحر</v>
          </cell>
          <cell r="E1493" t="str">
            <v>الرابعة</v>
          </cell>
          <cell r="G1493" t="str">
            <v>الرابعة</v>
          </cell>
          <cell r="I1493" t="str">
            <v>الرابعة</v>
          </cell>
          <cell r="K1493" t="str">
            <v>الرابعة</v>
          </cell>
          <cell r="M1493" t="str">
            <v>الرابعة</v>
          </cell>
          <cell r="O1493" t="str">
            <v>الرابعة</v>
          </cell>
          <cell r="Q1493" t="str">
            <v>الرابعة</v>
          </cell>
          <cell r="S1493" t="str">
            <v>الرابعة</v>
          </cell>
          <cell r="U1493" t="str">
            <v>مستنفذ الفصل الثاني 2020-2021</v>
          </cell>
        </row>
        <row r="1494">
          <cell r="A1494">
            <v>103965</v>
          </cell>
          <cell r="B1494" t="str">
            <v>انسام محمد</v>
          </cell>
          <cell r="C1494" t="str">
            <v>احمد</v>
          </cell>
          <cell r="D1494" t="str">
            <v>حياه</v>
          </cell>
          <cell r="E1494" t="str">
            <v>الرابعة</v>
          </cell>
          <cell r="G1494" t="str">
            <v>الرابعة</v>
          </cell>
          <cell r="I1494" t="str">
            <v>الرابعة</v>
          </cell>
          <cell r="K1494" t="str">
            <v>الرابعة</v>
          </cell>
          <cell r="M1494" t="str">
            <v>الرابعة</v>
          </cell>
          <cell r="O1494" t="str">
            <v>الرابعة</v>
          </cell>
          <cell r="Q1494" t="str">
            <v>الرابعة</v>
          </cell>
          <cell r="S1494" t="str">
            <v>الرابعة</v>
          </cell>
          <cell r="U1494" t="str">
            <v>مستنفذ الفصل الثاني 2020-2021</v>
          </cell>
        </row>
        <row r="1495">
          <cell r="A1495">
            <v>103966</v>
          </cell>
          <cell r="B1495" t="str">
            <v>انشراح قذاح</v>
          </cell>
          <cell r="C1495" t="str">
            <v>محمود</v>
          </cell>
          <cell r="D1495" t="str">
            <v>مريم</v>
          </cell>
          <cell r="E1495" t="str">
            <v>الرابعة</v>
          </cell>
          <cell r="G1495" t="str">
            <v>الرابعة</v>
          </cell>
          <cell r="I1495" t="str">
            <v>الرابعة</v>
          </cell>
          <cell r="K1495" t="str">
            <v>الرابعة</v>
          </cell>
          <cell r="M1495" t="str">
            <v>الرابعة</v>
          </cell>
          <cell r="O1495" t="str">
            <v>الرابعة</v>
          </cell>
          <cell r="Q1495" t="str">
            <v>الرابعة</v>
          </cell>
          <cell r="S1495" t="str">
            <v>الرابعة</v>
          </cell>
          <cell r="U1495" t="str">
            <v>مستنفذ الفصل الثاني 2020-2021</v>
          </cell>
        </row>
        <row r="1496">
          <cell r="A1496">
            <v>104237</v>
          </cell>
          <cell r="B1496" t="str">
            <v>بتول احمد</v>
          </cell>
          <cell r="C1496" t="str">
            <v>فايز</v>
          </cell>
          <cell r="D1496" t="str">
            <v>فايزه</v>
          </cell>
          <cell r="E1496" t="str">
            <v>الرابعة</v>
          </cell>
          <cell r="G1496" t="str">
            <v>الرابعة</v>
          </cell>
          <cell r="I1496" t="str">
            <v>الرابعة</v>
          </cell>
          <cell r="K1496" t="str">
            <v>الرابعة</v>
          </cell>
          <cell r="M1496" t="str">
            <v>الرابعة</v>
          </cell>
          <cell r="O1496" t="str">
            <v>الرابعة</v>
          </cell>
          <cell r="Q1496" t="str">
            <v>الرابعة</v>
          </cell>
          <cell r="S1496" t="str">
            <v>الرابعة</v>
          </cell>
          <cell r="U1496" t="str">
            <v>مستنفذ الفصل الثاني 2020-2021</v>
          </cell>
        </row>
        <row r="1497">
          <cell r="A1497">
            <v>104389</v>
          </cell>
          <cell r="B1497" t="str">
            <v>بهاء حمدان</v>
          </cell>
          <cell r="C1497" t="str">
            <v>ابراهيم</v>
          </cell>
          <cell r="D1497" t="str">
            <v>شريفه</v>
          </cell>
          <cell r="E1497" t="str">
            <v>الرابعة</v>
          </cell>
          <cell r="G1497" t="str">
            <v>الرابعة</v>
          </cell>
          <cell r="I1497" t="str">
            <v>الرابعة</v>
          </cell>
          <cell r="K1497" t="str">
            <v>الرابعة</v>
          </cell>
          <cell r="M1497" t="str">
            <v>الرابعة</v>
          </cell>
          <cell r="O1497" t="str">
            <v>الرابعة</v>
          </cell>
          <cell r="Q1497" t="str">
            <v>الرابعة</v>
          </cell>
          <cell r="S1497" t="str">
            <v>الرابعة</v>
          </cell>
          <cell r="U1497" t="str">
            <v>مستنفذ الفصل الثاني 2020-2021</v>
          </cell>
        </row>
        <row r="1498">
          <cell r="A1498">
            <v>104449</v>
          </cell>
          <cell r="B1498" t="str">
            <v>تهامه الفراج</v>
          </cell>
          <cell r="C1498" t="str">
            <v>ضامن</v>
          </cell>
          <cell r="D1498" t="str">
            <v>عائشه</v>
          </cell>
          <cell r="E1498" t="str">
            <v>الرابعة</v>
          </cell>
          <cell r="G1498" t="str">
            <v>الرابعة</v>
          </cell>
          <cell r="I1498" t="str">
            <v>الرابعة</v>
          </cell>
          <cell r="K1498" t="str">
            <v>الرابعة</v>
          </cell>
          <cell r="M1498" t="str">
            <v>الرابعة</v>
          </cell>
          <cell r="O1498" t="str">
            <v>الرابعة</v>
          </cell>
          <cell r="Q1498" t="str">
            <v>الرابعة</v>
          </cell>
          <cell r="S1498" t="str">
            <v>الرابعة</v>
          </cell>
          <cell r="U1498" t="str">
            <v>مستنفذ الفصل الثاني 2020-2021</v>
          </cell>
        </row>
        <row r="1499">
          <cell r="A1499">
            <v>104577</v>
          </cell>
          <cell r="B1499" t="str">
            <v>جورجيت عنتابي</v>
          </cell>
          <cell r="C1499" t="str">
            <v>كابي</v>
          </cell>
          <cell r="D1499" t="str">
            <v>كامله</v>
          </cell>
          <cell r="E1499" t="str">
            <v>الرابعة</v>
          </cell>
          <cell r="G1499" t="str">
            <v>الرابعة</v>
          </cell>
          <cell r="I1499" t="str">
            <v>الرابعة</v>
          </cell>
          <cell r="K1499" t="str">
            <v>الرابعة</v>
          </cell>
          <cell r="M1499" t="str">
            <v>الرابعة</v>
          </cell>
          <cell r="O1499" t="str">
            <v>الرابعة</v>
          </cell>
          <cell r="Q1499" t="str">
            <v>الرابعة</v>
          </cell>
          <cell r="S1499" t="str">
            <v>الرابعة</v>
          </cell>
          <cell r="U1499" t="str">
            <v>مستنفذ الفصل الثاني 2020-2021</v>
          </cell>
        </row>
        <row r="1500">
          <cell r="A1500">
            <v>104862</v>
          </cell>
          <cell r="B1500" t="str">
            <v>خديجه عزمت</v>
          </cell>
          <cell r="C1500" t="str">
            <v>صبري</v>
          </cell>
          <cell r="D1500" t="str">
            <v>عائشه</v>
          </cell>
          <cell r="E1500" t="str">
            <v>الثانية</v>
          </cell>
          <cell r="G1500" t="str">
            <v>الثانية</v>
          </cell>
          <cell r="I1500" t="str">
            <v>الثانية</v>
          </cell>
          <cell r="K1500" t="str">
            <v>الثانية</v>
          </cell>
          <cell r="M1500" t="str">
            <v>الثانية</v>
          </cell>
          <cell r="O1500" t="str">
            <v>الثانية</v>
          </cell>
          <cell r="Q1500" t="str">
            <v>الثانية</v>
          </cell>
          <cell r="S1500" t="str">
            <v>الثانية</v>
          </cell>
          <cell r="U1500" t="str">
            <v>مستنفذ الفصل الثاني 2020-2021</v>
          </cell>
        </row>
        <row r="1501">
          <cell r="A1501">
            <v>104932</v>
          </cell>
          <cell r="B1501" t="str">
            <v>خولة السويداني</v>
          </cell>
          <cell r="C1501" t="str">
            <v>زكريا</v>
          </cell>
          <cell r="D1501" t="str">
            <v>عيشة</v>
          </cell>
          <cell r="E1501" t="str">
            <v>الثانية</v>
          </cell>
          <cell r="G1501" t="str">
            <v>الثانية</v>
          </cell>
          <cell r="I1501" t="str">
            <v>الثانية</v>
          </cell>
          <cell r="K1501" t="str">
            <v>الثانية</v>
          </cell>
          <cell r="M1501" t="str">
            <v>الثانية</v>
          </cell>
          <cell r="O1501" t="str">
            <v>الثانية</v>
          </cell>
          <cell r="Q1501" t="str">
            <v>الثانية</v>
          </cell>
          <cell r="S1501" t="str">
            <v>الثانية</v>
          </cell>
          <cell r="U1501" t="str">
            <v>مستنفذ الفصل الثاني 2020-2021</v>
          </cell>
        </row>
        <row r="1502">
          <cell r="A1502">
            <v>105090</v>
          </cell>
          <cell r="B1502" t="str">
            <v>ديمه كحال</v>
          </cell>
          <cell r="C1502" t="str">
            <v>سعيد</v>
          </cell>
          <cell r="D1502" t="str">
            <v>هناء</v>
          </cell>
          <cell r="E1502" t="str">
            <v>الثالثة</v>
          </cell>
          <cell r="G1502" t="str">
            <v>الثالثة</v>
          </cell>
          <cell r="I1502" t="str">
            <v>الثالثة</v>
          </cell>
          <cell r="K1502" t="str">
            <v>الثالثة</v>
          </cell>
          <cell r="M1502" t="str">
            <v>الثالثة</v>
          </cell>
          <cell r="O1502" t="str">
            <v>الثالثة</v>
          </cell>
          <cell r="Q1502" t="str">
            <v>الثالثة</v>
          </cell>
          <cell r="S1502" t="str">
            <v>الثالثة</v>
          </cell>
          <cell r="U1502" t="str">
            <v>مستنفذ الفصل الثاني 2020-2021</v>
          </cell>
        </row>
        <row r="1503">
          <cell r="A1503">
            <v>105245</v>
          </cell>
          <cell r="B1503" t="str">
            <v>رانيا الريحاوي</v>
          </cell>
          <cell r="C1503" t="str">
            <v>محمد خير</v>
          </cell>
          <cell r="D1503" t="str">
            <v>هيفاء</v>
          </cell>
          <cell r="E1503" t="str">
            <v>الرابعة</v>
          </cell>
          <cell r="G1503" t="str">
            <v>الرابعة</v>
          </cell>
          <cell r="I1503" t="str">
            <v>الرابعة</v>
          </cell>
          <cell r="K1503" t="str">
            <v>الرابعة</v>
          </cell>
          <cell r="M1503" t="str">
            <v>الرابعة</v>
          </cell>
          <cell r="O1503" t="str">
            <v>الرابعة</v>
          </cell>
          <cell r="Q1503" t="str">
            <v>الرابعة</v>
          </cell>
          <cell r="S1503" t="str">
            <v>الرابعة</v>
          </cell>
          <cell r="U1503" t="str">
            <v>مستنفذ الفصل الثاني 2020-2021</v>
          </cell>
        </row>
        <row r="1504">
          <cell r="A1504">
            <v>105310</v>
          </cell>
          <cell r="B1504" t="str">
            <v>ربا مبارك</v>
          </cell>
          <cell r="C1504" t="str">
            <v>يوسف</v>
          </cell>
          <cell r="D1504" t="str">
            <v>فتاه</v>
          </cell>
          <cell r="E1504" t="str">
            <v>الثالثة</v>
          </cell>
          <cell r="G1504" t="str">
            <v>الثالثة</v>
          </cell>
          <cell r="I1504" t="str">
            <v>الثالثة</v>
          </cell>
          <cell r="K1504" t="str">
            <v>الثالثة</v>
          </cell>
          <cell r="M1504" t="str">
            <v>الثالثة</v>
          </cell>
          <cell r="O1504" t="str">
            <v>الثالثة</v>
          </cell>
          <cell r="Q1504" t="str">
            <v>الثالثة</v>
          </cell>
          <cell r="S1504" t="str">
            <v>الثالثة</v>
          </cell>
          <cell r="U1504" t="str">
            <v>مستنفذ الفصل الثاني 2020-2021</v>
          </cell>
        </row>
        <row r="1505">
          <cell r="A1505">
            <v>105336</v>
          </cell>
          <cell r="B1505" t="str">
            <v>ربيع بقدليه</v>
          </cell>
          <cell r="C1505" t="str">
            <v>عباس</v>
          </cell>
          <cell r="D1505" t="str">
            <v>عائشه</v>
          </cell>
          <cell r="E1505" t="str">
            <v>الرابعة</v>
          </cell>
          <cell r="G1505" t="str">
            <v>الرابعة</v>
          </cell>
          <cell r="K1505" t="str">
            <v>الرابعة</v>
          </cell>
          <cell r="M1505" t="str">
            <v>الرابعة</v>
          </cell>
          <cell r="O1505" t="str">
            <v>الرابعة</v>
          </cell>
          <cell r="Q1505" t="str">
            <v>الرابعة</v>
          </cell>
          <cell r="S1505" t="str">
            <v>الرابعة</v>
          </cell>
          <cell r="U1505" t="str">
            <v>مستنفذ الفصل الثاني 2020-2021</v>
          </cell>
        </row>
        <row r="1506">
          <cell r="A1506">
            <v>105600</v>
          </cell>
          <cell r="B1506" t="str">
            <v>رنده العكاري</v>
          </cell>
          <cell r="C1506" t="str">
            <v>عبد السلام</v>
          </cell>
          <cell r="D1506" t="str">
            <v>امل</v>
          </cell>
          <cell r="E1506" t="str">
            <v>الرابعة</v>
          </cell>
          <cell r="G1506" t="str">
            <v>الرابعة</v>
          </cell>
          <cell r="I1506" t="str">
            <v>الرابعة</v>
          </cell>
          <cell r="K1506" t="str">
            <v>الرابعة</v>
          </cell>
          <cell r="M1506" t="str">
            <v>الرابعة</v>
          </cell>
          <cell r="O1506" t="str">
            <v>الرابعة</v>
          </cell>
          <cell r="Q1506" t="str">
            <v>الرابعة</v>
          </cell>
          <cell r="S1506" t="str">
            <v>الرابعة</v>
          </cell>
          <cell r="U1506" t="str">
            <v>مستنفذ الفصل الثاني 2020-2021</v>
          </cell>
        </row>
        <row r="1507">
          <cell r="A1507">
            <v>105646</v>
          </cell>
          <cell r="B1507" t="str">
            <v>رهف سليمان</v>
          </cell>
          <cell r="C1507" t="str">
            <v>خالد</v>
          </cell>
          <cell r="D1507" t="str">
            <v>ثناء</v>
          </cell>
          <cell r="E1507" t="str">
            <v>الثالثة</v>
          </cell>
          <cell r="G1507" t="str">
            <v>الثالثة</v>
          </cell>
          <cell r="I1507" t="str">
            <v>الثالثة</v>
          </cell>
          <cell r="K1507" t="str">
            <v>الثالثة</v>
          </cell>
          <cell r="M1507" t="str">
            <v>الثالثة</v>
          </cell>
          <cell r="O1507" t="str">
            <v>الثالثة</v>
          </cell>
          <cell r="Q1507" t="str">
            <v>الثالثة</v>
          </cell>
          <cell r="S1507" t="str">
            <v>الثالثة</v>
          </cell>
          <cell r="U1507" t="str">
            <v>مستنفذ الفصل الثاني 2020-2021</v>
          </cell>
        </row>
        <row r="1508">
          <cell r="A1508">
            <v>105725</v>
          </cell>
          <cell r="B1508" t="str">
            <v>رولا غازي</v>
          </cell>
          <cell r="C1508" t="str">
            <v>اسعد</v>
          </cell>
          <cell r="D1508" t="str">
            <v>فاطمه</v>
          </cell>
          <cell r="E1508" t="str">
            <v>الرابعة</v>
          </cell>
          <cell r="G1508" t="str">
            <v>الرابعة</v>
          </cell>
          <cell r="I1508" t="str">
            <v>الرابعة</v>
          </cell>
          <cell r="K1508" t="str">
            <v>الرابعة</v>
          </cell>
          <cell r="M1508" t="str">
            <v>الرابعة</v>
          </cell>
          <cell r="O1508" t="str">
            <v>الرابعة</v>
          </cell>
          <cell r="Q1508" t="str">
            <v>الرابعة</v>
          </cell>
          <cell r="S1508" t="str">
            <v>الرابعة</v>
          </cell>
          <cell r="U1508" t="str">
            <v>مستنفذ الفصل الثاني 2020-2021</v>
          </cell>
        </row>
        <row r="1509">
          <cell r="A1509">
            <v>105927</v>
          </cell>
          <cell r="B1509" t="str">
            <v>زياد شعيب</v>
          </cell>
          <cell r="C1509" t="str">
            <v>محمد</v>
          </cell>
          <cell r="D1509" t="str">
            <v>زلوخ</v>
          </cell>
          <cell r="E1509" t="str">
            <v>الثالثة</v>
          </cell>
          <cell r="G1509" t="str">
            <v>الثالثة</v>
          </cell>
          <cell r="I1509" t="str">
            <v>الثالثة</v>
          </cell>
          <cell r="K1509" t="str">
            <v>الثالثة</v>
          </cell>
          <cell r="M1509" t="str">
            <v>الثالثة</v>
          </cell>
          <cell r="O1509" t="str">
            <v>الثالثة</v>
          </cell>
          <cell r="Q1509" t="str">
            <v>الثالثة</v>
          </cell>
          <cell r="S1509" t="str">
            <v>الثالثة</v>
          </cell>
          <cell r="U1509" t="str">
            <v>مستنفذ الفصل الثاني 2020-2021</v>
          </cell>
        </row>
        <row r="1510">
          <cell r="A1510">
            <v>106002</v>
          </cell>
          <cell r="B1510" t="str">
            <v>سامر الخوالده</v>
          </cell>
          <cell r="C1510" t="str">
            <v>محمد</v>
          </cell>
          <cell r="D1510" t="str">
            <v>خديجه</v>
          </cell>
          <cell r="E1510" t="str">
            <v>الرابعة</v>
          </cell>
          <cell r="G1510" t="str">
            <v>الرابعة</v>
          </cell>
          <cell r="I1510" t="str">
            <v>الرابعة</v>
          </cell>
          <cell r="K1510" t="str">
            <v>الرابعة</v>
          </cell>
          <cell r="M1510" t="str">
            <v>الرابعة</v>
          </cell>
          <cell r="O1510" t="str">
            <v>الرابعة</v>
          </cell>
          <cell r="Q1510" t="str">
            <v>الرابعة</v>
          </cell>
          <cell r="S1510" t="str">
            <v>الرابعة</v>
          </cell>
          <cell r="U1510" t="str">
            <v>مستنفذ الفصل الثاني 2020-2021</v>
          </cell>
        </row>
        <row r="1511">
          <cell r="A1511">
            <v>106142</v>
          </cell>
          <cell r="B1511" t="str">
            <v>سلمى خالدي</v>
          </cell>
          <cell r="C1511" t="str">
            <v>محمد زكي</v>
          </cell>
          <cell r="D1511" t="str">
            <v>لطيفه</v>
          </cell>
          <cell r="E1511" t="str">
            <v>الرابعة حديث</v>
          </cell>
          <cell r="G1511" t="str">
            <v>الرابعة</v>
          </cell>
          <cell r="I1511" t="str">
            <v>الرابعة</v>
          </cell>
          <cell r="K1511" t="str">
            <v>الرابعة</v>
          </cell>
          <cell r="M1511" t="str">
            <v>الرابعة</v>
          </cell>
          <cell r="O1511" t="str">
            <v>الرابعة</v>
          </cell>
          <cell r="Q1511" t="str">
            <v>الرابعة</v>
          </cell>
          <cell r="R1511">
            <v>328</v>
          </cell>
          <cell r="S1511" t="str">
            <v>الرابعة</v>
          </cell>
          <cell r="U1511" t="str">
            <v>مستنفذ الفصل الثاني 2020-2021</v>
          </cell>
        </row>
        <row r="1512">
          <cell r="A1512">
            <v>106147</v>
          </cell>
          <cell r="B1512" t="str">
            <v>سلوى عتمه</v>
          </cell>
          <cell r="C1512" t="str">
            <v>معتز بالله</v>
          </cell>
          <cell r="D1512" t="str">
            <v>فلك</v>
          </cell>
          <cell r="E1512" t="str">
            <v>الثالثة</v>
          </cell>
          <cell r="G1512" t="str">
            <v>الثالثة</v>
          </cell>
          <cell r="I1512" t="str">
            <v>الثالثة</v>
          </cell>
          <cell r="K1512" t="str">
            <v>الثالثة</v>
          </cell>
          <cell r="M1512" t="str">
            <v>الثالثة</v>
          </cell>
          <cell r="O1512" t="str">
            <v>الثالثة</v>
          </cell>
          <cell r="Q1512" t="str">
            <v>الثالثة</v>
          </cell>
          <cell r="S1512" t="str">
            <v>الثالثة</v>
          </cell>
          <cell r="U1512" t="str">
            <v>مستنفذ الفصل الثاني 2020-2021</v>
          </cell>
        </row>
        <row r="1513">
          <cell r="A1513">
            <v>106274</v>
          </cell>
          <cell r="B1513" t="str">
            <v>سهى مولانا</v>
          </cell>
          <cell r="C1513" t="str">
            <v>محمد</v>
          </cell>
          <cell r="D1513" t="str">
            <v>ساميه حبيشي</v>
          </cell>
          <cell r="E1513" t="str">
            <v>الرابعة</v>
          </cell>
          <cell r="G1513" t="str">
            <v>الرابعة</v>
          </cell>
          <cell r="I1513" t="str">
            <v>الرابعة</v>
          </cell>
          <cell r="K1513" t="str">
            <v>الرابعة</v>
          </cell>
          <cell r="M1513" t="str">
            <v>الرابعة</v>
          </cell>
          <cell r="O1513" t="str">
            <v>الرابعة</v>
          </cell>
          <cell r="Q1513" t="str">
            <v>الرابعة</v>
          </cell>
          <cell r="S1513" t="str">
            <v>الرابعة</v>
          </cell>
          <cell r="U1513" t="str">
            <v>مستنفذ الفصل الثاني 2020-2021</v>
          </cell>
        </row>
        <row r="1514">
          <cell r="A1514">
            <v>106661</v>
          </cell>
          <cell r="B1514" t="str">
            <v>عائده جحا</v>
          </cell>
          <cell r="C1514" t="str">
            <v>يحيى</v>
          </cell>
          <cell r="D1514" t="str">
            <v>يسرى</v>
          </cell>
          <cell r="E1514" t="str">
            <v>الرابعة</v>
          </cell>
          <cell r="G1514" t="str">
            <v>الرابعة</v>
          </cell>
          <cell r="I1514" t="str">
            <v>الرابعة</v>
          </cell>
          <cell r="K1514" t="str">
            <v>الرابعة</v>
          </cell>
          <cell r="M1514" t="str">
            <v>الرابعة</v>
          </cell>
          <cell r="O1514" t="str">
            <v>الرابعة</v>
          </cell>
          <cell r="Q1514" t="str">
            <v>الرابعة</v>
          </cell>
          <cell r="S1514" t="str">
            <v>الرابعة</v>
          </cell>
          <cell r="U1514" t="str">
            <v>مستنفذ الفصل الثاني 2020-2021</v>
          </cell>
        </row>
        <row r="1515">
          <cell r="A1515">
            <v>106875</v>
          </cell>
          <cell r="B1515" t="str">
            <v>عبير الدوس</v>
          </cell>
          <cell r="C1515" t="str">
            <v>هلال</v>
          </cell>
          <cell r="D1515" t="str">
            <v>زينب</v>
          </cell>
          <cell r="E1515" t="str">
            <v>الثالثة</v>
          </cell>
          <cell r="G1515" t="str">
            <v>الثالثة</v>
          </cell>
          <cell r="I1515" t="str">
            <v>الثالثة</v>
          </cell>
          <cell r="K1515" t="str">
            <v>الثالثة</v>
          </cell>
          <cell r="M1515" t="str">
            <v>الثالثة</v>
          </cell>
          <cell r="O1515" t="str">
            <v>الثالثة</v>
          </cell>
          <cell r="Q1515" t="str">
            <v>الثالثة</v>
          </cell>
          <cell r="S1515" t="str">
            <v>الثالثة</v>
          </cell>
          <cell r="U1515" t="str">
            <v>مستنفذ الفصل الثاني 2020-2021</v>
          </cell>
        </row>
        <row r="1516">
          <cell r="A1516">
            <v>107004</v>
          </cell>
          <cell r="B1516" t="str">
            <v>علا بسمار</v>
          </cell>
          <cell r="C1516" t="str">
            <v>محمد منير</v>
          </cell>
          <cell r="D1516" t="str">
            <v>سعاد</v>
          </cell>
          <cell r="E1516" t="str">
            <v>الرابعة</v>
          </cell>
          <cell r="G1516" t="str">
            <v>الرابعة</v>
          </cell>
          <cell r="I1516" t="str">
            <v>الرابعة</v>
          </cell>
          <cell r="K1516" t="str">
            <v>الرابعة</v>
          </cell>
          <cell r="M1516" t="str">
            <v>الرابعة</v>
          </cell>
          <cell r="O1516" t="str">
            <v>الرابعة</v>
          </cell>
          <cell r="Q1516" t="str">
            <v>الرابعة</v>
          </cell>
          <cell r="S1516" t="str">
            <v>الرابعة</v>
          </cell>
          <cell r="U1516" t="str">
            <v>مستنفذ الفصل الثاني 2020-2021</v>
          </cell>
        </row>
        <row r="1517">
          <cell r="A1517">
            <v>107408</v>
          </cell>
          <cell r="B1517" t="str">
            <v>فائزه الغضبان</v>
          </cell>
          <cell r="C1517" t="str">
            <v>طه</v>
          </cell>
          <cell r="D1517" t="str">
            <v>سميره</v>
          </cell>
          <cell r="E1517" t="str">
            <v>الرابعة</v>
          </cell>
          <cell r="G1517" t="str">
            <v>الرابعة</v>
          </cell>
          <cell r="I1517" t="str">
            <v>الرابعة</v>
          </cell>
          <cell r="K1517" t="str">
            <v>الرابعة</v>
          </cell>
          <cell r="M1517" t="str">
            <v>الرابعة</v>
          </cell>
          <cell r="O1517" t="str">
            <v>الرابعة</v>
          </cell>
          <cell r="Q1517" t="str">
            <v>الرابعة</v>
          </cell>
          <cell r="S1517" t="str">
            <v>الرابعة</v>
          </cell>
          <cell r="U1517" t="str">
            <v>مستنفذ الفصل الثاني 2020-2021</v>
          </cell>
        </row>
        <row r="1518">
          <cell r="A1518">
            <v>107474</v>
          </cell>
          <cell r="B1518" t="str">
            <v>فاديه شوربه</v>
          </cell>
          <cell r="C1518" t="str">
            <v>عبد الرحمن</v>
          </cell>
          <cell r="D1518" t="str">
            <v>هيفاء</v>
          </cell>
          <cell r="E1518" t="str">
            <v>الرابعة</v>
          </cell>
          <cell r="G1518" t="str">
            <v>الرابعة</v>
          </cell>
          <cell r="I1518" t="str">
            <v>الرابعة</v>
          </cell>
          <cell r="K1518" t="str">
            <v>الرابعة</v>
          </cell>
          <cell r="M1518" t="str">
            <v>الرابعة</v>
          </cell>
          <cell r="O1518" t="str">
            <v>الرابعة</v>
          </cell>
          <cell r="Q1518" t="str">
            <v>الرابعة</v>
          </cell>
          <cell r="S1518" t="str">
            <v>الرابعة</v>
          </cell>
          <cell r="U1518" t="str">
            <v>مستنفذ الفصل الثاني 2020-2021</v>
          </cell>
        </row>
        <row r="1519">
          <cell r="A1519">
            <v>107581</v>
          </cell>
          <cell r="B1519" t="str">
            <v>فراس حاج معلا</v>
          </cell>
          <cell r="C1519" t="str">
            <v>عبد الكريم</v>
          </cell>
          <cell r="D1519" t="str">
            <v>سعده</v>
          </cell>
          <cell r="E1519" t="str">
            <v>الرابعة</v>
          </cell>
          <cell r="G1519" t="str">
            <v>الرابعة</v>
          </cell>
          <cell r="I1519" t="str">
            <v>الرابعة</v>
          </cell>
          <cell r="K1519" t="str">
            <v>الرابعة</v>
          </cell>
          <cell r="M1519" t="str">
            <v>الرابعة</v>
          </cell>
          <cell r="O1519" t="str">
            <v>الرابعة</v>
          </cell>
          <cell r="Q1519" t="str">
            <v>الرابعة</v>
          </cell>
          <cell r="S1519" t="str">
            <v>الرابعة</v>
          </cell>
          <cell r="U1519" t="str">
            <v>مستنفذ الفصل الثاني 2020-2021</v>
          </cell>
        </row>
        <row r="1520">
          <cell r="A1520">
            <v>108031</v>
          </cell>
          <cell r="B1520" t="str">
            <v>مؤمنه الحافظ</v>
          </cell>
          <cell r="C1520" t="str">
            <v>فاروق</v>
          </cell>
          <cell r="D1520" t="str">
            <v>عابده</v>
          </cell>
          <cell r="E1520" t="str">
            <v>الرابعة حديث</v>
          </cell>
          <cell r="G1520" t="str">
            <v>الرابعة</v>
          </cell>
          <cell r="I1520" t="str">
            <v>الرابعة</v>
          </cell>
          <cell r="K1520" t="str">
            <v>الرابعة</v>
          </cell>
          <cell r="M1520" t="str">
            <v>الرابعة</v>
          </cell>
          <cell r="O1520" t="str">
            <v>الرابعة</v>
          </cell>
          <cell r="Q1520" t="str">
            <v>الرابعة</v>
          </cell>
          <cell r="S1520" t="str">
            <v>الرابعة</v>
          </cell>
          <cell r="U1520" t="str">
            <v>مستنفذ الفصل الثاني 2020-2021</v>
          </cell>
        </row>
        <row r="1521">
          <cell r="A1521">
            <v>108068</v>
          </cell>
          <cell r="B1521" t="str">
            <v>ماري بشاره</v>
          </cell>
          <cell r="C1521" t="str">
            <v>جورج</v>
          </cell>
          <cell r="D1521" t="str">
            <v>هدى</v>
          </cell>
          <cell r="E1521" t="str">
            <v>الرابعة</v>
          </cell>
          <cell r="G1521" t="str">
            <v>الرابعة</v>
          </cell>
          <cell r="I1521" t="str">
            <v>الرابعة</v>
          </cell>
          <cell r="K1521" t="str">
            <v>الرابعة</v>
          </cell>
          <cell r="M1521" t="str">
            <v>الرابعة</v>
          </cell>
          <cell r="O1521" t="str">
            <v>الرابعة</v>
          </cell>
          <cell r="Q1521" t="str">
            <v>الرابعة</v>
          </cell>
          <cell r="S1521" t="str">
            <v>الرابعة</v>
          </cell>
          <cell r="U1521" t="str">
            <v>مستنفذ الفصل الثاني 2020-2021</v>
          </cell>
        </row>
        <row r="1522">
          <cell r="A1522">
            <v>108184</v>
          </cell>
          <cell r="B1522" t="str">
            <v>مجد الشوا</v>
          </cell>
          <cell r="C1522" t="str">
            <v>محمود</v>
          </cell>
          <cell r="D1522" t="str">
            <v>فاديا</v>
          </cell>
          <cell r="E1522" t="str">
            <v>الرابعة</v>
          </cell>
          <cell r="G1522" t="str">
            <v>الرابعة</v>
          </cell>
          <cell r="I1522" t="str">
            <v>الرابعة</v>
          </cell>
          <cell r="K1522" t="str">
            <v>الرابعة</v>
          </cell>
          <cell r="M1522" t="str">
            <v>الرابعة</v>
          </cell>
          <cell r="O1522" t="str">
            <v>الرابعة</v>
          </cell>
          <cell r="Q1522" t="str">
            <v>الرابعة</v>
          </cell>
          <cell r="S1522" t="str">
            <v>الرابعة</v>
          </cell>
          <cell r="U1522" t="str">
            <v>مستنفذ الفصل الثاني 2020-2021</v>
          </cell>
        </row>
        <row r="1523">
          <cell r="A1523">
            <v>108227</v>
          </cell>
          <cell r="B1523" t="str">
            <v>محمد اديب الشرع</v>
          </cell>
          <cell r="C1523" t="str">
            <v>احمد</v>
          </cell>
          <cell r="D1523" t="str">
            <v>عيشه</v>
          </cell>
          <cell r="E1523" t="str">
            <v>الثالثة</v>
          </cell>
          <cell r="G1523" t="str">
            <v>الثالثة</v>
          </cell>
          <cell r="I1523" t="str">
            <v>الثالثة</v>
          </cell>
          <cell r="K1523" t="str">
            <v>الثالثة</v>
          </cell>
          <cell r="M1523" t="str">
            <v>الثالثة</v>
          </cell>
          <cell r="O1523" t="str">
            <v>الثالثة</v>
          </cell>
          <cell r="Q1523" t="str">
            <v>الثالثة</v>
          </cell>
          <cell r="S1523" t="str">
            <v>الثالثة</v>
          </cell>
          <cell r="U1523" t="str">
            <v>مستنفذ الفصل الثاني 2020-2021</v>
          </cell>
        </row>
        <row r="1524">
          <cell r="A1524">
            <v>108735</v>
          </cell>
          <cell r="B1524" t="str">
            <v>محمد ماهر ابو جهين</v>
          </cell>
          <cell r="C1524" t="str">
            <v>محمود</v>
          </cell>
          <cell r="D1524" t="str">
            <v>نهله</v>
          </cell>
          <cell r="E1524" t="str">
            <v>الرابعة</v>
          </cell>
          <cell r="G1524" t="str">
            <v>الرابعة</v>
          </cell>
          <cell r="I1524" t="str">
            <v>الرابعة</v>
          </cell>
          <cell r="K1524" t="str">
            <v>الرابعة</v>
          </cell>
          <cell r="M1524" t="str">
            <v>الرابعة</v>
          </cell>
          <cell r="O1524" t="str">
            <v>الرابعة</v>
          </cell>
          <cell r="Q1524" t="str">
            <v>الرابعة</v>
          </cell>
          <cell r="S1524" t="str">
            <v>الرابعة</v>
          </cell>
          <cell r="U1524" t="str">
            <v>مستنفذ الفصل الثاني 2020-2021</v>
          </cell>
        </row>
        <row r="1525">
          <cell r="A1525">
            <v>108745</v>
          </cell>
          <cell r="B1525" t="str">
            <v>محمد مرعي</v>
          </cell>
          <cell r="C1525" t="str">
            <v>ساطي</v>
          </cell>
          <cell r="D1525" t="str">
            <v>انتصار</v>
          </cell>
          <cell r="E1525" t="str">
            <v>الرابعة</v>
          </cell>
          <cell r="G1525" t="str">
            <v>الرابعة</v>
          </cell>
          <cell r="K1525" t="str">
            <v>الرابعة</v>
          </cell>
          <cell r="M1525" t="str">
            <v>الرابعة</v>
          </cell>
          <cell r="O1525" t="str">
            <v>الرابعة</v>
          </cell>
          <cell r="Q1525" t="str">
            <v>الرابعة</v>
          </cell>
          <cell r="S1525" t="str">
            <v>الرابعة</v>
          </cell>
          <cell r="U1525" t="str">
            <v>مستنفذ الفصل الثاني 2020-2021</v>
          </cell>
        </row>
        <row r="1526">
          <cell r="A1526">
            <v>108907</v>
          </cell>
          <cell r="B1526" t="str">
            <v>مراد علي</v>
          </cell>
          <cell r="C1526" t="str">
            <v>عزيز</v>
          </cell>
          <cell r="D1526" t="str">
            <v>جهينه</v>
          </cell>
          <cell r="E1526" t="str">
            <v>الرابعة</v>
          </cell>
          <cell r="G1526" t="str">
            <v>الرابعة</v>
          </cell>
          <cell r="I1526" t="str">
            <v>الرابعة</v>
          </cell>
          <cell r="K1526" t="str">
            <v>الرابعة</v>
          </cell>
          <cell r="M1526" t="str">
            <v>الرابعة</v>
          </cell>
          <cell r="O1526" t="str">
            <v>الرابعة</v>
          </cell>
          <cell r="Q1526" t="str">
            <v>الرابعة</v>
          </cell>
          <cell r="S1526" t="str">
            <v>الرابعة</v>
          </cell>
          <cell r="U1526" t="str">
            <v>مستنفذ الفصل الثاني 2020-2021</v>
          </cell>
        </row>
        <row r="1527">
          <cell r="A1527">
            <v>108922</v>
          </cell>
          <cell r="B1527" t="str">
            <v>مرح طرابلسي</v>
          </cell>
          <cell r="C1527" t="str">
            <v>فارس</v>
          </cell>
          <cell r="D1527" t="str">
            <v>رفيا</v>
          </cell>
          <cell r="E1527" t="str">
            <v>الثانية</v>
          </cell>
          <cell r="G1527" t="str">
            <v>الثانية</v>
          </cell>
          <cell r="I1527" t="str">
            <v>الثانية</v>
          </cell>
          <cell r="K1527" t="str">
            <v>الثانية</v>
          </cell>
          <cell r="M1527" t="str">
            <v>الثانية</v>
          </cell>
          <cell r="O1527" t="str">
            <v>الثانية</v>
          </cell>
          <cell r="Q1527" t="str">
            <v>الثانية</v>
          </cell>
          <cell r="S1527" t="str">
            <v>الثالثة</v>
          </cell>
          <cell r="U1527" t="str">
            <v>مستنفذ الفصل الثاني 2020-2021</v>
          </cell>
        </row>
        <row r="1528">
          <cell r="A1528">
            <v>108948</v>
          </cell>
          <cell r="B1528" t="str">
            <v>مروه عوض</v>
          </cell>
          <cell r="C1528" t="str">
            <v>نصوح</v>
          </cell>
          <cell r="D1528" t="str">
            <v>رمزيه</v>
          </cell>
          <cell r="E1528" t="str">
            <v>الرابعة</v>
          </cell>
          <cell r="G1528" t="str">
            <v>الرابعة</v>
          </cell>
          <cell r="I1528" t="str">
            <v>الرابعة</v>
          </cell>
          <cell r="K1528" t="str">
            <v>الرابعة</v>
          </cell>
          <cell r="M1528" t="str">
            <v>الرابعة</v>
          </cell>
          <cell r="O1528" t="str">
            <v>الرابعة</v>
          </cell>
          <cell r="Q1528" t="str">
            <v>الرابعة</v>
          </cell>
          <cell r="S1528" t="str">
            <v>الرابعة</v>
          </cell>
          <cell r="U1528" t="str">
            <v>مستنفذ الفصل الثاني 2020-2021</v>
          </cell>
        </row>
        <row r="1529">
          <cell r="A1529">
            <v>108963</v>
          </cell>
          <cell r="B1529" t="str">
            <v>مروه قاسم</v>
          </cell>
          <cell r="C1529" t="str">
            <v>محي الدين</v>
          </cell>
          <cell r="D1529" t="str">
            <v>ثروت</v>
          </cell>
          <cell r="E1529" t="str">
            <v>الرابعة</v>
          </cell>
          <cell r="G1529" t="str">
            <v>الرابعة</v>
          </cell>
          <cell r="I1529" t="str">
            <v>الرابعة</v>
          </cell>
          <cell r="K1529" t="str">
            <v>الرابعة</v>
          </cell>
          <cell r="M1529" t="str">
            <v>الرابعة</v>
          </cell>
          <cell r="O1529" t="str">
            <v>الرابعة</v>
          </cell>
          <cell r="Q1529" t="str">
            <v>الرابعة</v>
          </cell>
          <cell r="S1529" t="str">
            <v>الرابعة</v>
          </cell>
          <cell r="U1529" t="str">
            <v>مستنفذ الفصل الثاني 2020-2021</v>
          </cell>
        </row>
        <row r="1530">
          <cell r="A1530">
            <v>109063</v>
          </cell>
          <cell r="B1530" t="str">
            <v>معاويه المقداد</v>
          </cell>
          <cell r="C1530" t="str">
            <v>محمد رياض</v>
          </cell>
          <cell r="D1530" t="str">
            <v>فاطمه</v>
          </cell>
          <cell r="E1530" t="str">
            <v>الثالثة</v>
          </cell>
          <cell r="G1530" t="str">
            <v>الثالثة</v>
          </cell>
          <cell r="K1530" t="str">
            <v>الثالثة</v>
          </cell>
          <cell r="M1530" t="str">
            <v>الثالثة</v>
          </cell>
          <cell r="O1530" t="str">
            <v>الثالثة</v>
          </cell>
          <cell r="Q1530" t="str">
            <v>الثالثة</v>
          </cell>
          <cell r="S1530" t="str">
            <v>الثالثة</v>
          </cell>
          <cell r="U1530" t="str">
            <v>مستنفذ الفصل الثاني 2020-2021</v>
          </cell>
        </row>
        <row r="1531">
          <cell r="A1531">
            <v>109125</v>
          </cell>
          <cell r="B1531" t="str">
            <v>منار بكري</v>
          </cell>
          <cell r="C1531" t="str">
            <v>عصام</v>
          </cell>
          <cell r="D1531">
            <v>0</v>
          </cell>
          <cell r="E1531" t="str">
            <v>الرابعة</v>
          </cell>
          <cell r="G1531" t="str">
            <v>الرابعة</v>
          </cell>
          <cell r="I1531" t="str">
            <v>الرابعة</v>
          </cell>
          <cell r="K1531" t="str">
            <v>الرابعة</v>
          </cell>
          <cell r="M1531" t="str">
            <v>الرابعة</v>
          </cell>
          <cell r="O1531" t="str">
            <v>الرابعة</v>
          </cell>
          <cell r="Q1531" t="str">
            <v>الرابعة</v>
          </cell>
          <cell r="S1531" t="str">
            <v>الرابعة</v>
          </cell>
          <cell r="U1531" t="str">
            <v>مستنفذ الفصل الثاني 2020-2021</v>
          </cell>
        </row>
        <row r="1532">
          <cell r="A1532">
            <v>109129</v>
          </cell>
          <cell r="B1532" t="str">
            <v>منار حسون</v>
          </cell>
          <cell r="C1532" t="str">
            <v>لطفي</v>
          </cell>
          <cell r="D1532" t="str">
            <v>سهام</v>
          </cell>
          <cell r="E1532" t="str">
            <v>الثانية</v>
          </cell>
          <cell r="G1532" t="str">
            <v>الثانية</v>
          </cell>
          <cell r="I1532" t="str">
            <v>الثانية</v>
          </cell>
          <cell r="K1532" t="str">
            <v>الثانية</v>
          </cell>
          <cell r="M1532" t="str">
            <v>الثانية</v>
          </cell>
          <cell r="O1532" t="str">
            <v>الثانية</v>
          </cell>
          <cell r="Q1532" t="str">
            <v>الثانية</v>
          </cell>
          <cell r="S1532" t="str">
            <v>الثانية</v>
          </cell>
          <cell r="U1532" t="str">
            <v>مستنفذ الفصل الثاني 2020-2021</v>
          </cell>
        </row>
        <row r="1533">
          <cell r="A1533">
            <v>109401</v>
          </cell>
          <cell r="B1533" t="str">
            <v>ميس الغضبان</v>
          </cell>
          <cell r="C1533" t="str">
            <v>طه</v>
          </cell>
          <cell r="D1533" t="str">
            <v>سميره</v>
          </cell>
          <cell r="E1533" t="str">
            <v>الثالثة</v>
          </cell>
          <cell r="G1533" t="str">
            <v>الثالثة</v>
          </cell>
          <cell r="I1533" t="str">
            <v>الثالثة</v>
          </cell>
          <cell r="K1533" t="str">
            <v>الثالثة</v>
          </cell>
          <cell r="M1533" t="str">
            <v>الثالثة</v>
          </cell>
          <cell r="O1533" t="str">
            <v>الثالثة</v>
          </cell>
          <cell r="Q1533" t="str">
            <v>الثالثة</v>
          </cell>
          <cell r="S1533" t="str">
            <v>الثالثة</v>
          </cell>
          <cell r="U1533" t="str">
            <v>مستنفذ الفصل الثاني 2020-2021</v>
          </cell>
        </row>
        <row r="1534">
          <cell r="A1534">
            <v>109407</v>
          </cell>
          <cell r="B1534" t="str">
            <v>ميس حرفوش</v>
          </cell>
          <cell r="C1534" t="str">
            <v>هيثم</v>
          </cell>
          <cell r="D1534" t="str">
            <v>سهام</v>
          </cell>
          <cell r="E1534" t="str">
            <v>الرابعة</v>
          </cell>
          <cell r="G1534" t="str">
            <v>الرابعة</v>
          </cell>
          <cell r="I1534" t="str">
            <v>الرابعة</v>
          </cell>
          <cell r="K1534" t="str">
            <v>الرابعة</v>
          </cell>
          <cell r="M1534" t="str">
            <v>الرابعة</v>
          </cell>
          <cell r="O1534" t="str">
            <v>الرابعة</v>
          </cell>
          <cell r="Q1534" t="str">
            <v>الرابعة</v>
          </cell>
          <cell r="S1534" t="str">
            <v>الرابعة</v>
          </cell>
          <cell r="U1534" t="str">
            <v>مستنفذ الفصل الثاني 2020-2021</v>
          </cell>
        </row>
        <row r="1535">
          <cell r="A1535">
            <v>109499</v>
          </cell>
          <cell r="B1535" t="str">
            <v>ناديه ثليجان</v>
          </cell>
          <cell r="C1535" t="str">
            <v>احمد</v>
          </cell>
          <cell r="D1535" t="str">
            <v>مريم</v>
          </cell>
          <cell r="E1535" t="str">
            <v>الثالثة</v>
          </cell>
          <cell r="G1535" t="str">
            <v>الثالثة</v>
          </cell>
          <cell r="I1535" t="str">
            <v>الثالثة</v>
          </cell>
          <cell r="K1535" t="str">
            <v>الثالثة</v>
          </cell>
          <cell r="M1535" t="str">
            <v>الثالثة</v>
          </cell>
          <cell r="O1535" t="str">
            <v>الثالثة</v>
          </cell>
          <cell r="Q1535" t="str">
            <v>الثالثة</v>
          </cell>
          <cell r="S1535" t="str">
            <v>الثالثة</v>
          </cell>
          <cell r="U1535" t="str">
            <v>مستنفذ الفصل الثاني 2020-2021</v>
          </cell>
        </row>
        <row r="1536">
          <cell r="A1536">
            <v>109683</v>
          </cell>
          <cell r="B1536" t="str">
            <v>نغم بدران</v>
          </cell>
          <cell r="C1536" t="str">
            <v>محمد ربيع</v>
          </cell>
          <cell r="D1536" t="str">
            <v>امل</v>
          </cell>
          <cell r="E1536" t="str">
            <v>الرابعة</v>
          </cell>
          <cell r="G1536" t="str">
            <v>الرابعة</v>
          </cell>
          <cell r="I1536" t="str">
            <v>الرابعة</v>
          </cell>
          <cell r="K1536" t="str">
            <v>الرابعة</v>
          </cell>
          <cell r="M1536" t="str">
            <v>الرابعة</v>
          </cell>
          <cell r="O1536" t="str">
            <v>الرابعة</v>
          </cell>
          <cell r="Q1536" t="str">
            <v>الرابعة</v>
          </cell>
          <cell r="S1536" t="str">
            <v>الرابعة</v>
          </cell>
          <cell r="U1536" t="str">
            <v>مستنفذ الفصل الثاني 2020-2021</v>
          </cell>
        </row>
        <row r="1537">
          <cell r="A1537">
            <v>109765</v>
          </cell>
          <cell r="B1537" t="str">
            <v>نور السيد احمد</v>
          </cell>
          <cell r="C1537" t="str">
            <v>اسماعيل</v>
          </cell>
          <cell r="D1537" t="str">
            <v>فاديا</v>
          </cell>
          <cell r="E1537" t="str">
            <v>الرابعة</v>
          </cell>
          <cell r="G1537" t="str">
            <v>الرابعة</v>
          </cell>
          <cell r="I1537" t="str">
            <v>الرابعة</v>
          </cell>
          <cell r="K1537" t="str">
            <v>الرابعة</v>
          </cell>
          <cell r="M1537" t="str">
            <v>الرابعة</v>
          </cell>
          <cell r="O1537" t="str">
            <v>الرابعة</v>
          </cell>
          <cell r="Q1537" t="str">
            <v>الرابعة</v>
          </cell>
          <cell r="S1537" t="str">
            <v>الرابعة</v>
          </cell>
          <cell r="U1537" t="str">
            <v>مستنفذ الفصل الثاني 2020-2021</v>
          </cell>
        </row>
        <row r="1538">
          <cell r="A1538">
            <v>109767</v>
          </cell>
          <cell r="B1538" t="str">
            <v>نور الشعار</v>
          </cell>
          <cell r="C1538" t="str">
            <v>نبيل</v>
          </cell>
          <cell r="D1538" t="str">
            <v>دلال</v>
          </cell>
          <cell r="E1538" t="str">
            <v>الرابعة</v>
          </cell>
          <cell r="G1538" t="str">
            <v>الرابعة</v>
          </cell>
          <cell r="I1538" t="str">
            <v>الرابعة</v>
          </cell>
          <cell r="K1538" t="str">
            <v>الرابعة</v>
          </cell>
          <cell r="M1538" t="str">
            <v>الرابعة</v>
          </cell>
          <cell r="O1538" t="str">
            <v>الرابعة</v>
          </cell>
          <cell r="Q1538" t="str">
            <v>الرابعة</v>
          </cell>
          <cell r="S1538" t="str">
            <v>الرابعة</v>
          </cell>
          <cell r="U1538" t="str">
            <v>مستنفذ الفصل الثاني 2020-2021</v>
          </cell>
        </row>
        <row r="1539">
          <cell r="A1539">
            <v>109818</v>
          </cell>
          <cell r="B1539" t="str">
            <v>نور عاصي</v>
          </cell>
          <cell r="C1539" t="str">
            <v>محمد</v>
          </cell>
          <cell r="D1539" t="str">
            <v>فاطمه</v>
          </cell>
          <cell r="E1539" t="str">
            <v>الثالثة</v>
          </cell>
          <cell r="G1539" t="str">
            <v>الثالثة</v>
          </cell>
          <cell r="I1539" t="str">
            <v>الثالثة</v>
          </cell>
          <cell r="K1539" t="str">
            <v>الثالثة</v>
          </cell>
          <cell r="M1539" t="str">
            <v>الثالثة</v>
          </cell>
          <cell r="O1539" t="str">
            <v>الثالثة</v>
          </cell>
          <cell r="Q1539" t="str">
            <v>الثالثة</v>
          </cell>
          <cell r="S1539" t="str">
            <v>الثالثة</v>
          </cell>
          <cell r="U1539" t="str">
            <v>مستنفذ الفصل الثاني 2020-2021</v>
          </cell>
        </row>
        <row r="1540">
          <cell r="A1540">
            <v>109827</v>
          </cell>
          <cell r="B1540" t="str">
            <v>نور عواد</v>
          </cell>
          <cell r="C1540" t="str">
            <v>طارق</v>
          </cell>
          <cell r="D1540" t="str">
            <v>منى</v>
          </cell>
          <cell r="E1540" t="str">
            <v>الرابعة</v>
          </cell>
          <cell r="G1540" t="str">
            <v>الرابعة</v>
          </cell>
          <cell r="I1540" t="str">
            <v>الرابعة</v>
          </cell>
          <cell r="K1540" t="str">
            <v>الرابعة</v>
          </cell>
          <cell r="M1540" t="str">
            <v>الرابعة</v>
          </cell>
          <cell r="O1540" t="str">
            <v>الرابعة</v>
          </cell>
          <cell r="Q1540" t="str">
            <v>الرابعة</v>
          </cell>
          <cell r="S1540" t="str">
            <v>الرابعة</v>
          </cell>
          <cell r="U1540" t="str">
            <v>مستنفذ الفصل الثاني 2020-2021</v>
          </cell>
        </row>
        <row r="1541">
          <cell r="A1541">
            <v>110014</v>
          </cell>
          <cell r="B1541" t="str">
            <v>هبه ناظيف</v>
          </cell>
          <cell r="C1541" t="str">
            <v>محمد</v>
          </cell>
          <cell r="D1541" t="str">
            <v>زينب</v>
          </cell>
          <cell r="E1541" t="str">
            <v>الرابعة</v>
          </cell>
          <cell r="G1541" t="str">
            <v>الرابعة</v>
          </cell>
          <cell r="I1541" t="str">
            <v>الرابعة</v>
          </cell>
          <cell r="K1541" t="str">
            <v>الرابعة</v>
          </cell>
          <cell r="M1541" t="str">
            <v>الرابعة</v>
          </cell>
          <cell r="O1541" t="str">
            <v>الرابعة</v>
          </cell>
          <cell r="Q1541" t="str">
            <v>الرابعة</v>
          </cell>
          <cell r="S1541" t="str">
            <v>الرابعة</v>
          </cell>
          <cell r="U1541" t="str">
            <v>مستنفذ الفصل الثاني 2020-2021</v>
          </cell>
        </row>
        <row r="1542">
          <cell r="A1542">
            <v>110133</v>
          </cell>
          <cell r="B1542" t="str">
            <v>همسه حنانا</v>
          </cell>
          <cell r="C1542" t="str">
            <v>محمد برهان</v>
          </cell>
          <cell r="D1542" t="str">
            <v>حنان</v>
          </cell>
          <cell r="E1542" t="str">
            <v>الرابعة</v>
          </cell>
          <cell r="G1542" t="str">
            <v>الرابعة</v>
          </cell>
          <cell r="I1542" t="str">
            <v>الرابعة</v>
          </cell>
          <cell r="K1542" t="str">
            <v>الرابعة</v>
          </cell>
          <cell r="M1542" t="str">
            <v>الرابعة</v>
          </cell>
          <cell r="O1542" t="str">
            <v>الرابعة</v>
          </cell>
          <cell r="Q1542" t="str">
            <v>الرابعة</v>
          </cell>
          <cell r="S1542" t="str">
            <v>الرابعة</v>
          </cell>
          <cell r="U1542" t="str">
            <v>مستنفذ الفصل الثاني 2020-2021</v>
          </cell>
        </row>
        <row r="1543">
          <cell r="A1543">
            <v>110159</v>
          </cell>
          <cell r="B1543" t="str">
            <v>هنادي شقير</v>
          </cell>
          <cell r="C1543" t="str">
            <v>سعيد</v>
          </cell>
          <cell r="D1543" t="str">
            <v>انشراح</v>
          </cell>
          <cell r="E1543" t="str">
            <v>الرابعة حديث</v>
          </cell>
          <cell r="G1543" t="str">
            <v>الرابعة</v>
          </cell>
          <cell r="I1543" t="str">
            <v>الرابعة</v>
          </cell>
          <cell r="K1543" t="str">
            <v>الرابعة</v>
          </cell>
          <cell r="M1543" t="str">
            <v>الرابعة</v>
          </cell>
          <cell r="O1543" t="str">
            <v>الرابعة</v>
          </cell>
          <cell r="Q1543" t="str">
            <v>الرابعة</v>
          </cell>
          <cell r="S1543" t="str">
            <v>الرابعة</v>
          </cell>
          <cell r="U1543" t="str">
            <v>مستنفذ الفصل الثاني 2020-2021</v>
          </cell>
        </row>
        <row r="1544">
          <cell r="A1544">
            <v>110162</v>
          </cell>
          <cell r="B1544" t="str">
            <v>هنادي مصري</v>
          </cell>
          <cell r="C1544" t="str">
            <v>عبد اللطيف</v>
          </cell>
          <cell r="D1544" t="str">
            <v>نظيره</v>
          </cell>
          <cell r="E1544" t="str">
            <v>الرابعة</v>
          </cell>
          <cell r="G1544" t="str">
            <v>الرابعة</v>
          </cell>
          <cell r="I1544" t="str">
            <v>الرابعة</v>
          </cell>
          <cell r="K1544" t="str">
            <v>الرابعة</v>
          </cell>
          <cell r="M1544" t="str">
            <v>الرابعة</v>
          </cell>
          <cell r="O1544" t="str">
            <v>الرابعة</v>
          </cell>
          <cell r="Q1544" t="str">
            <v>الرابعة</v>
          </cell>
          <cell r="S1544" t="str">
            <v>الرابعة</v>
          </cell>
          <cell r="U1544" t="str">
            <v>مستنفذ الفصل الثاني 2020-2021</v>
          </cell>
        </row>
        <row r="1545">
          <cell r="A1545">
            <v>110210</v>
          </cell>
          <cell r="B1545" t="str">
            <v>هيفي يوسف</v>
          </cell>
          <cell r="C1545" t="str">
            <v>عزيز</v>
          </cell>
          <cell r="D1545" t="str">
            <v>فاطمه</v>
          </cell>
          <cell r="E1545" t="str">
            <v>الرابعة</v>
          </cell>
          <cell r="G1545" t="str">
            <v>الرابعة</v>
          </cell>
          <cell r="K1545" t="str">
            <v>الرابعة</v>
          </cell>
          <cell r="M1545" t="str">
            <v>الرابعة</v>
          </cell>
          <cell r="O1545" t="str">
            <v>الرابعة</v>
          </cell>
          <cell r="Q1545" t="str">
            <v>الرابعة</v>
          </cell>
          <cell r="S1545" t="str">
            <v>الرابعة</v>
          </cell>
          <cell r="U1545" t="str">
            <v>مستنفذ الفصل الثاني 2020-2021</v>
          </cell>
        </row>
        <row r="1546">
          <cell r="A1546">
            <v>110331</v>
          </cell>
          <cell r="B1546" t="str">
            <v>وعد مسلماني</v>
          </cell>
          <cell r="C1546" t="str">
            <v>قاسم</v>
          </cell>
          <cell r="D1546" t="str">
            <v>سعده</v>
          </cell>
          <cell r="E1546" t="str">
            <v>الرابعة</v>
          </cell>
          <cell r="G1546" t="str">
            <v>الرابعة</v>
          </cell>
          <cell r="I1546" t="str">
            <v>الرابعة</v>
          </cell>
          <cell r="K1546" t="str">
            <v>الرابعة</v>
          </cell>
          <cell r="M1546" t="str">
            <v>الرابعة</v>
          </cell>
          <cell r="O1546" t="str">
            <v>الرابعة</v>
          </cell>
          <cell r="Q1546" t="str">
            <v>الرابعة</v>
          </cell>
          <cell r="S1546" t="str">
            <v>الرابعة</v>
          </cell>
          <cell r="U1546" t="str">
            <v>مستنفذ الفصل الثاني 2020-2021</v>
          </cell>
        </row>
        <row r="1547">
          <cell r="A1547">
            <v>110389</v>
          </cell>
          <cell r="B1547" t="str">
            <v>وهاد مخ</v>
          </cell>
          <cell r="C1547" t="str">
            <v>الياس</v>
          </cell>
          <cell r="D1547" t="str">
            <v>فاديا</v>
          </cell>
          <cell r="E1547" t="str">
            <v>الرابعة</v>
          </cell>
          <cell r="G1547" t="str">
            <v>الرابعة</v>
          </cell>
          <cell r="I1547" t="str">
            <v>الرابعة</v>
          </cell>
          <cell r="K1547" t="str">
            <v>الرابعة</v>
          </cell>
          <cell r="M1547" t="str">
            <v>الرابعة</v>
          </cell>
          <cell r="O1547" t="str">
            <v>الرابعة</v>
          </cell>
          <cell r="Q1547" t="str">
            <v>الرابعة</v>
          </cell>
          <cell r="S1547" t="str">
            <v>الرابعة</v>
          </cell>
          <cell r="U1547" t="str">
            <v>مستنفذ الفصل الثاني 2020-2021</v>
          </cell>
        </row>
        <row r="1548">
          <cell r="A1548">
            <v>110539</v>
          </cell>
          <cell r="B1548" t="str">
            <v>بدور حسحس</v>
          </cell>
          <cell r="C1548" t="str">
            <v>عمر</v>
          </cell>
          <cell r="D1548" t="str">
            <v>وصال</v>
          </cell>
          <cell r="E1548" t="str">
            <v>الرابعة</v>
          </cell>
          <cell r="G1548" t="str">
            <v>الرابعة</v>
          </cell>
          <cell r="I1548" t="str">
            <v>الرابعة</v>
          </cell>
          <cell r="K1548" t="str">
            <v>الرابعة</v>
          </cell>
          <cell r="M1548" t="str">
            <v>الرابعة</v>
          </cell>
          <cell r="O1548" t="str">
            <v>الرابعة</v>
          </cell>
          <cell r="Q1548" t="str">
            <v>الرابعة</v>
          </cell>
          <cell r="S1548" t="str">
            <v>الرابعة</v>
          </cell>
          <cell r="U1548" t="str">
            <v>مستنفذ الفصل الثاني 2020-2021</v>
          </cell>
        </row>
        <row r="1549">
          <cell r="A1549">
            <v>110698</v>
          </cell>
          <cell r="B1549" t="str">
            <v>اريج السيد</v>
          </cell>
          <cell r="C1549" t="str">
            <v>نجيب</v>
          </cell>
          <cell r="D1549" t="str">
            <v>رويده</v>
          </cell>
          <cell r="E1549" t="str">
            <v>الرابعة</v>
          </cell>
          <cell r="G1549" t="str">
            <v>الرابعة</v>
          </cell>
          <cell r="I1549" t="str">
            <v>الرابعة</v>
          </cell>
          <cell r="K1549" t="str">
            <v>الرابعة</v>
          </cell>
          <cell r="M1549" t="str">
            <v>الرابعة</v>
          </cell>
          <cell r="O1549" t="str">
            <v>الرابعة</v>
          </cell>
          <cell r="Q1549" t="str">
            <v>الرابعة</v>
          </cell>
          <cell r="S1549" t="str">
            <v>الرابعة</v>
          </cell>
          <cell r="U1549" t="str">
            <v>مستنفذ الفصل الثاني 2020-2021</v>
          </cell>
        </row>
        <row r="1550">
          <cell r="A1550">
            <v>110699</v>
          </cell>
          <cell r="B1550" t="str">
            <v>اريج الطحان الزعيم</v>
          </cell>
          <cell r="C1550" t="str">
            <v>محمد زياد</v>
          </cell>
          <cell r="D1550" t="str">
            <v>ميسون</v>
          </cell>
          <cell r="E1550" t="str">
            <v>الرابعة</v>
          </cell>
          <cell r="G1550" t="str">
            <v>الرابعة</v>
          </cell>
          <cell r="I1550" t="str">
            <v>الرابعة</v>
          </cell>
          <cell r="K1550" t="str">
            <v>الرابعة</v>
          </cell>
          <cell r="M1550" t="str">
            <v>الرابعة</v>
          </cell>
          <cell r="O1550" t="str">
            <v>الرابعة</v>
          </cell>
          <cell r="Q1550" t="str">
            <v>الرابعة</v>
          </cell>
          <cell r="S1550" t="str">
            <v>الرابعة</v>
          </cell>
          <cell r="U1550" t="str">
            <v>مستنفذ الفصل الثاني 2020-2021</v>
          </cell>
        </row>
        <row r="1551">
          <cell r="A1551">
            <v>110721</v>
          </cell>
          <cell r="B1551" t="str">
            <v>افراح اللبان</v>
          </cell>
          <cell r="C1551" t="str">
            <v>محمود</v>
          </cell>
          <cell r="D1551" t="str">
            <v>يسرى</v>
          </cell>
          <cell r="E1551" t="str">
            <v>الرابعة</v>
          </cell>
          <cell r="G1551" t="str">
            <v>الرابعة</v>
          </cell>
          <cell r="I1551" t="str">
            <v>الرابعة</v>
          </cell>
          <cell r="K1551" t="str">
            <v>الرابعة</v>
          </cell>
          <cell r="M1551" t="str">
            <v>الرابعة</v>
          </cell>
          <cell r="O1551" t="str">
            <v>الرابعة</v>
          </cell>
          <cell r="Q1551" t="str">
            <v>الرابعة</v>
          </cell>
          <cell r="S1551" t="str">
            <v>الرابعة</v>
          </cell>
          <cell r="U1551" t="str">
            <v>مستنفذ الفصل الثاني 2020-2021</v>
          </cell>
        </row>
        <row r="1552">
          <cell r="A1552">
            <v>110804</v>
          </cell>
          <cell r="B1552" t="str">
            <v>بشار عوض</v>
          </cell>
          <cell r="C1552" t="str">
            <v>عوض</v>
          </cell>
          <cell r="D1552" t="str">
            <v>بهيه</v>
          </cell>
          <cell r="E1552" t="str">
            <v>الرابعة</v>
          </cell>
          <cell r="G1552" t="str">
            <v>الرابعة</v>
          </cell>
          <cell r="I1552" t="str">
            <v>الرابعة</v>
          </cell>
          <cell r="K1552" t="str">
            <v>الرابعة</v>
          </cell>
          <cell r="M1552" t="str">
            <v>الرابعة</v>
          </cell>
          <cell r="O1552" t="str">
            <v>الرابعة</v>
          </cell>
          <cell r="Q1552" t="str">
            <v>الرابعة</v>
          </cell>
          <cell r="S1552" t="str">
            <v>الرابعة</v>
          </cell>
          <cell r="U1552" t="str">
            <v>مستنفذ الفصل الثاني 2020-2021</v>
          </cell>
        </row>
        <row r="1553">
          <cell r="A1553">
            <v>110850</v>
          </cell>
          <cell r="B1553" t="str">
            <v>جيهان مطانس</v>
          </cell>
          <cell r="C1553" t="str">
            <v>عدنان</v>
          </cell>
          <cell r="D1553" t="str">
            <v>رسميه</v>
          </cell>
          <cell r="E1553" t="str">
            <v>الرابعة</v>
          </cell>
          <cell r="G1553" t="str">
            <v>الرابعة</v>
          </cell>
          <cell r="K1553" t="str">
            <v>الرابعة</v>
          </cell>
          <cell r="M1553" t="str">
            <v>الرابعة</v>
          </cell>
          <cell r="O1553" t="str">
            <v>الرابعة</v>
          </cell>
          <cell r="Q1553" t="str">
            <v>الرابعة</v>
          </cell>
          <cell r="S1553" t="str">
            <v>الرابعة</v>
          </cell>
          <cell r="U1553" t="str">
            <v>مستنفذ الفصل الثاني 2020-2021</v>
          </cell>
        </row>
        <row r="1554">
          <cell r="A1554">
            <v>110901</v>
          </cell>
          <cell r="B1554" t="str">
            <v>دانا ميرزا</v>
          </cell>
          <cell r="C1554" t="str">
            <v>عيسى</v>
          </cell>
          <cell r="D1554" t="str">
            <v>ريم</v>
          </cell>
          <cell r="E1554" t="str">
            <v>الثالثة</v>
          </cell>
          <cell r="G1554" t="str">
            <v>الثالثة</v>
          </cell>
          <cell r="I1554" t="str">
            <v>الثالثة</v>
          </cell>
          <cell r="K1554" t="str">
            <v>الثالثة</v>
          </cell>
          <cell r="M1554" t="str">
            <v>الثالثة</v>
          </cell>
          <cell r="O1554" t="str">
            <v>الثالثة</v>
          </cell>
          <cell r="Q1554" t="str">
            <v>الثالثة</v>
          </cell>
          <cell r="S1554" t="str">
            <v>الثالثة</v>
          </cell>
          <cell r="U1554" t="str">
            <v>مستنفذ الفصل الثاني 2020-2021</v>
          </cell>
        </row>
        <row r="1555">
          <cell r="A1555">
            <v>110984</v>
          </cell>
          <cell r="B1555" t="str">
            <v>رشا صائمه</v>
          </cell>
          <cell r="C1555" t="str">
            <v>فائز</v>
          </cell>
          <cell r="D1555" t="str">
            <v>غاده</v>
          </cell>
          <cell r="E1555" t="str">
            <v>الثالثة</v>
          </cell>
          <cell r="G1555" t="str">
            <v>الثالثة</v>
          </cell>
          <cell r="I1555" t="str">
            <v>الثالثة</v>
          </cell>
          <cell r="K1555" t="str">
            <v>الثالثة</v>
          </cell>
          <cell r="M1555" t="str">
            <v>الثالثة</v>
          </cell>
          <cell r="O1555" t="str">
            <v>الثالثة</v>
          </cell>
          <cell r="Q1555" t="str">
            <v>الثالثة</v>
          </cell>
          <cell r="S1555" t="str">
            <v>الثالثة</v>
          </cell>
          <cell r="U1555" t="str">
            <v>مستنفذ الفصل الثاني 2020-2021</v>
          </cell>
        </row>
        <row r="1556">
          <cell r="A1556">
            <v>111328</v>
          </cell>
          <cell r="B1556" t="str">
            <v>كناز الطبل</v>
          </cell>
          <cell r="C1556" t="str">
            <v>محمد</v>
          </cell>
          <cell r="D1556" t="str">
            <v>صبحيه</v>
          </cell>
          <cell r="E1556" t="str">
            <v>الثالثة</v>
          </cell>
          <cell r="G1556" t="str">
            <v>الثالثة</v>
          </cell>
          <cell r="I1556" t="str">
            <v>الثالثة</v>
          </cell>
          <cell r="K1556" t="str">
            <v>الثالثة</v>
          </cell>
          <cell r="M1556" t="str">
            <v>الثالثة</v>
          </cell>
          <cell r="O1556" t="str">
            <v>الثالثة</v>
          </cell>
          <cell r="Q1556" t="str">
            <v>الثالثة</v>
          </cell>
          <cell r="S1556" t="str">
            <v>الثالثة</v>
          </cell>
          <cell r="U1556" t="str">
            <v>مستنفذ الفصل الثاني 2020-2021</v>
          </cell>
        </row>
        <row r="1557">
          <cell r="A1557">
            <v>111329</v>
          </cell>
          <cell r="B1557" t="str">
            <v>كناز عبيد</v>
          </cell>
          <cell r="C1557" t="str">
            <v>ياسين</v>
          </cell>
          <cell r="D1557" t="str">
            <v>منى</v>
          </cell>
          <cell r="E1557" t="str">
            <v>الثالثة</v>
          </cell>
          <cell r="G1557" t="str">
            <v>الثالثة</v>
          </cell>
          <cell r="I1557" t="str">
            <v>الثالثة</v>
          </cell>
          <cell r="K1557" t="str">
            <v>الثالثة</v>
          </cell>
          <cell r="M1557" t="str">
            <v>الثالثة</v>
          </cell>
          <cell r="O1557" t="str">
            <v>الثالثة</v>
          </cell>
          <cell r="Q1557" t="str">
            <v>الثالثة</v>
          </cell>
          <cell r="S1557" t="str">
            <v>الرابعة</v>
          </cell>
          <cell r="U1557" t="str">
            <v>مستنفذ الفصل الثاني 2020-2021</v>
          </cell>
        </row>
        <row r="1558">
          <cell r="A1558">
            <v>111672</v>
          </cell>
          <cell r="B1558" t="str">
            <v>هديل عباس</v>
          </cell>
          <cell r="C1558" t="str">
            <v>محمد</v>
          </cell>
          <cell r="D1558" t="str">
            <v>منى</v>
          </cell>
          <cell r="E1558" t="str">
            <v>الرابعة</v>
          </cell>
          <cell r="G1558" t="str">
            <v>الرابعة</v>
          </cell>
          <cell r="I1558" t="str">
            <v>الرابعة</v>
          </cell>
          <cell r="K1558" t="str">
            <v>الرابعة</v>
          </cell>
          <cell r="M1558" t="str">
            <v>الرابعة</v>
          </cell>
          <cell r="O1558" t="str">
            <v>الرابعة</v>
          </cell>
          <cell r="Q1558" t="str">
            <v>الرابعة</v>
          </cell>
          <cell r="S1558" t="str">
            <v>الرابعة</v>
          </cell>
          <cell r="U1558" t="str">
            <v>مستنفذ الفصل الثاني 2020-2021</v>
          </cell>
        </row>
        <row r="1559">
          <cell r="A1559">
            <v>112269</v>
          </cell>
          <cell r="B1559" t="str">
            <v>شذى عيسى</v>
          </cell>
          <cell r="C1559" t="str">
            <v>ياسين</v>
          </cell>
          <cell r="D1559" t="str">
            <v>سلمى</v>
          </cell>
          <cell r="E1559" t="str">
            <v>الرابعة</v>
          </cell>
          <cell r="G1559" t="str">
            <v>الرابعة</v>
          </cell>
          <cell r="I1559" t="str">
            <v>الرابعة</v>
          </cell>
          <cell r="K1559" t="str">
            <v>الرابعة</v>
          </cell>
          <cell r="M1559" t="str">
            <v>الرابعة</v>
          </cell>
          <cell r="O1559" t="str">
            <v>الرابعة</v>
          </cell>
          <cell r="Q1559" t="str">
            <v>الرابعة</v>
          </cell>
          <cell r="S1559" t="str">
            <v>الرابعة</v>
          </cell>
          <cell r="U1559" t="str">
            <v>مستنفذ الفصل الثاني 2020-2021</v>
          </cell>
        </row>
        <row r="1560">
          <cell r="A1560">
            <v>112274</v>
          </cell>
          <cell r="B1560" t="str">
            <v>الاء العبود</v>
          </cell>
          <cell r="C1560" t="str">
            <v>عبد الكريم</v>
          </cell>
          <cell r="D1560" t="str">
            <v>سعديه</v>
          </cell>
          <cell r="E1560" t="str">
            <v>الرابعة</v>
          </cell>
          <cell r="G1560" t="str">
            <v>الرابعة</v>
          </cell>
          <cell r="I1560" t="str">
            <v>الرابعة</v>
          </cell>
          <cell r="K1560" t="str">
            <v>الرابعة</v>
          </cell>
          <cell r="M1560" t="str">
            <v>الرابعة</v>
          </cell>
          <cell r="O1560" t="str">
            <v>الرابعة</v>
          </cell>
          <cell r="Q1560" t="str">
            <v>الرابعة</v>
          </cell>
          <cell r="S1560" t="str">
            <v>الرابعة</v>
          </cell>
          <cell r="U1560" t="str">
            <v>مستنفذ الفصل الثاني 2020-2021</v>
          </cell>
        </row>
        <row r="1561">
          <cell r="A1561">
            <v>112327</v>
          </cell>
          <cell r="B1561" t="str">
            <v>جاكلين ساعود</v>
          </cell>
          <cell r="C1561" t="str">
            <v>جمال</v>
          </cell>
          <cell r="D1561" t="str">
            <v>ناهي</v>
          </cell>
          <cell r="E1561" t="str">
            <v>الثالثة</v>
          </cell>
          <cell r="G1561" t="str">
            <v>الرابعة حديث</v>
          </cell>
          <cell r="I1561" t="str">
            <v>الثالثة</v>
          </cell>
          <cell r="K1561" t="str">
            <v>الثالثة</v>
          </cell>
          <cell r="M1561" t="str">
            <v>الثالثة</v>
          </cell>
          <cell r="O1561" t="str">
            <v>الثالثة</v>
          </cell>
          <cell r="Q1561" t="str">
            <v>الثالثة</v>
          </cell>
          <cell r="S1561" t="str">
            <v>الثالثة</v>
          </cell>
          <cell r="U1561" t="str">
            <v>مستنفذ الفصل الثاني 2020-2021</v>
          </cell>
        </row>
        <row r="1562">
          <cell r="A1562">
            <v>112413</v>
          </cell>
          <cell r="B1562" t="str">
            <v>صفيه واوي</v>
          </cell>
          <cell r="C1562" t="str">
            <v>محمد</v>
          </cell>
          <cell r="D1562" t="str">
            <v>مطيعه</v>
          </cell>
          <cell r="E1562" t="str">
            <v>الرابعة</v>
          </cell>
          <cell r="G1562" t="str">
            <v>الرابعة</v>
          </cell>
          <cell r="I1562" t="str">
            <v>الرابعة</v>
          </cell>
          <cell r="K1562" t="str">
            <v>الرابعة</v>
          </cell>
          <cell r="M1562" t="str">
            <v>الرابعة</v>
          </cell>
          <cell r="O1562" t="str">
            <v>الرابعة</v>
          </cell>
          <cell r="Q1562" t="str">
            <v>الرابعة</v>
          </cell>
          <cell r="S1562" t="str">
            <v>الرابعة</v>
          </cell>
          <cell r="U1562" t="str">
            <v>مستنفذ الفصل الثاني 2020-2021</v>
          </cell>
        </row>
        <row r="1563">
          <cell r="A1563">
            <v>112537</v>
          </cell>
          <cell r="B1563" t="str">
            <v>نورا احمد</v>
          </cell>
          <cell r="C1563" t="str">
            <v>سليمان</v>
          </cell>
          <cell r="D1563" t="str">
            <v>مليا</v>
          </cell>
          <cell r="E1563" t="str">
            <v>الرابعة</v>
          </cell>
          <cell r="G1563" t="str">
            <v>الرابعة</v>
          </cell>
          <cell r="I1563" t="str">
            <v>الرابعة</v>
          </cell>
          <cell r="K1563" t="str">
            <v>الرابعة</v>
          </cell>
          <cell r="M1563" t="str">
            <v>الرابعة</v>
          </cell>
          <cell r="O1563" t="str">
            <v>الرابعة</v>
          </cell>
          <cell r="Q1563" t="str">
            <v>الرابعة</v>
          </cell>
          <cell r="S1563" t="str">
            <v>الرابعة</v>
          </cell>
          <cell r="U1563" t="str">
            <v>مستنفذ الفصل الثاني 2020-2021</v>
          </cell>
        </row>
        <row r="1564">
          <cell r="A1564">
            <v>112552</v>
          </cell>
          <cell r="B1564" t="str">
            <v>هيلين ابراهيم</v>
          </cell>
          <cell r="C1564" t="str">
            <v>ياسين</v>
          </cell>
          <cell r="D1564" t="str">
            <v>زينات</v>
          </cell>
          <cell r="E1564" t="str">
            <v>الرابعة</v>
          </cell>
          <cell r="G1564" t="str">
            <v>الرابعة</v>
          </cell>
          <cell r="I1564" t="str">
            <v>الرابعة</v>
          </cell>
          <cell r="K1564" t="str">
            <v>الرابعة</v>
          </cell>
          <cell r="M1564" t="str">
            <v>الرابعة</v>
          </cell>
          <cell r="O1564" t="str">
            <v>الرابعة</v>
          </cell>
          <cell r="Q1564" t="str">
            <v>الرابعة</v>
          </cell>
          <cell r="S1564" t="str">
            <v>الرابعة</v>
          </cell>
          <cell r="U1564" t="str">
            <v>مستنفذ الفصل الثاني 2020-2021</v>
          </cell>
        </row>
        <row r="1565">
          <cell r="A1565">
            <v>112569</v>
          </cell>
          <cell r="B1565" t="str">
            <v>احمد البيرودي</v>
          </cell>
          <cell r="C1565" t="str">
            <v>عدنان</v>
          </cell>
          <cell r="D1565" t="str">
            <v>شهيره</v>
          </cell>
          <cell r="E1565" t="str">
            <v>الثالثة</v>
          </cell>
          <cell r="G1565" t="str">
            <v>الثالثة</v>
          </cell>
          <cell r="I1565" t="str">
            <v>الثالثة</v>
          </cell>
          <cell r="K1565" t="str">
            <v>الثالثة</v>
          </cell>
          <cell r="M1565" t="str">
            <v>الثالثة</v>
          </cell>
          <cell r="O1565" t="str">
            <v>الثالثة</v>
          </cell>
          <cell r="Q1565" t="str">
            <v>الثالثة</v>
          </cell>
          <cell r="S1565" t="str">
            <v>الثالثة</v>
          </cell>
          <cell r="U1565" t="str">
            <v>مستنفذ الفصل الثاني 2020-2021</v>
          </cell>
        </row>
        <row r="1566">
          <cell r="A1566">
            <v>112758</v>
          </cell>
          <cell r="B1566" t="str">
            <v>خلدون عزيزه</v>
          </cell>
          <cell r="C1566" t="str">
            <v>عبد الوهاب</v>
          </cell>
          <cell r="D1566" t="str">
            <v>رقيه</v>
          </cell>
          <cell r="E1566" t="str">
            <v>الرابعة</v>
          </cell>
          <cell r="G1566" t="str">
            <v>الرابعة</v>
          </cell>
          <cell r="I1566" t="str">
            <v>الرابعة</v>
          </cell>
          <cell r="K1566" t="str">
            <v>الرابعة</v>
          </cell>
          <cell r="M1566" t="str">
            <v>الرابعة</v>
          </cell>
          <cell r="O1566" t="str">
            <v>الرابعة</v>
          </cell>
          <cell r="Q1566" t="str">
            <v>الرابعة</v>
          </cell>
          <cell r="S1566" t="str">
            <v>الرابعة</v>
          </cell>
          <cell r="U1566" t="str">
            <v>مستنفذ الفصل الثاني 2020-2021</v>
          </cell>
        </row>
        <row r="1567">
          <cell r="A1567">
            <v>112915</v>
          </cell>
          <cell r="B1567" t="str">
            <v>سلام الاحمد</v>
          </cell>
          <cell r="C1567" t="str">
            <v>فخري</v>
          </cell>
          <cell r="D1567" t="str">
            <v>نجاح</v>
          </cell>
          <cell r="E1567" t="str">
            <v>الثانية</v>
          </cell>
          <cell r="G1567" t="str">
            <v>الثانية</v>
          </cell>
          <cell r="I1567" t="str">
            <v>الثانية</v>
          </cell>
          <cell r="K1567" t="str">
            <v>الثانية</v>
          </cell>
          <cell r="M1567" t="str">
            <v>الثانية</v>
          </cell>
          <cell r="O1567" t="str">
            <v>الثانية</v>
          </cell>
          <cell r="Q1567" t="str">
            <v>الثانية</v>
          </cell>
          <cell r="S1567" t="str">
            <v>الثانية</v>
          </cell>
          <cell r="U1567" t="str">
            <v>مستنفذ الفصل الثاني 2020-2021</v>
          </cell>
        </row>
        <row r="1568">
          <cell r="A1568">
            <v>112983</v>
          </cell>
          <cell r="B1568" t="str">
            <v>عامر الحداد</v>
          </cell>
          <cell r="C1568" t="str">
            <v>جريس</v>
          </cell>
          <cell r="D1568" t="str">
            <v>سهام</v>
          </cell>
          <cell r="E1568" t="str">
            <v>الرابعة</v>
          </cell>
          <cell r="G1568" t="str">
            <v>الرابعة</v>
          </cell>
          <cell r="I1568" t="str">
            <v>الرابعة</v>
          </cell>
          <cell r="K1568" t="str">
            <v>الرابعة</v>
          </cell>
          <cell r="M1568" t="str">
            <v>الرابعة</v>
          </cell>
          <cell r="O1568" t="str">
            <v>الرابعة</v>
          </cell>
          <cell r="Q1568" t="str">
            <v>الرابعة</v>
          </cell>
          <cell r="S1568" t="str">
            <v>الرابعة</v>
          </cell>
          <cell r="U1568" t="str">
            <v>مستنفذ الفصل الثاني 2020-2021</v>
          </cell>
        </row>
        <row r="1569">
          <cell r="A1569">
            <v>113037</v>
          </cell>
          <cell r="B1569" t="str">
            <v>علي الجهني</v>
          </cell>
          <cell r="C1569" t="str">
            <v>اسامه</v>
          </cell>
          <cell r="D1569" t="str">
            <v>سلمى</v>
          </cell>
          <cell r="E1569" t="str">
            <v>الرابعة</v>
          </cell>
          <cell r="G1569" t="str">
            <v>الرابعة</v>
          </cell>
          <cell r="I1569" t="str">
            <v>الرابعة</v>
          </cell>
          <cell r="K1569" t="str">
            <v>الرابعة</v>
          </cell>
          <cell r="M1569" t="str">
            <v>الرابعة</v>
          </cell>
          <cell r="O1569" t="str">
            <v>الرابعة</v>
          </cell>
          <cell r="Q1569" t="str">
            <v>الرابعة</v>
          </cell>
          <cell r="S1569" t="str">
            <v>الرابعة</v>
          </cell>
          <cell r="U1569" t="str">
            <v>مستنفذ الفصل الثاني 2020-2021</v>
          </cell>
        </row>
        <row r="1570">
          <cell r="A1570">
            <v>113243</v>
          </cell>
          <cell r="B1570" t="str">
            <v>مروان قادري</v>
          </cell>
          <cell r="C1570" t="str">
            <v>خليل</v>
          </cell>
          <cell r="D1570" t="str">
            <v>سعاد</v>
          </cell>
          <cell r="E1570" t="str">
            <v>الرابعة</v>
          </cell>
          <cell r="G1570" t="str">
            <v>الرابعة</v>
          </cell>
          <cell r="I1570" t="str">
            <v>الرابعة</v>
          </cell>
          <cell r="K1570" t="str">
            <v>الرابعة</v>
          </cell>
          <cell r="M1570" t="str">
            <v>الرابعة</v>
          </cell>
          <cell r="O1570" t="str">
            <v>الرابعة</v>
          </cell>
          <cell r="Q1570" t="str">
            <v>الرابعة</v>
          </cell>
          <cell r="S1570" t="str">
            <v>الرابعة</v>
          </cell>
          <cell r="U1570" t="str">
            <v>مستنفذ الفصل الثاني 2020-2021</v>
          </cell>
        </row>
        <row r="1571">
          <cell r="A1571">
            <v>113249</v>
          </cell>
          <cell r="B1571" t="str">
            <v>مروى زغيب</v>
          </cell>
          <cell r="C1571" t="str">
            <v>كميل</v>
          </cell>
          <cell r="D1571" t="str">
            <v>تريز</v>
          </cell>
          <cell r="E1571" t="str">
            <v>الرابعة</v>
          </cell>
          <cell r="G1571" t="str">
            <v>الرابعة</v>
          </cell>
          <cell r="I1571" t="str">
            <v>الرابعة</v>
          </cell>
          <cell r="K1571" t="str">
            <v>الرابعة</v>
          </cell>
          <cell r="M1571" t="str">
            <v>الرابعة</v>
          </cell>
          <cell r="O1571" t="str">
            <v>الرابعة</v>
          </cell>
          <cell r="Q1571" t="str">
            <v>الرابعة</v>
          </cell>
          <cell r="S1571" t="str">
            <v>الرابعة</v>
          </cell>
          <cell r="U1571" t="str">
            <v>مستنفذ الفصل الثاني 2020-2021</v>
          </cell>
        </row>
        <row r="1572">
          <cell r="A1572">
            <v>113262</v>
          </cell>
          <cell r="B1572" t="str">
            <v>ملك البلخي</v>
          </cell>
          <cell r="C1572" t="str">
            <v>محمد عماد</v>
          </cell>
          <cell r="D1572" t="str">
            <v>وفاء</v>
          </cell>
          <cell r="E1572" t="str">
            <v>الثانية</v>
          </cell>
          <cell r="G1572" t="str">
            <v>الثانية</v>
          </cell>
          <cell r="I1572" t="str">
            <v>الثانية</v>
          </cell>
          <cell r="K1572" t="str">
            <v>الثانية</v>
          </cell>
          <cell r="M1572" t="str">
            <v>الثانية</v>
          </cell>
          <cell r="O1572" t="str">
            <v>الثانية</v>
          </cell>
          <cell r="Q1572" t="str">
            <v>الثانية</v>
          </cell>
          <cell r="S1572" t="str">
            <v>الثانية</v>
          </cell>
          <cell r="U1572" t="str">
            <v>مستنفذ الفصل الثاني 2020-2021</v>
          </cell>
        </row>
        <row r="1573">
          <cell r="A1573">
            <v>113279</v>
          </cell>
          <cell r="B1573" t="str">
            <v>مهند دبلو</v>
          </cell>
          <cell r="C1573" t="str">
            <v>محمد</v>
          </cell>
          <cell r="D1573" t="str">
            <v>وفاء</v>
          </cell>
          <cell r="E1573" t="str">
            <v>الرابعة</v>
          </cell>
          <cell r="G1573" t="str">
            <v>الرابعة</v>
          </cell>
          <cell r="I1573" t="str">
            <v>الرابعة</v>
          </cell>
          <cell r="K1573" t="str">
            <v>الرابعة</v>
          </cell>
          <cell r="M1573" t="str">
            <v>الرابعة</v>
          </cell>
          <cell r="O1573" t="str">
            <v>الرابعة</v>
          </cell>
          <cell r="Q1573" t="str">
            <v>الرابعة</v>
          </cell>
          <cell r="S1573" t="str">
            <v>الرابعة</v>
          </cell>
          <cell r="U1573" t="str">
            <v>مستنفذ الفصل الثاني 2020-2021</v>
          </cell>
        </row>
        <row r="1574">
          <cell r="A1574">
            <v>113405</v>
          </cell>
          <cell r="B1574" t="str">
            <v>هيلين لطف الله</v>
          </cell>
          <cell r="C1574" t="str">
            <v>جورج</v>
          </cell>
          <cell r="D1574" t="str">
            <v>ماريا</v>
          </cell>
          <cell r="E1574" t="str">
            <v>الرابعة</v>
          </cell>
          <cell r="G1574" t="str">
            <v>الرابعة</v>
          </cell>
          <cell r="I1574" t="str">
            <v>الرابعة</v>
          </cell>
          <cell r="K1574" t="str">
            <v>الرابعة</v>
          </cell>
          <cell r="M1574" t="str">
            <v>الرابعة</v>
          </cell>
          <cell r="O1574" t="str">
            <v>الرابعة</v>
          </cell>
          <cell r="Q1574" t="str">
            <v>الرابعة</v>
          </cell>
          <cell r="S1574" t="str">
            <v>الرابعة</v>
          </cell>
          <cell r="U1574" t="str">
            <v>مستنفذ الفصل الثاني 2020-2021</v>
          </cell>
        </row>
        <row r="1575">
          <cell r="A1575">
            <v>113452</v>
          </cell>
          <cell r="B1575" t="str">
            <v>اسامه صفر</v>
          </cell>
          <cell r="C1575" t="str">
            <v>احمد جمال</v>
          </cell>
          <cell r="D1575" t="str">
            <v>مريم</v>
          </cell>
          <cell r="E1575" t="str">
            <v>الرابعة</v>
          </cell>
          <cell r="G1575" t="str">
            <v>الرابعة</v>
          </cell>
          <cell r="I1575" t="str">
            <v>الرابعة</v>
          </cell>
          <cell r="K1575" t="str">
            <v>الرابعة</v>
          </cell>
          <cell r="M1575" t="str">
            <v>الرابعة</v>
          </cell>
          <cell r="O1575" t="str">
            <v>الرابعة</v>
          </cell>
          <cell r="Q1575" t="str">
            <v>الرابعة</v>
          </cell>
          <cell r="S1575" t="str">
            <v>الرابعة</v>
          </cell>
          <cell r="U1575" t="str">
            <v>مستنفذ الفصل الثاني 2020-2021</v>
          </cell>
        </row>
        <row r="1576">
          <cell r="A1576">
            <v>113493</v>
          </cell>
          <cell r="B1576" t="str">
            <v>ايلي خوري</v>
          </cell>
          <cell r="C1576" t="str">
            <v>ماجد</v>
          </cell>
          <cell r="D1576" t="str">
            <v>املين</v>
          </cell>
          <cell r="E1576" t="str">
            <v>الرابعة</v>
          </cell>
          <cell r="G1576" t="str">
            <v>الرابعة</v>
          </cell>
          <cell r="I1576" t="str">
            <v>الرابعة</v>
          </cell>
          <cell r="K1576" t="str">
            <v>الرابعة</v>
          </cell>
          <cell r="M1576" t="str">
            <v>الرابعة</v>
          </cell>
          <cell r="O1576" t="str">
            <v>الرابعة</v>
          </cell>
          <cell r="Q1576" t="str">
            <v>الرابعة</v>
          </cell>
          <cell r="S1576" t="str">
            <v>الرابعة</v>
          </cell>
          <cell r="U1576" t="str">
            <v>مستنفذ الفصل الثاني 2020-2021</v>
          </cell>
        </row>
        <row r="1577">
          <cell r="A1577">
            <v>113604</v>
          </cell>
          <cell r="B1577" t="str">
            <v>ميساء الشرع</v>
          </cell>
          <cell r="C1577" t="str">
            <v>جهاد</v>
          </cell>
          <cell r="D1577" t="str">
            <v>ابتسام</v>
          </cell>
          <cell r="E1577" t="str">
            <v>الرابعة</v>
          </cell>
          <cell r="G1577" t="str">
            <v>الرابعة</v>
          </cell>
          <cell r="I1577" t="str">
            <v>الرابعة</v>
          </cell>
          <cell r="K1577" t="str">
            <v>الرابعة</v>
          </cell>
          <cell r="M1577" t="str">
            <v>الرابعة</v>
          </cell>
          <cell r="O1577" t="str">
            <v>الرابعة</v>
          </cell>
          <cell r="Q1577" t="str">
            <v>الرابعة</v>
          </cell>
          <cell r="S1577" t="str">
            <v>الرابعة</v>
          </cell>
          <cell r="U1577" t="str">
            <v>مستنفذ الفصل الثاني 2020-2021</v>
          </cell>
        </row>
        <row r="1578">
          <cell r="A1578">
            <v>113629</v>
          </cell>
          <cell r="B1578" t="str">
            <v>وسام شكر زين الدين</v>
          </cell>
          <cell r="C1578" t="str">
            <v>احسان</v>
          </cell>
          <cell r="D1578" t="str">
            <v>نهاد</v>
          </cell>
          <cell r="E1578" t="str">
            <v>الرابعة</v>
          </cell>
          <cell r="G1578" t="str">
            <v>الرابعة</v>
          </cell>
          <cell r="I1578" t="str">
            <v>الرابعة</v>
          </cell>
          <cell r="K1578" t="str">
            <v>الرابعة</v>
          </cell>
          <cell r="M1578" t="str">
            <v>الرابعة</v>
          </cell>
          <cell r="O1578" t="str">
            <v>الرابعة</v>
          </cell>
          <cell r="Q1578" t="str">
            <v>الرابعة</v>
          </cell>
          <cell r="S1578" t="str">
            <v>الرابعة</v>
          </cell>
          <cell r="U1578" t="str">
            <v>مستنفذ الفصل الثاني 2020-2021</v>
          </cell>
        </row>
        <row r="1579">
          <cell r="A1579">
            <v>113748</v>
          </cell>
          <cell r="B1579" t="str">
            <v>بشيره لكه</v>
          </cell>
          <cell r="C1579" t="str">
            <v>حسين</v>
          </cell>
          <cell r="D1579" t="str">
            <v>هديه</v>
          </cell>
          <cell r="E1579" t="str">
            <v>الثانية</v>
          </cell>
          <cell r="G1579" t="str">
            <v>الثانية</v>
          </cell>
          <cell r="I1579" t="str">
            <v>الثانية</v>
          </cell>
          <cell r="K1579" t="str">
            <v>الثانية</v>
          </cell>
          <cell r="M1579" t="str">
            <v>الثانية</v>
          </cell>
          <cell r="O1579" t="str">
            <v>الثانية</v>
          </cell>
          <cell r="Q1579" t="str">
            <v>الثانية</v>
          </cell>
          <cell r="S1579" t="str">
            <v>الثانية</v>
          </cell>
          <cell r="U1579" t="str">
            <v>مستنفذ الفصل الثاني 2020-2021</v>
          </cell>
        </row>
        <row r="1580">
          <cell r="A1580">
            <v>113795</v>
          </cell>
          <cell r="B1580" t="str">
            <v>حنان الدج</v>
          </cell>
          <cell r="C1580" t="str">
            <v>نايف</v>
          </cell>
          <cell r="D1580" t="str">
            <v>موفيقة</v>
          </cell>
          <cell r="E1580" t="str">
            <v>الثالثة</v>
          </cell>
          <cell r="G1580" t="str">
            <v>الثالثة</v>
          </cell>
          <cell r="I1580" t="str">
            <v>الثالثة</v>
          </cell>
          <cell r="K1580" t="str">
            <v>الثالثة</v>
          </cell>
          <cell r="M1580" t="str">
            <v>الثالثة</v>
          </cell>
          <cell r="O1580" t="str">
            <v>الثالثة</v>
          </cell>
          <cell r="Q1580" t="str">
            <v>الثالثة</v>
          </cell>
          <cell r="S1580" t="str">
            <v>الثالثة</v>
          </cell>
          <cell r="U1580" t="str">
            <v>مستنفذ الفصل الثاني 2020-2021</v>
          </cell>
        </row>
        <row r="1581">
          <cell r="A1581">
            <v>113839</v>
          </cell>
          <cell r="B1581" t="str">
            <v>دعاء عكوري</v>
          </cell>
          <cell r="C1581" t="str">
            <v>هشام</v>
          </cell>
          <cell r="D1581" t="str">
            <v>حسناء</v>
          </cell>
          <cell r="E1581" t="str">
            <v>الرابعة</v>
          </cell>
          <cell r="G1581" t="str">
            <v>الرابعة</v>
          </cell>
          <cell r="I1581" t="str">
            <v>الرابعة</v>
          </cell>
          <cell r="K1581" t="str">
            <v>الرابعة</v>
          </cell>
          <cell r="M1581" t="str">
            <v>الرابعة</v>
          </cell>
          <cell r="O1581" t="str">
            <v>الرابعة</v>
          </cell>
          <cell r="Q1581" t="str">
            <v>الرابعة</v>
          </cell>
          <cell r="S1581" t="str">
            <v>الرابعة</v>
          </cell>
          <cell r="U1581" t="str">
            <v>مستنفذ الفصل الثاني 2020-2021</v>
          </cell>
        </row>
        <row r="1582">
          <cell r="A1582">
            <v>113913</v>
          </cell>
          <cell r="B1582" t="str">
            <v>رهام ايوب</v>
          </cell>
          <cell r="C1582" t="str">
            <v>سليمان</v>
          </cell>
          <cell r="D1582" t="str">
            <v>فاطمه</v>
          </cell>
          <cell r="E1582" t="str">
            <v>الثانية</v>
          </cell>
          <cell r="G1582" t="str">
            <v>الثانية</v>
          </cell>
          <cell r="I1582" t="str">
            <v>الثانية</v>
          </cell>
          <cell r="K1582" t="str">
            <v>الثانية</v>
          </cell>
          <cell r="M1582" t="str">
            <v>الثانية</v>
          </cell>
          <cell r="O1582" t="str">
            <v>الثانية</v>
          </cell>
          <cell r="Q1582" t="str">
            <v>الثانية</v>
          </cell>
          <cell r="S1582" t="str">
            <v>الثانية</v>
          </cell>
          <cell r="U1582" t="str">
            <v>مستنفذ الفصل الثاني 2020-2021</v>
          </cell>
        </row>
        <row r="1583">
          <cell r="A1583">
            <v>113924</v>
          </cell>
          <cell r="B1583" t="str">
            <v>رواد ناصر</v>
          </cell>
          <cell r="C1583" t="str">
            <v>هزاع</v>
          </cell>
          <cell r="D1583" t="str">
            <v>سميحه</v>
          </cell>
          <cell r="E1583" t="str">
            <v>الرابعة</v>
          </cell>
          <cell r="G1583" t="str">
            <v>الرابعة</v>
          </cell>
          <cell r="I1583" t="str">
            <v>الرابعة</v>
          </cell>
          <cell r="K1583" t="str">
            <v>الرابعة</v>
          </cell>
          <cell r="M1583" t="str">
            <v>الرابعة</v>
          </cell>
          <cell r="O1583" t="str">
            <v>الرابعة</v>
          </cell>
          <cell r="Q1583" t="str">
            <v>الرابعة</v>
          </cell>
          <cell r="S1583" t="str">
            <v>الرابعة</v>
          </cell>
          <cell r="U1583" t="str">
            <v>مستنفذ الفصل الثاني 2020-2021</v>
          </cell>
        </row>
        <row r="1584">
          <cell r="A1584">
            <v>114045</v>
          </cell>
          <cell r="B1584" t="str">
            <v>ضحى يوسف</v>
          </cell>
          <cell r="C1584" t="str">
            <v>فيصل</v>
          </cell>
          <cell r="D1584" t="str">
            <v>ليلى</v>
          </cell>
          <cell r="E1584" t="str">
            <v>الثانية</v>
          </cell>
          <cell r="G1584" t="str">
            <v>الثانية</v>
          </cell>
          <cell r="I1584" t="str">
            <v>الثانية</v>
          </cell>
          <cell r="K1584" t="str">
            <v>الثانية</v>
          </cell>
          <cell r="M1584" t="str">
            <v>الثانية</v>
          </cell>
          <cell r="O1584" t="str">
            <v>الثانية</v>
          </cell>
          <cell r="Q1584" t="str">
            <v>الثانية</v>
          </cell>
          <cell r="S1584" t="str">
            <v>الثانية</v>
          </cell>
          <cell r="U1584" t="str">
            <v>مستنفذ الفصل الثاني 2020-2021</v>
          </cell>
        </row>
        <row r="1585">
          <cell r="A1585">
            <v>114168</v>
          </cell>
          <cell r="B1585" t="str">
            <v>قتيبه السيد احمد</v>
          </cell>
          <cell r="C1585" t="str">
            <v>اسماعيل</v>
          </cell>
          <cell r="D1585" t="str">
            <v>زيدانه</v>
          </cell>
          <cell r="E1585" t="str">
            <v>الأولى</v>
          </cell>
          <cell r="G1585" t="str">
            <v>الأولى</v>
          </cell>
          <cell r="I1585" t="str">
            <v>الأولى</v>
          </cell>
          <cell r="K1585" t="str">
            <v>الأولى</v>
          </cell>
          <cell r="M1585" t="str">
            <v>الأولى</v>
          </cell>
          <cell r="O1585" t="str">
            <v>الأولى</v>
          </cell>
          <cell r="Q1585" t="str">
            <v>الأولى</v>
          </cell>
          <cell r="S1585" t="str">
            <v>الأولى</v>
          </cell>
          <cell r="U1585" t="str">
            <v>مستنفذ الفصل الثاني 2020-2021</v>
          </cell>
        </row>
        <row r="1586">
          <cell r="A1586">
            <v>114239</v>
          </cell>
          <cell r="B1586" t="str">
            <v>مالك العلي</v>
          </cell>
          <cell r="C1586" t="str">
            <v>خالد</v>
          </cell>
          <cell r="D1586" t="str">
            <v>سميحه</v>
          </cell>
          <cell r="E1586" t="str">
            <v>الثانية</v>
          </cell>
          <cell r="G1586" t="str">
            <v>الثانية</v>
          </cell>
          <cell r="I1586" t="str">
            <v>الثانية</v>
          </cell>
          <cell r="K1586" t="str">
            <v>الثانية</v>
          </cell>
          <cell r="M1586" t="str">
            <v>الثانية</v>
          </cell>
          <cell r="O1586" t="str">
            <v>الثانية</v>
          </cell>
          <cell r="Q1586" t="str">
            <v>الثانية</v>
          </cell>
          <cell r="S1586" t="str">
            <v>الثانية</v>
          </cell>
          <cell r="U1586" t="str">
            <v>مستنفذ الفصل الثاني 2020-2021</v>
          </cell>
        </row>
        <row r="1587">
          <cell r="A1587">
            <v>114355</v>
          </cell>
          <cell r="B1587" t="str">
            <v>ميريه طوائفي</v>
          </cell>
          <cell r="C1587" t="str">
            <v>جورج</v>
          </cell>
          <cell r="D1587" t="str">
            <v>دونيز</v>
          </cell>
          <cell r="E1587" t="str">
            <v>الرابعة</v>
          </cell>
          <cell r="G1587" t="str">
            <v>الرابعة</v>
          </cell>
          <cell r="I1587" t="str">
            <v>الرابعة</v>
          </cell>
          <cell r="K1587" t="str">
            <v>الرابعة</v>
          </cell>
          <cell r="M1587" t="str">
            <v>الرابعة</v>
          </cell>
          <cell r="O1587" t="str">
            <v>الرابعة</v>
          </cell>
          <cell r="Q1587" t="str">
            <v>الرابعة</v>
          </cell>
          <cell r="S1587" t="str">
            <v>الرابعة</v>
          </cell>
          <cell r="U1587" t="str">
            <v>مستنفذ الفصل الثاني 2020-2021</v>
          </cell>
        </row>
        <row r="1588">
          <cell r="A1588">
            <v>114468</v>
          </cell>
          <cell r="B1588" t="str">
            <v>هيفاء المعراوي</v>
          </cell>
          <cell r="C1588" t="str">
            <v>محمد</v>
          </cell>
          <cell r="D1588" t="str">
            <v>قمر</v>
          </cell>
          <cell r="E1588" t="str">
            <v>الرابعة</v>
          </cell>
          <cell r="G1588" t="str">
            <v>الرابعة</v>
          </cell>
          <cell r="I1588" t="str">
            <v>الرابعة</v>
          </cell>
          <cell r="K1588" t="str">
            <v>الرابعة</v>
          </cell>
          <cell r="M1588" t="str">
            <v>الرابعة</v>
          </cell>
          <cell r="O1588" t="str">
            <v>الرابعة</v>
          </cell>
          <cell r="Q1588" t="str">
            <v>الرابعة</v>
          </cell>
          <cell r="S1588" t="str">
            <v>الرابعة</v>
          </cell>
          <cell r="U1588" t="str">
            <v>مستنفذ الفصل الثاني 2020-2021</v>
          </cell>
        </row>
        <row r="1589">
          <cell r="A1589">
            <v>114476</v>
          </cell>
          <cell r="B1589" t="str">
            <v>وداد الخريوش</v>
          </cell>
          <cell r="C1589" t="str">
            <v>رضوان</v>
          </cell>
          <cell r="D1589" t="str">
            <v>منوه</v>
          </cell>
          <cell r="E1589" t="str">
            <v>الرابعة</v>
          </cell>
          <cell r="G1589" t="str">
            <v>الرابعة</v>
          </cell>
          <cell r="K1589" t="str">
            <v>الرابعة</v>
          </cell>
          <cell r="M1589" t="str">
            <v>الرابعة</v>
          </cell>
          <cell r="O1589" t="str">
            <v>الرابعة</v>
          </cell>
          <cell r="Q1589" t="str">
            <v>الرابعة</v>
          </cell>
          <cell r="S1589" t="str">
            <v>الرابعة</v>
          </cell>
          <cell r="U1589" t="str">
            <v>مستنفذ الفصل الثاني 2020-2021</v>
          </cell>
        </row>
        <row r="1590">
          <cell r="A1590">
            <v>114576</v>
          </cell>
          <cell r="B1590" t="str">
            <v>رزان يونس</v>
          </cell>
          <cell r="C1590" t="str">
            <v>محمود</v>
          </cell>
          <cell r="D1590" t="str">
            <v>مريم</v>
          </cell>
          <cell r="E1590" t="str">
            <v>الرابعة</v>
          </cell>
          <cell r="G1590" t="str">
            <v>الرابعة</v>
          </cell>
          <cell r="I1590" t="str">
            <v>الرابعة</v>
          </cell>
          <cell r="K1590" t="str">
            <v>الرابعة</v>
          </cell>
          <cell r="M1590" t="str">
            <v>الرابعة</v>
          </cell>
          <cell r="O1590" t="str">
            <v>الرابعة</v>
          </cell>
          <cell r="Q1590" t="str">
            <v>الرابعة</v>
          </cell>
          <cell r="S1590" t="str">
            <v>الرابعة</v>
          </cell>
          <cell r="U1590" t="str">
            <v>مستنفذ الفصل الثاني 2020-2021</v>
          </cell>
        </row>
        <row r="1591">
          <cell r="A1591">
            <v>114612</v>
          </cell>
          <cell r="B1591" t="str">
            <v>عفراء الصبره</v>
          </cell>
          <cell r="C1591" t="str">
            <v>محمد خير</v>
          </cell>
          <cell r="D1591" t="str">
            <v>الهام</v>
          </cell>
          <cell r="E1591" t="str">
            <v>الرابعة</v>
          </cell>
          <cell r="G1591" t="str">
            <v>الرابعة</v>
          </cell>
          <cell r="I1591" t="str">
            <v>الرابعة</v>
          </cell>
          <cell r="K1591" t="str">
            <v>الرابعة</v>
          </cell>
          <cell r="M1591" t="str">
            <v>الرابعة</v>
          </cell>
          <cell r="O1591" t="str">
            <v>الرابعة</v>
          </cell>
          <cell r="Q1591" t="str">
            <v>الرابعة</v>
          </cell>
          <cell r="S1591" t="str">
            <v>الرابعة</v>
          </cell>
          <cell r="U1591" t="str">
            <v>مستنفذ الفصل الثاني 2020-2021</v>
          </cell>
        </row>
        <row r="1592">
          <cell r="A1592">
            <v>114614</v>
          </cell>
          <cell r="B1592" t="str">
            <v>علا قرقوط</v>
          </cell>
          <cell r="C1592" t="str">
            <v>فهد</v>
          </cell>
          <cell r="D1592" t="str">
            <v>هندا</v>
          </cell>
          <cell r="E1592" t="str">
            <v>الرابعة</v>
          </cell>
          <cell r="G1592" t="str">
            <v>الرابعة</v>
          </cell>
          <cell r="I1592" t="str">
            <v>الرابعة</v>
          </cell>
          <cell r="K1592" t="str">
            <v>الرابعة</v>
          </cell>
          <cell r="M1592" t="str">
            <v>الرابعة</v>
          </cell>
          <cell r="O1592" t="str">
            <v>الرابعة</v>
          </cell>
          <cell r="Q1592" t="str">
            <v>الرابعة</v>
          </cell>
          <cell r="S1592" t="str">
            <v>الرابعة</v>
          </cell>
          <cell r="U1592" t="str">
            <v>مستنفذ الفصل الثاني 2020-2021</v>
          </cell>
        </row>
        <row r="1593">
          <cell r="A1593">
            <v>114761</v>
          </cell>
          <cell r="B1593" t="str">
            <v>بنان بغدادي</v>
          </cell>
          <cell r="C1593" t="str">
            <v>سمير</v>
          </cell>
          <cell r="D1593" t="str">
            <v>رانا</v>
          </cell>
          <cell r="E1593" t="str">
            <v>الرابعة</v>
          </cell>
          <cell r="G1593" t="str">
            <v>الرابعة</v>
          </cell>
          <cell r="I1593" t="str">
            <v>الرابعة</v>
          </cell>
          <cell r="K1593" t="str">
            <v>الرابعة</v>
          </cell>
          <cell r="M1593" t="str">
            <v>الرابعة</v>
          </cell>
          <cell r="O1593" t="str">
            <v>الرابعة</v>
          </cell>
          <cell r="Q1593" t="str">
            <v>الرابعة</v>
          </cell>
          <cell r="S1593" t="str">
            <v>الرابعة</v>
          </cell>
          <cell r="U1593" t="str">
            <v>مستنفذ الفصل الثاني 2020-2021</v>
          </cell>
        </row>
        <row r="1594">
          <cell r="A1594">
            <v>114909</v>
          </cell>
          <cell r="B1594" t="str">
            <v>صفاء الشيخ</v>
          </cell>
          <cell r="C1594" t="str">
            <v>اسامه</v>
          </cell>
          <cell r="D1594" t="str">
            <v>هيام</v>
          </cell>
          <cell r="E1594" t="str">
            <v>الرابعة</v>
          </cell>
          <cell r="G1594" t="str">
            <v>الرابعة</v>
          </cell>
          <cell r="I1594" t="str">
            <v>الرابعة</v>
          </cell>
          <cell r="K1594" t="str">
            <v>الرابعة</v>
          </cell>
          <cell r="M1594" t="str">
            <v>الرابعة</v>
          </cell>
          <cell r="O1594" t="str">
            <v>الرابعة</v>
          </cell>
          <cell r="Q1594" t="str">
            <v>الرابعة</v>
          </cell>
          <cell r="S1594" t="str">
            <v>الرابعة</v>
          </cell>
          <cell r="U1594" t="str">
            <v>مستنفذ الفصل الثاني 2020-2021</v>
          </cell>
        </row>
        <row r="1595">
          <cell r="A1595">
            <v>114950</v>
          </cell>
          <cell r="B1595" t="str">
            <v>عيسى ابراهيم</v>
          </cell>
          <cell r="C1595" t="str">
            <v>ناجح</v>
          </cell>
          <cell r="D1595" t="str">
            <v>عطاف</v>
          </cell>
          <cell r="E1595" t="str">
            <v>الثالثة</v>
          </cell>
          <cell r="G1595" t="str">
            <v>الثالثة</v>
          </cell>
          <cell r="I1595" t="str">
            <v>الثالثة</v>
          </cell>
          <cell r="K1595" t="str">
            <v>الثالثة</v>
          </cell>
          <cell r="M1595" t="str">
            <v>الثالثة</v>
          </cell>
          <cell r="O1595" t="str">
            <v>الثالثة</v>
          </cell>
          <cell r="Q1595" t="str">
            <v>الثالثة</v>
          </cell>
          <cell r="S1595" t="str">
            <v>الثالثة</v>
          </cell>
          <cell r="U1595" t="str">
            <v>مستنفذ الفصل الثاني 2020-2021</v>
          </cell>
        </row>
        <row r="1596">
          <cell r="A1596">
            <v>115156</v>
          </cell>
          <cell r="B1596" t="str">
            <v>مايا وهبه</v>
          </cell>
          <cell r="C1596" t="str">
            <v>محمد سعيد</v>
          </cell>
          <cell r="D1596" t="str">
            <v>مها</v>
          </cell>
          <cell r="E1596" t="str">
            <v>الرابعة</v>
          </cell>
          <cell r="G1596" t="str">
            <v>الرابعة</v>
          </cell>
          <cell r="I1596" t="str">
            <v>الرابعة</v>
          </cell>
          <cell r="K1596" t="str">
            <v>الرابعة</v>
          </cell>
          <cell r="M1596" t="str">
            <v>الرابعة</v>
          </cell>
          <cell r="O1596" t="str">
            <v>الرابعة</v>
          </cell>
          <cell r="Q1596" t="str">
            <v>الرابعة</v>
          </cell>
          <cell r="S1596" t="str">
            <v>الرابعة</v>
          </cell>
          <cell r="U1596" t="str">
            <v>مستنفذ الفصل الثاني 2020-2021</v>
          </cell>
        </row>
        <row r="1597">
          <cell r="A1597">
            <v>115178</v>
          </cell>
          <cell r="B1597" t="str">
            <v>الاء فاكياني</v>
          </cell>
          <cell r="C1597" t="str">
            <v>هيثم</v>
          </cell>
          <cell r="D1597" t="str">
            <v>فاطمه</v>
          </cell>
          <cell r="E1597" t="str">
            <v>الرابعة</v>
          </cell>
          <cell r="G1597" t="str">
            <v>الرابعة</v>
          </cell>
          <cell r="I1597" t="str">
            <v>الرابعة</v>
          </cell>
          <cell r="K1597" t="str">
            <v>الرابعة</v>
          </cell>
          <cell r="M1597" t="str">
            <v>الرابعة</v>
          </cell>
          <cell r="O1597" t="str">
            <v>الرابعة</v>
          </cell>
          <cell r="Q1597" t="str">
            <v>الرابعة</v>
          </cell>
          <cell r="S1597" t="str">
            <v>الرابعة</v>
          </cell>
          <cell r="U1597" t="str">
            <v>مستنفذ الفصل الثاني 2020-2021</v>
          </cell>
        </row>
        <row r="1598">
          <cell r="A1598">
            <v>115188</v>
          </cell>
          <cell r="B1598" t="str">
            <v>بتول ابو صعب</v>
          </cell>
          <cell r="C1598" t="str">
            <v>مرعي</v>
          </cell>
          <cell r="D1598" t="str">
            <v>سميه</v>
          </cell>
          <cell r="E1598" t="str">
            <v>الرابعة</v>
          </cell>
          <cell r="G1598" t="str">
            <v>الرابعة</v>
          </cell>
          <cell r="I1598" t="str">
            <v>الرابعة</v>
          </cell>
          <cell r="K1598" t="str">
            <v>الرابعة</v>
          </cell>
          <cell r="M1598" t="str">
            <v>الرابعة</v>
          </cell>
          <cell r="O1598" t="str">
            <v>الرابعة</v>
          </cell>
          <cell r="Q1598" t="str">
            <v>الرابعة</v>
          </cell>
          <cell r="S1598" t="str">
            <v>الرابعة</v>
          </cell>
          <cell r="U1598" t="str">
            <v>مستنفذ الفصل الثاني 2020-2021</v>
          </cell>
        </row>
        <row r="1599">
          <cell r="A1599">
            <v>115247</v>
          </cell>
          <cell r="B1599" t="str">
            <v>مرام جديد</v>
          </cell>
          <cell r="C1599" t="str">
            <v>عقيل</v>
          </cell>
          <cell r="D1599" t="str">
            <v>نجوى</v>
          </cell>
          <cell r="E1599" t="str">
            <v>الرابعة</v>
          </cell>
          <cell r="G1599" t="str">
            <v>الرابعة</v>
          </cell>
          <cell r="I1599" t="str">
            <v>الرابعة</v>
          </cell>
          <cell r="K1599" t="str">
            <v>الرابعة</v>
          </cell>
          <cell r="M1599" t="str">
            <v>الرابعة</v>
          </cell>
          <cell r="O1599" t="str">
            <v>الرابعة</v>
          </cell>
          <cell r="Q1599" t="str">
            <v>الرابعة</v>
          </cell>
          <cell r="S1599" t="str">
            <v>الرابعة</v>
          </cell>
          <cell r="U1599" t="str">
            <v>مستنفذ الفصل الثاني 2020-2021</v>
          </cell>
        </row>
        <row r="1600">
          <cell r="A1600">
            <v>115309</v>
          </cell>
          <cell r="B1600" t="str">
            <v>الاء بركسيه</v>
          </cell>
          <cell r="C1600" t="str">
            <v>نديم</v>
          </cell>
          <cell r="D1600" t="str">
            <v>مريم</v>
          </cell>
          <cell r="E1600" t="str">
            <v>الثانية</v>
          </cell>
          <cell r="G1600" t="str">
            <v>الثانية</v>
          </cell>
          <cell r="I1600" t="str">
            <v>الثانية</v>
          </cell>
          <cell r="K1600" t="str">
            <v>الثانية</v>
          </cell>
          <cell r="M1600" t="str">
            <v>الثانية</v>
          </cell>
          <cell r="O1600" t="str">
            <v>الثانية</v>
          </cell>
          <cell r="Q1600" t="str">
            <v>الثانية</v>
          </cell>
          <cell r="S1600" t="str">
            <v>الثانية</v>
          </cell>
          <cell r="U1600" t="str">
            <v>مستنفذ الفصل الثاني 2020-2021</v>
          </cell>
        </row>
        <row r="1601">
          <cell r="A1601">
            <v>115438</v>
          </cell>
          <cell r="B1601" t="str">
            <v>رؤى سلوم</v>
          </cell>
          <cell r="C1601" t="str">
            <v>بسام</v>
          </cell>
          <cell r="D1601" t="str">
            <v>تمام</v>
          </cell>
          <cell r="E1601" t="str">
            <v>الرابعة</v>
          </cell>
          <cell r="G1601" t="str">
            <v>الرابعة</v>
          </cell>
          <cell r="I1601" t="str">
            <v>الرابعة</v>
          </cell>
          <cell r="K1601" t="str">
            <v>الرابعة</v>
          </cell>
          <cell r="M1601" t="str">
            <v>الرابعة</v>
          </cell>
          <cell r="O1601" t="str">
            <v>الرابعة</v>
          </cell>
          <cell r="Q1601" t="str">
            <v>الرابعة</v>
          </cell>
          <cell r="S1601" t="str">
            <v>الرابعة</v>
          </cell>
          <cell r="U1601" t="str">
            <v>مستنفذ الفصل الثاني 2020-2021</v>
          </cell>
        </row>
        <row r="1602">
          <cell r="A1602">
            <v>115559</v>
          </cell>
          <cell r="B1602" t="str">
            <v>صفا قاسم</v>
          </cell>
          <cell r="C1602" t="str">
            <v>محمود</v>
          </cell>
          <cell r="D1602" t="str">
            <v>مريم</v>
          </cell>
          <cell r="E1602" t="str">
            <v>الرابعة</v>
          </cell>
          <cell r="G1602" t="str">
            <v>الرابعة</v>
          </cell>
          <cell r="I1602" t="str">
            <v>الرابعة</v>
          </cell>
          <cell r="K1602" t="str">
            <v>الرابعة</v>
          </cell>
          <cell r="M1602" t="str">
            <v>الرابعة</v>
          </cell>
          <cell r="O1602" t="str">
            <v>الرابعة</v>
          </cell>
          <cell r="Q1602" t="str">
            <v>الرابعة</v>
          </cell>
          <cell r="S1602" t="str">
            <v>الرابعة</v>
          </cell>
          <cell r="U1602" t="str">
            <v>مستنفذ الفصل الثاني 2020-2021</v>
          </cell>
        </row>
        <row r="1603">
          <cell r="A1603">
            <v>115661</v>
          </cell>
          <cell r="B1603" t="str">
            <v>ليلى حاطوم</v>
          </cell>
          <cell r="C1603" t="str">
            <v>نوري</v>
          </cell>
          <cell r="D1603" t="str">
            <v>عفيفه</v>
          </cell>
          <cell r="E1603" t="str">
            <v>الرابعة</v>
          </cell>
          <cell r="G1603" t="str">
            <v>الرابعة</v>
          </cell>
          <cell r="I1603" t="str">
            <v>الرابعة</v>
          </cell>
          <cell r="K1603" t="str">
            <v>الرابعة</v>
          </cell>
          <cell r="M1603" t="str">
            <v>الرابعة</v>
          </cell>
          <cell r="O1603" t="str">
            <v>الرابعة</v>
          </cell>
          <cell r="Q1603" t="str">
            <v>الرابعة</v>
          </cell>
          <cell r="S1603" t="str">
            <v>الرابعة</v>
          </cell>
          <cell r="U1603" t="str">
            <v>مستنفذ الفصل الثاني 2020-2021</v>
          </cell>
        </row>
        <row r="1604">
          <cell r="A1604">
            <v>115662</v>
          </cell>
          <cell r="B1604" t="str">
            <v>ليلى حداد</v>
          </cell>
          <cell r="C1604" t="str">
            <v>وليد</v>
          </cell>
          <cell r="D1604" t="str">
            <v>غاده</v>
          </cell>
          <cell r="E1604" t="str">
            <v>الرابعة</v>
          </cell>
          <cell r="G1604" t="str">
            <v>الرابعة</v>
          </cell>
          <cell r="I1604" t="str">
            <v>الرابعة</v>
          </cell>
          <cell r="K1604" t="str">
            <v>الرابعة</v>
          </cell>
          <cell r="M1604" t="str">
            <v>الرابعة</v>
          </cell>
          <cell r="O1604" t="str">
            <v>الرابعة</v>
          </cell>
          <cell r="Q1604" t="str">
            <v>الرابعة</v>
          </cell>
          <cell r="S1604" t="str">
            <v>الرابعة</v>
          </cell>
          <cell r="U1604" t="str">
            <v>مستنفذ الفصل الثاني 2020-2021</v>
          </cell>
        </row>
        <row r="1605">
          <cell r="A1605">
            <v>115670</v>
          </cell>
          <cell r="B1605" t="str">
            <v>لين محلا</v>
          </cell>
          <cell r="C1605" t="str">
            <v>اسعد</v>
          </cell>
          <cell r="D1605" t="str">
            <v>ملكه</v>
          </cell>
          <cell r="E1605" t="str">
            <v>الرابعة</v>
          </cell>
          <cell r="G1605" t="str">
            <v>الرابعة</v>
          </cell>
          <cell r="I1605" t="str">
            <v>الرابعة</v>
          </cell>
          <cell r="K1605" t="str">
            <v>الرابعة</v>
          </cell>
          <cell r="M1605" t="str">
            <v>الرابعة</v>
          </cell>
          <cell r="O1605" t="str">
            <v>الرابعة</v>
          </cell>
          <cell r="Q1605" t="str">
            <v>الرابعة</v>
          </cell>
          <cell r="S1605" t="str">
            <v>الرابعة</v>
          </cell>
          <cell r="U1605" t="str">
            <v>مستنفذ الفصل الثاني 2020-2021</v>
          </cell>
        </row>
        <row r="1606">
          <cell r="A1606">
            <v>115726</v>
          </cell>
          <cell r="B1606" t="str">
            <v>مريم الكتاني</v>
          </cell>
          <cell r="C1606" t="str">
            <v>محمد المعتز بالله</v>
          </cell>
          <cell r="D1606" t="str">
            <v>وفاء</v>
          </cell>
          <cell r="E1606" t="str">
            <v>الثانية</v>
          </cell>
          <cell r="G1606" t="str">
            <v>الثانية</v>
          </cell>
          <cell r="I1606" t="str">
            <v>الثانية</v>
          </cell>
          <cell r="K1606" t="str">
            <v>الثانية</v>
          </cell>
          <cell r="M1606" t="str">
            <v>الثانية</v>
          </cell>
          <cell r="O1606" t="str">
            <v>الثانية</v>
          </cell>
          <cell r="Q1606" t="str">
            <v>الثانية</v>
          </cell>
          <cell r="S1606" t="str">
            <v>الثانية</v>
          </cell>
          <cell r="U1606" t="str">
            <v>مستنفذ الفصل الثاني 2020-2021</v>
          </cell>
        </row>
        <row r="1607">
          <cell r="A1607">
            <v>115746</v>
          </cell>
          <cell r="B1607" t="str">
            <v>منى قاسم</v>
          </cell>
          <cell r="C1607" t="str">
            <v>محمود</v>
          </cell>
          <cell r="D1607" t="str">
            <v>مريم</v>
          </cell>
          <cell r="E1607" t="str">
            <v>الرابعة</v>
          </cell>
          <cell r="G1607" t="str">
            <v>الرابعة</v>
          </cell>
          <cell r="I1607" t="str">
            <v>الرابعة</v>
          </cell>
          <cell r="K1607" t="str">
            <v>الرابعة</v>
          </cell>
          <cell r="M1607" t="str">
            <v>الرابعة</v>
          </cell>
          <cell r="O1607" t="str">
            <v>الرابعة</v>
          </cell>
          <cell r="Q1607" t="str">
            <v>الرابعة</v>
          </cell>
          <cell r="S1607" t="str">
            <v>الرابعة</v>
          </cell>
          <cell r="U1607" t="str">
            <v>مستنفذ الفصل الثاني 2020-2021</v>
          </cell>
        </row>
        <row r="1608">
          <cell r="A1608">
            <v>115849</v>
          </cell>
          <cell r="B1608" t="str">
            <v>وفاء ابراهيم</v>
          </cell>
          <cell r="C1608" t="str">
            <v>سليمان</v>
          </cell>
          <cell r="D1608" t="str">
            <v>منيره</v>
          </cell>
          <cell r="E1608" t="str">
            <v>الرابعة</v>
          </cell>
          <cell r="G1608" t="str">
            <v>الرابعة</v>
          </cell>
          <cell r="I1608" t="str">
            <v>الرابعة</v>
          </cell>
          <cell r="K1608" t="str">
            <v>الرابعة</v>
          </cell>
          <cell r="M1608" t="str">
            <v>الرابعة</v>
          </cell>
          <cell r="O1608" t="str">
            <v>الرابعة</v>
          </cell>
          <cell r="Q1608" t="str">
            <v>الرابعة</v>
          </cell>
          <cell r="S1608" t="str">
            <v>الرابعة</v>
          </cell>
          <cell r="U1608" t="str">
            <v>مستنفذ الفصل الثاني 2020-2021</v>
          </cell>
        </row>
        <row r="1609">
          <cell r="A1609">
            <v>115860</v>
          </cell>
          <cell r="B1609" t="str">
            <v>ولاء قطيش</v>
          </cell>
          <cell r="C1609" t="str">
            <v>عبد اللطيف</v>
          </cell>
          <cell r="D1609" t="str">
            <v>مها</v>
          </cell>
          <cell r="E1609" t="str">
            <v>الرابعة</v>
          </cell>
          <cell r="G1609" t="str">
            <v>الرابعة</v>
          </cell>
          <cell r="I1609" t="str">
            <v>الرابعة</v>
          </cell>
          <cell r="K1609" t="str">
            <v>الرابعة</v>
          </cell>
          <cell r="M1609" t="str">
            <v>الرابعة</v>
          </cell>
          <cell r="O1609" t="str">
            <v>الرابعة</v>
          </cell>
          <cell r="Q1609" t="str">
            <v>الرابعة</v>
          </cell>
          <cell r="S1609" t="str">
            <v>الرابعة</v>
          </cell>
          <cell r="U1609" t="str">
            <v>مستنفذ الفصل الثاني 2020-2021</v>
          </cell>
        </row>
        <row r="1610">
          <cell r="A1610">
            <v>115868</v>
          </cell>
          <cell r="B1610" t="str">
            <v>يوشع طرموش</v>
          </cell>
          <cell r="C1610" t="str">
            <v>محمد</v>
          </cell>
          <cell r="D1610" t="str">
            <v>اميره</v>
          </cell>
          <cell r="E1610" t="str">
            <v>الثانية</v>
          </cell>
          <cell r="G1610" t="str">
            <v>الثانية</v>
          </cell>
          <cell r="I1610" t="str">
            <v>الثانية</v>
          </cell>
          <cell r="K1610" t="str">
            <v>الثانية</v>
          </cell>
          <cell r="M1610" t="str">
            <v>الثانية</v>
          </cell>
          <cell r="O1610" t="str">
            <v>الثانية</v>
          </cell>
          <cell r="Q1610" t="str">
            <v>الثانية</v>
          </cell>
          <cell r="S1610" t="str">
            <v>الثانية</v>
          </cell>
          <cell r="U1610" t="str">
            <v>مستنفذ الفصل الثاني 2020-2021</v>
          </cell>
        </row>
        <row r="1611">
          <cell r="A1611">
            <v>115879</v>
          </cell>
          <cell r="B1611" t="str">
            <v>ولاء نفيسه</v>
          </cell>
          <cell r="C1611" t="str">
            <v>ماهر</v>
          </cell>
          <cell r="D1611" t="str">
            <v>افتكار دقاق</v>
          </cell>
          <cell r="E1611" t="str">
            <v>الرابعة حديث</v>
          </cell>
          <cell r="G1611" t="str">
            <v>الرابعة</v>
          </cell>
          <cell r="I1611" t="str">
            <v>الرابعة</v>
          </cell>
          <cell r="K1611" t="str">
            <v>الرابعة</v>
          </cell>
          <cell r="M1611" t="str">
            <v>الرابعة</v>
          </cell>
          <cell r="O1611" t="str">
            <v>الرابعة</v>
          </cell>
          <cell r="Q1611" t="str">
            <v>الرابعة</v>
          </cell>
          <cell r="S1611" t="str">
            <v>الرابعة</v>
          </cell>
          <cell r="U1611" t="str">
            <v>مستنفذ الفصل الثاني 2020-2021</v>
          </cell>
        </row>
        <row r="1612">
          <cell r="A1612">
            <v>115925</v>
          </cell>
          <cell r="B1612" t="str">
            <v>جميله سلهب</v>
          </cell>
          <cell r="C1612" t="str">
            <v>عقل</v>
          </cell>
          <cell r="D1612" t="str">
            <v>سلمى</v>
          </cell>
          <cell r="E1612" t="str">
            <v>الرابعة</v>
          </cell>
          <cell r="G1612" t="str">
            <v>الرابعة</v>
          </cell>
          <cell r="I1612" t="str">
            <v>الرابعة</v>
          </cell>
          <cell r="K1612" t="str">
            <v>الرابعة</v>
          </cell>
          <cell r="M1612" t="str">
            <v>الرابعة</v>
          </cell>
          <cell r="O1612" t="str">
            <v>الرابعة</v>
          </cell>
          <cell r="Q1612" t="str">
            <v>الرابعة</v>
          </cell>
          <cell r="S1612" t="str">
            <v>الرابعة</v>
          </cell>
          <cell r="U1612" t="str">
            <v>مستنفذ الفصل الثاني 2020-2021</v>
          </cell>
        </row>
        <row r="1613">
          <cell r="A1613">
            <v>115944</v>
          </cell>
          <cell r="B1613" t="str">
            <v>طوني يوسف</v>
          </cell>
          <cell r="C1613" t="str">
            <v>زياد</v>
          </cell>
          <cell r="D1613" t="str">
            <v>محاسن</v>
          </cell>
          <cell r="E1613" t="str">
            <v>الرابعة</v>
          </cell>
          <cell r="G1613" t="str">
            <v>الرابعة</v>
          </cell>
          <cell r="I1613" t="str">
            <v>الرابعة</v>
          </cell>
          <cell r="K1613" t="str">
            <v>الرابعة</v>
          </cell>
          <cell r="M1613" t="str">
            <v>الرابعة</v>
          </cell>
          <cell r="O1613" t="str">
            <v>الرابعة</v>
          </cell>
          <cell r="Q1613" t="str">
            <v>الرابعة</v>
          </cell>
          <cell r="S1613" t="str">
            <v>الرابعة</v>
          </cell>
          <cell r="U1613" t="str">
            <v>مستنفذ الفصل الثاني 2020-2021</v>
          </cell>
        </row>
        <row r="1614">
          <cell r="A1614">
            <v>115946</v>
          </cell>
          <cell r="B1614" t="str">
            <v>علا صالح</v>
          </cell>
          <cell r="C1614" t="str">
            <v>عبد المجيد</v>
          </cell>
          <cell r="D1614" t="str">
            <v>نجيبه</v>
          </cell>
          <cell r="E1614" t="str">
            <v>الثالثة</v>
          </cell>
          <cell r="G1614" t="str">
            <v>الثالثة</v>
          </cell>
          <cell r="I1614" t="str">
            <v>الثالثة</v>
          </cell>
          <cell r="K1614" t="str">
            <v>الثالثة</v>
          </cell>
          <cell r="M1614" t="str">
            <v>الثالثة</v>
          </cell>
          <cell r="O1614" t="str">
            <v>الثالثة</v>
          </cell>
          <cell r="Q1614" t="str">
            <v>الثالثة</v>
          </cell>
          <cell r="S1614" t="str">
            <v>الثالثة</v>
          </cell>
          <cell r="U1614" t="str">
            <v>مستنفذ الفصل الثاني 2020-2021</v>
          </cell>
        </row>
        <row r="1615">
          <cell r="A1615">
            <v>115987</v>
          </cell>
          <cell r="B1615" t="str">
            <v>هدى الحمود الهاشم</v>
          </cell>
          <cell r="C1615" t="str">
            <v>عدنان</v>
          </cell>
          <cell r="D1615" t="str">
            <v>سماره</v>
          </cell>
          <cell r="E1615" t="str">
            <v>الثالثة</v>
          </cell>
          <cell r="G1615" t="str">
            <v>الثالثة</v>
          </cell>
          <cell r="I1615" t="str">
            <v>الثالثة</v>
          </cell>
          <cell r="K1615" t="str">
            <v>الثالثة</v>
          </cell>
          <cell r="M1615" t="str">
            <v>الثالثة</v>
          </cell>
          <cell r="O1615" t="str">
            <v>الثالثة</v>
          </cell>
          <cell r="Q1615" t="str">
            <v>الثالثة</v>
          </cell>
          <cell r="S1615" t="str">
            <v>الثالثة</v>
          </cell>
          <cell r="U1615" t="str">
            <v>مستنفذ الفصل الثاني 2020-2021</v>
          </cell>
        </row>
        <row r="1616">
          <cell r="A1616">
            <v>116002</v>
          </cell>
          <cell r="B1616" t="str">
            <v>ابراهيم حموليلا</v>
          </cell>
          <cell r="C1616" t="str">
            <v>عبد الستار</v>
          </cell>
          <cell r="D1616" t="str">
            <v>هويدا</v>
          </cell>
          <cell r="E1616" t="str">
            <v>الرابعة</v>
          </cell>
          <cell r="G1616" t="str">
            <v>الرابعة</v>
          </cell>
          <cell r="I1616" t="str">
            <v>الرابعة</v>
          </cell>
          <cell r="K1616" t="str">
            <v>الرابعة</v>
          </cell>
          <cell r="M1616" t="str">
            <v>الرابعة</v>
          </cell>
          <cell r="O1616" t="str">
            <v>الرابعة</v>
          </cell>
          <cell r="Q1616" t="str">
            <v>الرابعة</v>
          </cell>
          <cell r="S1616" t="str">
            <v>الرابعة</v>
          </cell>
          <cell r="U1616" t="str">
            <v>مستنفذ الفصل الثاني 2020-2021</v>
          </cell>
        </row>
        <row r="1617">
          <cell r="A1617">
            <v>116034</v>
          </cell>
          <cell r="B1617" t="str">
            <v>الاء عباس</v>
          </cell>
          <cell r="C1617" t="str">
            <v>محمد جمعه</v>
          </cell>
          <cell r="D1617" t="str">
            <v>هدى</v>
          </cell>
          <cell r="E1617" t="str">
            <v>الثالثة</v>
          </cell>
          <cell r="G1617" t="str">
            <v>الثالثة</v>
          </cell>
          <cell r="I1617" t="str">
            <v>الثالثة</v>
          </cell>
          <cell r="K1617" t="str">
            <v>الثالثة</v>
          </cell>
          <cell r="M1617" t="str">
            <v>الثالثة</v>
          </cell>
          <cell r="O1617" t="str">
            <v>الثالثة</v>
          </cell>
          <cell r="Q1617" t="str">
            <v>الثالثة</v>
          </cell>
          <cell r="S1617" t="str">
            <v>الثالثة</v>
          </cell>
          <cell r="U1617" t="str">
            <v>مستنفذ الفصل الثاني 2020-2021</v>
          </cell>
        </row>
        <row r="1618">
          <cell r="A1618">
            <v>116044</v>
          </cell>
          <cell r="B1618" t="str">
            <v>امنه زريق</v>
          </cell>
          <cell r="C1618" t="str">
            <v>يوسف</v>
          </cell>
          <cell r="D1618" t="str">
            <v>مريم</v>
          </cell>
          <cell r="E1618" t="str">
            <v>الثانية</v>
          </cell>
          <cell r="G1618" t="str">
            <v>الثانية</v>
          </cell>
          <cell r="I1618" t="str">
            <v>الثانية</v>
          </cell>
          <cell r="K1618" t="str">
            <v>الثانية</v>
          </cell>
          <cell r="M1618" t="str">
            <v>الثانية</v>
          </cell>
          <cell r="O1618" t="str">
            <v>الثانية</v>
          </cell>
          <cell r="Q1618" t="str">
            <v>الثانية</v>
          </cell>
          <cell r="S1618" t="str">
            <v>الثانية</v>
          </cell>
          <cell r="U1618" t="str">
            <v>مستنفذ الفصل الثاني 2020-2021</v>
          </cell>
        </row>
        <row r="1619">
          <cell r="A1619">
            <v>116058</v>
          </cell>
          <cell r="B1619" t="str">
            <v>ايناس الكردي</v>
          </cell>
          <cell r="C1619" t="str">
            <v>محمد</v>
          </cell>
          <cell r="D1619" t="str">
            <v>غيداء</v>
          </cell>
          <cell r="E1619" t="str">
            <v>الثالثة</v>
          </cell>
          <cell r="G1619" t="str">
            <v>الثالثة</v>
          </cell>
          <cell r="K1619" t="str">
            <v>الثالثة</v>
          </cell>
          <cell r="M1619" t="str">
            <v>الثالثة</v>
          </cell>
          <cell r="O1619" t="str">
            <v>الثالثة</v>
          </cell>
          <cell r="Q1619" t="str">
            <v>الثالثة</v>
          </cell>
          <cell r="S1619" t="str">
            <v>الثالثة</v>
          </cell>
          <cell r="U1619" t="str">
            <v>مستنفذ الفصل الثاني 2020-2021</v>
          </cell>
        </row>
        <row r="1620">
          <cell r="A1620">
            <v>116066</v>
          </cell>
          <cell r="B1620" t="str">
            <v>بارعه كركي اللحام</v>
          </cell>
          <cell r="C1620" t="str">
            <v>شحاده</v>
          </cell>
          <cell r="D1620" t="str">
            <v>عائده</v>
          </cell>
          <cell r="E1620" t="str">
            <v>الثالثة</v>
          </cell>
          <cell r="G1620" t="str">
            <v>الثالثة</v>
          </cell>
          <cell r="I1620" t="str">
            <v>الثالثة</v>
          </cell>
          <cell r="K1620" t="str">
            <v>الثالثة</v>
          </cell>
          <cell r="M1620" t="str">
            <v>الثالثة</v>
          </cell>
          <cell r="O1620" t="str">
            <v>الثالثة</v>
          </cell>
          <cell r="Q1620" t="str">
            <v>الثالثة</v>
          </cell>
          <cell r="S1620" t="str">
            <v>الثالثة</v>
          </cell>
          <cell r="U1620" t="str">
            <v>مستنفذ الفصل الثاني 2020-2021</v>
          </cell>
        </row>
        <row r="1621">
          <cell r="A1621">
            <v>116177</v>
          </cell>
          <cell r="B1621" t="str">
            <v>ريتا افتيموس</v>
          </cell>
          <cell r="C1621" t="str">
            <v>سمير</v>
          </cell>
          <cell r="D1621" t="str">
            <v>ليلى</v>
          </cell>
          <cell r="E1621" t="str">
            <v>الرابعة</v>
          </cell>
          <cell r="G1621" t="str">
            <v>الرابعة</v>
          </cell>
          <cell r="I1621" t="str">
            <v>الرابعة</v>
          </cell>
          <cell r="K1621" t="str">
            <v>الرابعة</v>
          </cell>
          <cell r="M1621" t="str">
            <v>الرابعة</v>
          </cell>
          <cell r="O1621" t="str">
            <v>الرابعة</v>
          </cell>
          <cell r="Q1621" t="str">
            <v>الرابعة</v>
          </cell>
          <cell r="S1621" t="str">
            <v>الرابعة</v>
          </cell>
          <cell r="U1621" t="str">
            <v>مستنفذ الفصل الثاني 2020-2021</v>
          </cell>
        </row>
        <row r="1622">
          <cell r="A1622">
            <v>116222</v>
          </cell>
          <cell r="B1622" t="str">
            <v>صفوت الزهيري الشهير بعمرو</v>
          </cell>
          <cell r="C1622" t="str">
            <v>عبد الرزاق</v>
          </cell>
          <cell r="D1622" t="str">
            <v>ملك</v>
          </cell>
          <cell r="E1622" t="str">
            <v>الرابعة</v>
          </cell>
          <cell r="G1622" t="str">
            <v>الرابعة</v>
          </cell>
          <cell r="K1622" t="str">
            <v>الرابعة</v>
          </cell>
          <cell r="M1622" t="str">
            <v>الرابعة</v>
          </cell>
          <cell r="O1622" t="str">
            <v>الرابعة</v>
          </cell>
          <cell r="Q1622" t="str">
            <v>الرابعة</v>
          </cell>
          <cell r="S1622" t="str">
            <v>الرابعة</v>
          </cell>
          <cell r="U1622" t="str">
            <v>مستنفذ الفصل الثاني 2020-2021</v>
          </cell>
        </row>
        <row r="1623">
          <cell r="A1623">
            <v>116227</v>
          </cell>
          <cell r="B1623" t="str">
            <v>ظافر العلي</v>
          </cell>
          <cell r="C1623" t="str">
            <v>احمد</v>
          </cell>
          <cell r="D1623" t="str">
            <v>حياه</v>
          </cell>
          <cell r="E1623" t="str">
            <v>الرابعة</v>
          </cell>
          <cell r="G1623" t="str">
            <v>الرابعة</v>
          </cell>
          <cell r="I1623" t="str">
            <v>الرابعة</v>
          </cell>
          <cell r="K1623" t="str">
            <v>الرابعة</v>
          </cell>
          <cell r="M1623" t="str">
            <v>الرابعة</v>
          </cell>
          <cell r="O1623" t="str">
            <v>الرابعة</v>
          </cell>
          <cell r="Q1623" t="str">
            <v>الرابعة</v>
          </cell>
          <cell r="S1623" t="str">
            <v>الرابعة</v>
          </cell>
          <cell r="U1623" t="str">
            <v>مستنفذ الفصل الثاني 2020-2021</v>
          </cell>
        </row>
        <row r="1624">
          <cell r="A1624">
            <v>116236</v>
          </cell>
          <cell r="B1624" t="str">
            <v>عبد الرحمن عقميق</v>
          </cell>
          <cell r="C1624" t="str">
            <v>حمدو</v>
          </cell>
          <cell r="D1624" t="str">
            <v>الهام</v>
          </cell>
          <cell r="E1624" t="str">
            <v>الرابعة</v>
          </cell>
          <cell r="G1624" t="str">
            <v>الرابعة</v>
          </cell>
          <cell r="I1624" t="str">
            <v>الرابعة</v>
          </cell>
          <cell r="K1624" t="str">
            <v>الرابعة</v>
          </cell>
          <cell r="M1624" t="str">
            <v>الرابعة</v>
          </cell>
          <cell r="O1624" t="str">
            <v>الرابعة</v>
          </cell>
          <cell r="Q1624" t="str">
            <v>الرابعة</v>
          </cell>
          <cell r="S1624" t="str">
            <v>الرابعة</v>
          </cell>
          <cell r="U1624" t="str">
            <v>مستنفذ الفصل الثاني 2020-2021</v>
          </cell>
        </row>
        <row r="1625">
          <cell r="A1625">
            <v>116253</v>
          </cell>
          <cell r="B1625" t="str">
            <v>علاء نوفل</v>
          </cell>
          <cell r="C1625" t="str">
            <v>عبد القادر</v>
          </cell>
          <cell r="D1625" t="str">
            <v>حوريه</v>
          </cell>
          <cell r="E1625" t="str">
            <v>الثانية</v>
          </cell>
          <cell r="G1625" t="str">
            <v>الثانية</v>
          </cell>
          <cell r="I1625" t="str">
            <v>الثانية</v>
          </cell>
          <cell r="K1625" t="str">
            <v>الثانية</v>
          </cell>
          <cell r="M1625" t="str">
            <v>الثانية</v>
          </cell>
          <cell r="O1625" t="str">
            <v>الثانية</v>
          </cell>
          <cell r="Q1625" t="str">
            <v>الثانية</v>
          </cell>
          <cell r="S1625" t="str">
            <v>الثانية</v>
          </cell>
          <cell r="U1625" t="str">
            <v>مستنفذ الفصل الثاني 2020-2021</v>
          </cell>
        </row>
        <row r="1626">
          <cell r="A1626">
            <v>116267</v>
          </cell>
          <cell r="B1626" t="str">
            <v>عمار صالح</v>
          </cell>
          <cell r="C1626" t="str">
            <v>اسماعيل</v>
          </cell>
          <cell r="E1626" t="str">
            <v>الرابعة</v>
          </cell>
          <cell r="G1626" t="str">
            <v>الرابعة</v>
          </cell>
          <cell r="I1626" t="str">
            <v>الرابعة</v>
          </cell>
          <cell r="K1626" t="str">
            <v>الرابعة</v>
          </cell>
          <cell r="M1626" t="str">
            <v>الرابعة</v>
          </cell>
          <cell r="O1626" t="str">
            <v>الرابعة</v>
          </cell>
          <cell r="Q1626" t="str">
            <v>الرابعة</v>
          </cell>
          <cell r="S1626" t="str">
            <v>الرابعة</v>
          </cell>
          <cell r="U1626" t="str">
            <v>مستنفذ الفصل الثاني 2020-2021</v>
          </cell>
        </row>
        <row r="1627">
          <cell r="A1627">
            <v>116324</v>
          </cell>
          <cell r="B1627" t="str">
            <v>مادلين عباس</v>
          </cell>
          <cell r="C1627" t="str">
            <v>لؤي</v>
          </cell>
          <cell r="D1627" t="str">
            <v>عواطف</v>
          </cell>
          <cell r="E1627" t="str">
            <v>الرابعة</v>
          </cell>
          <cell r="G1627" t="str">
            <v>الرابعة</v>
          </cell>
          <cell r="I1627" t="str">
            <v>الرابعة</v>
          </cell>
          <cell r="K1627" t="str">
            <v>الرابعة</v>
          </cell>
          <cell r="M1627" t="str">
            <v>الرابعة</v>
          </cell>
          <cell r="O1627" t="str">
            <v>الرابعة</v>
          </cell>
          <cell r="Q1627" t="str">
            <v>الرابعة</v>
          </cell>
          <cell r="S1627" t="str">
            <v>الرابعة</v>
          </cell>
          <cell r="U1627" t="str">
            <v>مستنفذ الفصل الثاني 2020-2021</v>
          </cell>
        </row>
        <row r="1628">
          <cell r="A1628">
            <v>116378</v>
          </cell>
          <cell r="B1628" t="str">
            <v>مروه الجليلاتي</v>
          </cell>
          <cell r="C1628" t="str">
            <v>محمد هشام</v>
          </cell>
          <cell r="D1628" t="str">
            <v>ندى</v>
          </cell>
          <cell r="E1628" t="str">
            <v>الرابعة</v>
          </cell>
          <cell r="G1628" t="str">
            <v>الرابعة</v>
          </cell>
          <cell r="I1628" t="str">
            <v>الرابعة</v>
          </cell>
          <cell r="K1628" t="str">
            <v>الرابعة</v>
          </cell>
          <cell r="M1628" t="str">
            <v>الرابعة</v>
          </cell>
          <cell r="O1628" t="str">
            <v>الرابعة</v>
          </cell>
          <cell r="Q1628" t="str">
            <v>الرابعة</v>
          </cell>
          <cell r="S1628" t="str">
            <v>الرابعة</v>
          </cell>
          <cell r="U1628" t="str">
            <v>مستنفذ الفصل الثاني 2020-2021</v>
          </cell>
        </row>
        <row r="1629">
          <cell r="A1629">
            <v>116379</v>
          </cell>
          <cell r="B1629" t="str">
            <v>مروه الخطيب</v>
          </cell>
          <cell r="C1629" t="str">
            <v>محمد يحيى</v>
          </cell>
          <cell r="D1629" t="str">
            <v>مها</v>
          </cell>
          <cell r="E1629" t="str">
            <v>الثانية</v>
          </cell>
          <cell r="G1629" t="str">
            <v>الثانية</v>
          </cell>
          <cell r="I1629" t="str">
            <v>الثانية</v>
          </cell>
          <cell r="K1629" t="str">
            <v>الثانية</v>
          </cell>
          <cell r="M1629" t="str">
            <v>الثانية</v>
          </cell>
          <cell r="O1629" t="str">
            <v>الثانية</v>
          </cell>
          <cell r="Q1629" t="str">
            <v>الثانية</v>
          </cell>
          <cell r="S1629" t="str">
            <v>الثانية</v>
          </cell>
          <cell r="U1629" t="str">
            <v>مستنفذ الفصل الثاني 2020-2021</v>
          </cell>
        </row>
        <row r="1630">
          <cell r="A1630">
            <v>116398</v>
          </cell>
          <cell r="B1630" t="str">
            <v>منى عمقي</v>
          </cell>
          <cell r="C1630" t="str">
            <v>محمد حسن</v>
          </cell>
          <cell r="D1630" t="str">
            <v>فريزه</v>
          </cell>
          <cell r="E1630" t="str">
            <v>الثانية</v>
          </cell>
          <cell r="G1630" t="str">
            <v>الثانية</v>
          </cell>
          <cell r="I1630" t="str">
            <v>الثانية</v>
          </cell>
          <cell r="K1630" t="str">
            <v>الثانية</v>
          </cell>
          <cell r="M1630" t="str">
            <v>الثانية</v>
          </cell>
          <cell r="O1630" t="str">
            <v>الثانية</v>
          </cell>
          <cell r="Q1630" t="str">
            <v>الثانية</v>
          </cell>
          <cell r="S1630" t="str">
            <v>الثانية</v>
          </cell>
          <cell r="U1630" t="str">
            <v>مستنفذ الفصل الثاني 2020-2021</v>
          </cell>
        </row>
        <row r="1631">
          <cell r="A1631">
            <v>116478</v>
          </cell>
          <cell r="B1631" t="str">
            <v>هيفين محمود</v>
          </cell>
          <cell r="C1631" t="str">
            <v>محمد</v>
          </cell>
          <cell r="D1631" t="str">
            <v>فجريه حليفه</v>
          </cell>
          <cell r="E1631" t="str">
            <v>الرابعة</v>
          </cell>
          <cell r="G1631" t="str">
            <v>الرابعة</v>
          </cell>
          <cell r="I1631" t="str">
            <v>الرابعة</v>
          </cell>
          <cell r="K1631" t="str">
            <v>الرابعة</v>
          </cell>
          <cell r="M1631" t="str">
            <v>الرابعة</v>
          </cell>
          <cell r="O1631" t="str">
            <v>الرابعة</v>
          </cell>
          <cell r="Q1631" t="str">
            <v>الرابعة</v>
          </cell>
          <cell r="S1631" t="str">
            <v>الرابعة</v>
          </cell>
          <cell r="U1631" t="str">
            <v>مستنفذ الفصل الثاني 2020-2021</v>
          </cell>
        </row>
        <row r="1632">
          <cell r="A1632">
            <v>116552</v>
          </cell>
          <cell r="B1632" t="str">
            <v>مروه الملحم</v>
          </cell>
          <cell r="C1632" t="str">
            <v>احمد</v>
          </cell>
          <cell r="D1632" t="str">
            <v>وطنيه</v>
          </cell>
          <cell r="E1632" t="str">
            <v>الرابعة</v>
          </cell>
          <cell r="G1632" t="str">
            <v>الرابعة</v>
          </cell>
          <cell r="I1632" t="str">
            <v>الرابعة</v>
          </cell>
          <cell r="K1632" t="str">
            <v>الرابعة</v>
          </cell>
          <cell r="M1632" t="str">
            <v>الرابعة</v>
          </cell>
          <cell r="O1632" t="str">
            <v>الرابعة</v>
          </cell>
          <cell r="Q1632" t="str">
            <v>الرابعة</v>
          </cell>
          <cell r="S1632" t="str">
            <v>الرابعة</v>
          </cell>
          <cell r="U1632" t="str">
            <v>مستنفذ الفصل الثاني 2020-2021</v>
          </cell>
        </row>
        <row r="1633">
          <cell r="A1633">
            <v>116585</v>
          </cell>
          <cell r="B1633" t="str">
            <v>روان منصور</v>
          </cell>
          <cell r="C1633" t="str">
            <v>سمير</v>
          </cell>
          <cell r="D1633" t="str">
            <v>مفيده</v>
          </cell>
          <cell r="E1633" t="str">
            <v>الثالثة</v>
          </cell>
          <cell r="G1633" t="str">
            <v>الثالثة</v>
          </cell>
          <cell r="I1633" t="str">
            <v>الثالثة</v>
          </cell>
          <cell r="K1633" t="str">
            <v>الثالثة</v>
          </cell>
          <cell r="M1633" t="str">
            <v>الثالثة</v>
          </cell>
          <cell r="O1633" t="str">
            <v>الثالثة</v>
          </cell>
          <cell r="Q1633" t="str">
            <v>الثالثة</v>
          </cell>
          <cell r="S1633" t="str">
            <v>الثالثة</v>
          </cell>
          <cell r="U1633" t="str">
            <v>مستنفذ الفصل الثاني 2020-2021</v>
          </cell>
        </row>
        <row r="1634">
          <cell r="A1634">
            <v>116721</v>
          </cell>
          <cell r="B1634" t="str">
            <v>الفت لطفيك</v>
          </cell>
          <cell r="C1634" t="str">
            <v>احمد</v>
          </cell>
          <cell r="D1634" t="str">
            <v>هيفاء</v>
          </cell>
          <cell r="E1634" t="str">
            <v>الثانية</v>
          </cell>
          <cell r="G1634" t="str">
            <v>الثانية</v>
          </cell>
          <cell r="I1634" t="str">
            <v>الثانية</v>
          </cell>
          <cell r="K1634" t="str">
            <v>الثانية</v>
          </cell>
          <cell r="M1634" t="str">
            <v>الثانية</v>
          </cell>
          <cell r="O1634" t="str">
            <v>الثانية</v>
          </cell>
          <cell r="Q1634" t="str">
            <v>الثانية</v>
          </cell>
          <cell r="S1634" t="str">
            <v>الثانية</v>
          </cell>
          <cell r="U1634" t="str">
            <v>مستنفذ الفصل الثاني 2020-2021</v>
          </cell>
        </row>
        <row r="1635">
          <cell r="A1635">
            <v>116722</v>
          </cell>
          <cell r="B1635" t="str">
            <v>امجد مسعود</v>
          </cell>
          <cell r="C1635" t="str">
            <v>ديب</v>
          </cell>
          <cell r="D1635" t="str">
            <v>ياسمين</v>
          </cell>
          <cell r="E1635" t="str">
            <v>الرابعة</v>
          </cell>
          <cell r="G1635" t="str">
            <v>الرابعة</v>
          </cell>
          <cell r="I1635" t="str">
            <v>الرابعة</v>
          </cell>
          <cell r="K1635" t="str">
            <v>الرابعة</v>
          </cell>
          <cell r="M1635" t="str">
            <v>الرابعة</v>
          </cell>
          <cell r="O1635" t="str">
            <v>الرابعة</v>
          </cell>
          <cell r="Q1635" t="str">
            <v>الرابعة</v>
          </cell>
          <cell r="S1635" t="str">
            <v>الرابعة</v>
          </cell>
          <cell r="U1635" t="str">
            <v>مستنفذ الفصل الثاني 2020-2021</v>
          </cell>
        </row>
        <row r="1636">
          <cell r="A1636">
            <v>116741</v>
          </cell>
          <cell r="B1636" t="str">
            <v>ايله القباني</v>
          </cell>
          <cell r="C1636" t="str">
            <v>رغدان</v>
          </cell>
          <cell r="D1636" t="str">
            <v>روضه</v>
          </cell>
          <cell r="E1636" t="str">
            <v>الرابعة</v>
          </cell>
          <cell r="G1636" t="str">
            <v>الرابعة</v>
          </cell>
          <cell r="I1636" t="str">
            <v>الرابعة</v>
          </cell>
          <cell r="K1636" t="str">
            <v>الرابعة</v>
          </cell>
          <cell r="M1636" t="str">
            <v>الرابعة</v>
          </cell>
          <cell r="O1636" t="str">
            <v>الرابعة</v>
          </cell>
          <cell r="Q1636" t="str">
            <v>الرابعة</v>
          </cell>
          <cell r="S1636" t="str">
            <v>الرابعة</v>
          </cell>
          <cell r="U1636" t="str">
            <v>مستنفذ الفصل الثاني 2020-2021</v>
          </cell>
        </row>
        <row r="1637">
          <cell r="A1637">
            <v>116767</v>
          </cell>
          <cell r="B1637" t="str">
            <v>بيان الشيخ</v>
          </cell>
          <cell r="C1637" t="str">
            <v>زياد</v>
          </cell>
          <cell r="D1637" t="str">
            <v>امنه</v>
          </cell>
          <cell r="E1637" t="str">
            <v>الرابعة</v>
          </cell>
          <cell r="G1637" t="str">
            <v>الرابعة</v>
          </cell>
          <cell r="I1637" t="str">
            <v>الرابعة</v>
          </cell>
          <cell r="K1637" t="str">
            <v>الرابعة</v>
          </cell>
          <cell r="M1637" t="str">
            <v>الرابعة</v>
          </cell>
          <cell r="O1637" t="str">
            <v>الرابعة</v>
          </cell>
          <cell r="Q1637" t="str">
            <v>الرابعة</v>
          </cell>
          <cell r="S1637" t="str">
            <v>الرابعة</v>
          </cell>
          <cell r="U1637" t="str">
            <v>مستنفذ الفصل الثاني 2020-2021</v>
          </cell>
        </row>
        <row r="1638">
          <cell r="A1638">
            <v>116782</v>
          </cell>
          <cell r="B1638" t="str">
            <v>حسان غانم</v>
          </cell>
          <cell r="C1638" t="str">
            <v>علي</v>
          </cell>
          <cell r="D1638" t="str">
            <v>فوزيه</v>
          </cell>
          <cell r="E1638" t="str">
            <v>الثالثة</v>
          </cell>
          <cell r="G1638" t="str">
            <v>الثالثة</v>
          </cell>
          <cell r="I1638" t="str">
            <v>الثالثة</v>
          </cell>
          <cell r="K1638" t="str">
            <v>الثالثة</v>
          </cell>
          <cell r="M1638" t="str">
            <v>الثالثة</v>
          </cell>
          <cell r="O1638" t="str">
            <v>الثالثة</v>
          </cell>
          <cell r="Q1638" t="str">
            <v>الثالثة</v>
          </cell>
          <cell r="S1638" t="str">
            <v>الثالثة</v>
          </cell>
          <cell r="U1638" t="str">
            <v>مستنفذ الفصل الثاني 2020-2021</v>
          </cell>
        </row>
        <row r="1639">
          <cell r="A1639">
            <v>116802</v>
          </cell>
          <cell r="B1639" t="str">
            <v>دعاء البخاري</v>
          </cell>
          <cell r="C1639" t="str">
            <v>مسلم</v>
          </cell>
          <cell r="D1639" t="str">
            <v>هيفاء</v>
          </cell>
          <cell r="E1639" t="str">
            <v>الرابعة</v>
          </cell>
          <cell r="G1639" t="str">
            <v>الرابعة</v>
          </cell>
          <cell r="I1639" t="str">
            <v>الرابعة</v>
          </cell>
          <cell r="K1639" t="str">
            <v>الرابعة</v>
          </cell>
          <cell r="M1639" t="str">
            <v>الرابعة</v>
          </cell>
          <cell r="O1639" t="str">
            <v>الرابعة</v>
          </cell>
          <cell r="Q1639" t="str">
            <v>الرابعة</v>
          </cell>
          <cell r="S1639" t="str">
            <v>الرابعة</v>
          </cell>
          <cell r="U1639" t="str">
            <v>مستنفذ الفصل الثاني 2020-2021</v>
          </cell>
        </row>
        <row r="1640">
          <cell r="A1640">
            <v>116810</v>
          </cell>
          <cell r="B1640" t="str">
            <v>رؤى احمد</v>
          </cell>
          <cell r="C1640" t="str">
            <v>وفيق</v>
          </cell>
          <cell r="D1640" t="str">
            <v>منيره</v>
          </cell>
          <cell r="E1640" t="str">
            <v>الرابعة</v>
          </cell>
          <cell r="G1640" t="str">
            <v>الرابعة</v>
          </cell>
          <cell r="I1640" t="str">
            <v>الرابعة</v>
          </cell>
          <cell r="K1640" t="str">
            <v>الرابعة</v>
          </cell>
          <cell r="M1640" t="str">
            <v>الرابعة</v>
          </cell>
          <cell r="O1640" t="str">
            <v>الرابعة</v>
          </cell>
          <cell r="Q1640" t="str">
            <v>الرابعة</v>
          </cell>
          <cell r="S1640" t="str">
            <v>الرابعة</v>
          </cell>
          <cell r="U1640" t="str">
            <v>مستنفذ الفصل الثاني 2020-2021</v>
          </cell>
        </row>
        <row r="1641">
          <cell r="A1641">
            <v>116883</v>
          </cell>
          <cell r="B1641" t="str">
            <v>عبد الله الحمصي</v>
          </cell>
          <cell r="C1641" t="str">
            <v>محمد ممتاز</v>
          </cell>
          <cell r="D1641" t="str">
            <v>ابتسام</v>
          </cell>
          <cell r="E1641" t="str">
            <v>الرابعة</v>
          </cell>
          <cell r="G1641" t="str">
            <v>الرابعة</v>
          </cell>
          <cell r="I1641" t="str">
            <v>الرابعة</v>
          </cell>
          <cell r="K1641" t="str">
            <v>الرابعة</v>
          </cell>
          <cell r="M1641" t="str">
            <v>الرابعة</v>
          </cell>
          <cell r="O1641" t="str">
            <v>الرابعة</v>
          </cell>
          <cell r="Q1641" t="str">
            <v>الرابعة</v>
          </cell>
          <cell r="S1641" t="str">
            <v>الرابعة</v>
          </cell>
          <cell r="U1641" t="str">
            <v>مستنفذ الفصل الثاني 2020-2021</v>
          </cell>
        </row>
        <row r="1642">
          <cell r="A1642">
            <v>116888</v>
          </cell>
          <cell r="B1642" t="str">
            <v>عدنان القادري</v>
          </cell>
          <cell r="C1642" t="str">
            <v>حسين</v>
          </cell>
          <cell r="D1642" t="str">
            <v>الفت</v>
          </cell>
          <cell r="E1642" t="str">
            <v>الرابعة</v>
          </cell>
          <cell r="G1642" t="str">
            <v>الرابعة</v>
          </cell>
          <cell r="I1642" t="str">
            <v>الرابعة</v>
          </cell>
          <cell r="K1642" t="str">
            <v>الرابعة</v>
          </cell>
          <cell r="M1642" t="str">
            <v>الرابعة</v>
          </cell>
          <cell r="O1642" t="str">
            <v>الرابعة</v>
          </cell>
          <cell r="Q1642" t="str">
            <v>الرابعة</v>
          </cell>
          <cell r="S1642" t="str">
            <v>الرابعة</v>
          </cell>
          <cell r="U1642" t="str">
            <v>مستنفذ الفصل الثاني 2020-2021</v>
          </cell>
        </row>
        <row r="1643">
          <cell r="A1643">
            <v>116898</v>
          </cell>
          <cell r="B1643" t="str">
            <v>عهد شحود</v>
          </cell>
          <cell r="C1643" t="str">
            <v>احمد</v>
          </cell>
          <cell r="D1643" t="str">
            <v>عهيده</v>
          </cell>
          <cell r="E1643" t="str">
            <v>الثالثة</v>
          </cell>
          <cell r="G1643" t="str">
            <v>الثالثة</v>
          </cell>
          <cell r="I1643" t="str">
            <v>الثالثة</v>
          </cell>
          <cell r="K1643" t="str">
            <v>الثالثة</v>
          </cell>
          <cell r="M1643" t="str">
            <v>الثالثة</v>
          </cell>
          <cell r="O1643" t="str">
            <v>الثالثة</v>
          </cell>
          <cell r="Q1643" t="str">
            <v>الثالثة</v>
          </cell>
          <cell r="S1643" t="str">
            <v>الثالثة</v>
          </cell>
          <cell r="U1643" t="str">
            <v>مستنفذ الفصل الثاني 2020-2021</v>
          </cell>
        </row>
        <row r="1644">
          <cell r="A1644">
            <v>116905</v>
          </cell>
          <cell r="B1644" t="str">
            <v>غنى ضبيان</v>
          </cell>
          <cell r="C1644" t="str">
            <v>مهند</v>
          </cell>
          <cell r="D1644" t="str">
            <v>محاسن</v>
          </cell>
          <cell r="E1644" t="str">
            <v>الرابعة</v>
          </cell>
          <cell r="G1644" t="str">
            <v>الرابعة</v>
          </cell>
          <cell r="I1644" t="str">
            <v>الرابعة</v>
          </cell>
          <cell r="K1644" t="str">
            <v>الرابعة</v>
          </cell>
          <cell r="M1644" t="str">
            <v>الرابعة</v>
          </cell>
          <cell r="O1644" t="str">
            <v>الرابعة</v>
          </cell>
          <cell r="Q1644" t="str">
            <v>الرابعة</v>
          </cell>
          <cell r="S1644" t="str">
            <v>الرابعة</v>
          </cell>
          <cell r="U1644" t="str">
            <v>مستنفذ الفصل الثاني 2020-2021</v>
          </cell>
        </row>
        <row r="1645">
          <cell r="A1645">
            <v>116907</v>
          </cell>
          <cell r="B1645" t="str">
            <v>غيث نمر</v>
          </cell>
          <cell r="C1645" t="str">
            <v>نذهت</v>
          </cell>
          <cell r="D1645" t="str">
            <v>منه</v>
          </cell>
          <cell r="E1645" t="str">
            <v>الثانية</v>
          </cell>
          <cell r="G1645" t="str">
            <v>الثانية</v>
          </cell>
          <cell r="I1645" t="str">
            <v>الثانية</v>
          </cell>
          <cell r="K1645" t="str">
            <v>الثانية</v>
          </cell>
          <cell r="M1645" t="str">
            <v>الثانية</v>
          </cell>
          <cell r="O1645" t="str">
            <v>الثانية</v>
          </cell>
          <cell r="Q1645" t="str">
            <v>الثانية</v>
          </cell>
          <cell r="S1645" t="str">
            <v>الثانية</v>
          </cell>
          <cell r="U1645" t="str">
            <v>مستنفذ الفصل الثاني 2020-2021</v>
          </cell>
        </row>
        <row r="1646">
          <cell r="A1646">
            <v>116924</v>
          </cell>
          <cell r="B1646" t="str">
            <v>لانا الصمادي</v>
          </cell>
          <cell r="C1646" t="str">
            <v>محمدغسان</v>
          </cell>
          <cell r="D1646" t="str">
            <v>لينا</v>
          </cell>
          <cell r="E1646" t="str">
            <v>الثانية</v>
          </cell>
          <cell r="G1646" t="str">
            <v>الثانية</v>
          </cell>
          <cell r="I1646" t="str">
            <v>الثانية</v>
          </cell>
          <cell r="K1646" t="str">
            <v>الثانية</v>
          </cell>
          <cell r="M1646" t="str">
            <v>الثانية</v>
          </cell>
          <cell r="O1646" t="str">
            <v>الثانية</v>
          </cell>
          <cell r="Q1646" t="str">
            <v>الثانية</v>
          </cell>
          <cell r="S1646" t="str">
            <v>الثانية</v>
          </cell>
          <cell r="U1646" t="str">
            <v>مستنفذ الفصل الثاني 2020-2021</v>
          </cell>
        </row>
        <row r="1647">
          <cell r="A1647">
            <v>117019</v>
          </cell>
          <cell r="B1647" t="str">
            <v>هبه الصبره</v>
          </cell>
          <cell r="C1647" t="str">
            <v>عبد الكريم</v>
          </cell>
          <cell r="D1647" t="str">
            <v>رجاء رمضان</v>
          </cell>
          <cell r="E1647" t="str">
            <v>الثالثة</v>
          </cell>
          <cell r="G1647" t="str">
            <v>الثالثة</v>
          </cell>
          <cell r="I1647" t="str">
            <v>الثالثة</v>
          </cell>
          <cell r="K1647" t="str">
            <v>الثالثة</v>
          </cell>
          <cell r="M1647" t="str">
            <v>الثالثة</v>
          </cell>
          <cell r="O1647" t="str">
            <v>الثالثة</v>
          </cell>
          <cell r="Q1647" t="str">
            <v>الثالثة</v>
          </cell>
          <cell r="S1647" t="str">
            <v>الثالثة</v>
          </cell>
          <cell r="U1647" t="str">
            <v>مستنفذ الفصل الثاني 2020-2021</v>
          </cell>
        </row>
        <row r="1648">
          <cell r="A1648">
            <v>117069</v>
          </cell>
          <cell r="B1648" t="str">
            <v>شعيب اسعد</v>
          </cell>
          <cell r="C1648" t="str">
            <v>محمود</v>
          </cell>
          <cell r="D1648" t="str">
            <v>منى</v>
          </cell>
          <cell r="E1648" t="str">
            <v>الرابعة</v>
          </cell>
          <cell r="G1648" t="str">
            <v>الرابعة</v>
          </cell>
          <cell r="I1648" t="str">
            <v>الرابعة</v>
          </cell>
          <cell r="K1648" t="str">
            <v>الرابعة</v>
          </cell>
          <cell r="M1648" t="str">
            <v>الرابعة</v>
          </cell>
          <cell r="O1648" t="str">
            <v>الرابعة</v>
          </cell>
          <cell r="Q1648" t="str">
            <v>الرابعة</v>
          </cell>
          <cell r="S1648" t="str">
            <v>الرابعة</v>
          </cell>
          <cell r="U1648" t="str">
            <v>مستنفذ الفصل الثاني 2020-2021</v>
          </cell>
        </row>
        <row r="1649">
          <cell r="A1649">
            <v>117095</v>
          </cell>
          <cell r="B1649" t="str">
            <v>ولاء ليلى</v>
          </cell>
          <cell r="C1649" t="str">
            <v>جهاد</v>
          </cell>
          <cell r="D1649" t="str">
            <v>وفاء</v>
          </cell>
          <cell r="E1649" t="str">
            <v>الرابعة</v>
          </cell>
          <cell r="G1649" t="str">
            <v>الرابعة</v>
          </cell>
          <cell r="I1649" t="str">
            <v>الرابعة</v>
          </cell>
          <cell r="K1649" t="str">
            <v>الرابعة</v>
          </cell>
          <cell r="M1649" t="str">
            <v>الرابعة</v>
          </cell>
          <cell r="O1649" t="str">
            <v>الرابعة</v>
          </cell>
          <cell r="Q1649" t="str">
            <v>الرابعة</v>
          </cell>
          <cell r="S1649" t="str">
            <v>الرابعة</v>
          </cell>
          <cell r="U1649" t="str">
            <v>مستنفذ الفصل الثاني 2020-2021</v>
          </cell>
        </row>
        <row r="1650">
          <cell r="A1650">
            <v>117121</v>
          </cell>
          <cell r="B1650" t="str">
            <v>اسراء ادلبي</v>
          </cell>
          <cell r="C1650" t="str">
            <v>محمد</v>
          </cell>
          <cell r="D1650" t="str">
            <v>قمر</v>
          </cell>
          <cell r="E1650" t="str">
            <v>الرابعة حديث</v>
          </cell>
          <cell r="G1650" t="str">
            <v>الرابعة</v>
          </cell>
          <cell r="I1650" t="str">
            <v>الرابعة</v>
          </cell>
          <cell r="K1650" t="str">
            <v>الرابعة</v>
          </cell>
          <cell r="M1650" t="str">
            <v>الرابعة</v>
          </cell>
          <cell r="O1650" t="str">
            <v>الرابعة</v>
          </cell>
          <cell r="Q1650" t="str">
            <v>الرابعة</v>
          </cell>
          <cell r="S1650" t="str">
            <v>الرابعة</v>
          </cell>
          <cell r="U1650" t="str">
            <v>مستنفذ الفصل الثاني 2020-2021</v>
          </cell>
        </row>
        <row r="1651">
          <cell r="A1651">
            <v>117125</v>
          </cell>
          <cell r="B1651" t="str">
            <v>اسماعيل مصطفى</v>
          </cell>
          <cell r="C1651" t="str">
            <v>مصطفى</v>
          </cell>
          <cell r="D1651" t="str">
            <v>حسنا</v>
          </cell>
          <cell r="E1651" t="str">
            <v>الرابعة</v>
          </cell>
          <cell r="G1651" t="str">
            <v>الرابعة</v>
          </cell>
          <cell r="I1651" t="str">
            <v>الرابعة</v>
          </cell>
          <cell r="K1651" t="str">
            <v>الرابعة</v>
          </cell>
          <cell r="M1651" t="str">
            <v>الرابعة</v>
          </cell>
          <cell r="O1651" t="str">
            <v>الرابعة</v>
          </cell>
          <cell r="Q1651" t="str">
            <v>الرابعة</v>
          </cell>
          <cell r="S1651" t="str">
            <v>الرابعة</v>
          </cell>
          <cell r="U1651" t="str">
            <v>مستنفذ الفصل الثاني 2020-2021</v>
          </cell>
        </row>
        <row r="1652">
          <cell r="A1652">
            <v>117192</v>
          </cell>
          <cell r="B1652" t="str">
            <v>بتول كعوش</v>
          </cell>
          <cell r="C1652" t="str">
            <v>فؤاد</v>
          </cell>
          <cell r="D1652" t="str">
            <v>سهام</v>
          </cell>
          <cell r="E1652" t="str">
            <v>الرابعة</v>
          </cell>
          <cell r="G1652" t="str">
            <v>الرابعة</v>
          </cell>
          <cell r="I1652" t="str">
            <v>الرابعة</v>
          </cell>
          <cell r="K1652" t="str">
            <v>الرابعة</v>
          </cell>
          <cell r="M1652" t="str">
            <v>الرابعة</v>
          </cell>
          <cell r="O1652" t="str">
            <v>الرابعة</v>
          </cell>
          <cell r="Q1652" t="str">
            <v>الرابعة</v>
          </cell>
          <cell r="S1652" t="str">
            <v>الرابعة</v>
          </cell>
          <cell r="U1652" t="str">
            <v>مستنفذ الفصل الثاني 2020-2021</v>
          </cell>
        </row>
        <row r="1653">
          <cell r="A1653">
            <v>117201</v>
          </cell>
          <cell r="B1653" t="str">
            <v>بشرى الشيخ علي</v>
          </cell>
          <cell r="C1653" t="str">
            <v>رمضان</v>
          </cell>
          <cell r="D1653" t="str">
            <v>رائده</v>
          </cell>
          <cell r="E1653" t="str">
            <v>الرابعة</v>
          </cell>
          <cell r="G1653" t="str">
            <v>الرابعة</v>
          </cell>
          <cell r="I1653" t="str">
            <v>الرابعة</v>
          </cell>
          <cell r="K1653" t="str">
            <v>الرابعة</v>
          </cell>
          <cell r="M1653" t="str">
            <v>الرابعة</v>
          </cell>
          <cell r="O1653" t="str">
            <v>الرابعة</v>
          </cell>
          <cell r="Q1653" t="str">
            <v>الرابعة</v>
          </cell>
          <cell r="S1653" t="str">
            <v>الرابعة</v>
          </cell>
          <cell r="U1653" t="str">
            <v>مستنفذ الفصل الثاني 2020-2021</v>
          </cell>
        </row>
        <row r="1654">
          <cell r="A1654">
            <v>117208</v>
          </cell>
          <cell r="B1654" t="str">
            <v>بيان خطيب</v>
          </cell>
          <cell r="C1654" t="str">
            <v>فتحي</v>
          </cell>
          <cell r="D1654" t="str">
            <v>حنان</v>
          </cell>
          <cell r="E1654" t="str">
            <v>الثانية</v>
          </cell>
          <cell r="G1654" t="str">
            <v>الثانية</v>
          </cell>
          <cell r="I1654" t="str">
            <v>الثانية</v>
          </cell>
          <cell r="K1654" t="str">
            <v>الثانية</v>
          </cell>
          <cell r="M1654" t="str">
            <v>الثانية</v>
          </cell>
          <cell r="O1654" t="str">
            <v>الثانية</v>
          </cell>
          <cell r="Q1654" t="str">
            <v>الثانية</v>
          </cell>
          <cell r="S1654" t="str">
            <v>الثانية</v>
          </cell>
          <cell r="U1654" t="str">
            <v>مستنفذ الفصل الثاني 2020-2021</v>
          </cell>
        </row>
        <row r="1655">
          <cell r="A1655">
            <v>117255</v>
          </cell>
          <cell r="B1655" t="str">
            <v>دعاء الشهابي</v>
          </cell>
          <cell r="C1655" t="str">
            <v>محمد</v>
          </cell>
          <cell r="D1655" t="str">
            <v>رمزيه</v>
          </cell>
          <cell r="E1655" t="str">
            <v>الرابعة</v>
          </cell>
          <cell r="G1655" t="str">
            <v>الرابعة</v>
          </cell>
          <cell r="I1655" t="str">
            <v>الرابعة</v>
          </cell>
          <cell r="K1655" t="str">
            <v>الرابعة</v>
          </cell>
          <cell r="M1655" t="str">
            <v>الرابعة</v>
          </cell>
          <cell r="O1655" t="str">
            <v>الرابعة</v>
          </cell>
          <cell r="Q1655" t="str">
            <v>الرابعة</v>
          </cell>
          <cell r="S1655" t="str">
            <v>الرابعة</v>
          </cell>
          <cell r="U1655" t="str">
            <v>مستنفذ الفصل الثاني 2020-2021</v>
          </cell>
        </row>
        <row r="1656">
          <cell r="A1656">
            <v>117259</v>
          </cell>
          <cell r="B1656" t="str">
            <v>دعاء ضاهر</v>
          </cell>
          <cell r="C1656" t="str">
            <v>محمود</v>
          </cell>
          <cell r="D1656" t="str">
            <v>مكيه</v>
          </cell>
          <cell r="E1656" t="str">
            <v>الرابعة</v>
          </cell>
          <cell r="G1656" t="str">
            <v>الرابعة</v>
          </cell>
          <cell r="I1656" t="str">
            <v>الرابعة</v>
          </cell>
          <cell r="K1656" t="str">
            <v>الرابعة</v>
          </cell>
          <cell r="M1656" t="str">
            <v>الرابعة</v>
          </cell>
          <cell r="O1656" t="str">
            <v>الرابعة</v>
          </cell>
          <cell r="Q1656" t="str">
            <v>الرابعة</v>
          </cell>
          <cell r="S1656" t="str">
            <v>الرابعة</v>
          </cell>
          <cell r="U1656" t="str">
            <v>مستنفذ الفصل الثاني 2020-2021</v>
          </cell>
        </row>
        <row r="1657">
          <cell r="A1657">
            <v>117267</v>
          </cell>
          <cell r="B1657" t="str">
            <v>ديما الحاج علي</v>
          </cell>
          <cell r="C1657" t="str">
            <v>احمد</v>
          </cell>
          <cell r="D1657" t="str">
            <v>ناديا</v>
          </cell>
          <cell r="E1657" t="str">
            <v>الثالثة</v>
          </cell>
          <cell r="G1657" t="str">
            <v>الثالثة</v>
          </cell>
          <cell r="I1657" t="str">
            <v>الثالثة</v>
          </cell>
          <cell r="K1657" t="str">
            <v>الثالثة</v>
          </cell>
          <cell r="M1657" t="str">
            <v>الثالثة</v>
          </cell>
          <cell r="O1657" t="str">
            <v>الثالثة</v>
          </cell>
          <cell r="Q1657" t="str">
            <v>الثالثة</v>
          </cell>
          <cell r="S1657" t="str">
            <v>الثالثة</v>
          </cell>
          <cell r="U1657" t="str">
            <v>مستنفذ الفصل الثاني 2020-2021</v>
          </cell>
        </row>
        <row r="1658">
          <cell r="A1658">
            <v>117278</v>
          </cell>
          <cell r="B1658" t="str">
            <v>راما كعيكاتي</v>
          </cell>
          <cell r="C1658" t="str">
            <v>محمد انس</v>
          </cell>
          <cell r="D1658" t="str">
            <v>عبير</v>
          </cell>
          <cell r="E1658" t="str">
            <v>الثالثة</v>
          </cell>
          <cell r="G1658" t="str">
            <v>الثالثة</v>
          </cell>
          <cell r="K1658" t="str">
            <v>الثالثة</v>
          </cell>
          <cell r="M1658" t="str">
            <v>الثالثة</v>
          </cell>
          <cell r="O1658" t="str">
            <v>الثالثة</v>
          </cell>
          <cell r="Q1658" t="str">
            <v>الثالثة</v>
          </cell>
          <cell r="S1658" t="str">
            <v>الثالثة</v>
          </cell>
          <cell r="U1658" t="str">
            <v>مستنفذ الفصل الثاني 2020-2021</v>
          </cell>
        </row>
        <row r="1659">
          <cell r="A1659">
            <v>117308</v>
          </cell>
          <cell r="B1659" t="str">
            <v>رنا المحمد المداد</v>
          </cell>
          <cell r="C1659" t="str">
            <v>عدنان</v>
          </cell>
          <cell r="D1659" t="str">
            <v>حنان</v>
          </cell>
          <cell r="E1659" t="str">
            <v>الرابعة</v>
          </cell>
          <cell r="G1659" t="str">
            <v>الرابعة</v>
          </cell>
          <cell r="K1659" t="str">
            <v>الرابعة</v>
          </cell>
          <cell r="M1659" t="str">
            <v>الرابعة</v>
          </cell>
          <cell r="O1659" t="str">
            <v>الرابعة</v>
          </cell>
          <cell r="Q1659" t="str">
            <v>الرابعة</v>
          </cell>
          <cell r="S1659" t="str">
            <v>الرابعة</v>
          </cell>
          <cell r="U1659" t="str">
            <v>مستنفذ الفصل الثاني 2020-2021</v>
          </cell>
        </row>
        <row r="1660">
          <cell r="A1660">
            <v>117331</v>
          </cell>
          <cell r="B1660" t="str">
            <v>رولا حسن</v>
          </cell>
          <cell r="C1660" t="str">
            <v>فيصل</v>
          </cell>
          <cell r="D1660" t="str">
            <v>نجلا</v>
          </cell>
          <cell r="E1660" t="str">
            <v>الثالثة</v>
          </cell>
          <cell r="G1660" t="str">
            <v>الثالثة</v>
          </cell>
          <cell r="I1660" t="str">
            <v>الثالثة</v>
          </cell>
          <cell r="K1660" t="str">
            <v>الثالثة</v>
          </cell>
          <cell r="M1660" t="str">
            <v>الثالثة</v>
          </cell>
          <cell r="O1660" t="str">
            <v>الثالثة</v>
          </cell>
          <cell r="Q1660" t="str">
            <v>الثالثة</v>
          </cell>
          <cell r="S1660" t="str">
            <v>الثالثة</v>
          </cell>
          <cell r="U1660" t="str">
            <v>مستنفذ الفصل الثاني 2020-2021</v>
          </cell>
        </row>
        <row r="1661">
          <cell r="A1661">
            <v>117441</v>
          </cell>
          <cell r="B1661" t="str">
            <v>علي الطحان</v>
          </cell>
          <cell r="C1661" t="str">
            <v>حسان</v>
          </cell>
          <cell r="D1661" t="str">
            <v>سحر</v>
          </cell>
          <cell r="E1661" t="str">
            <v>الرابعة</v>
          </cell>
          <cell r="G1661" t="str">
            <v>الرابعة</v>
          </cell>
          <cell r="I1661" t="str">
            <v>الرابعة</v>
          </cell>
          <cell r="K1661" t="str">
            <v>الرابعة</v>
          </cell>
          <cell r="M1661" t="str">
            <v>الرابعة</v>
          </cell>
          <cell r="O1661" t="str">
            <v>الرابعة</v>
          </cell>
          <cell r="Q1661" t="str">
            <v>الرابعة</v>
          </cell>
          <cell r="S1661" t="str">
            <v>الرابعة</v>
          </cell>
          <cell r="U1661" t="str">
            <v>مستنفذ الفصل الثاني 2020-2021</v>
          </cell>
        </row>
        <row r="1662">
          <cell r="A1662">
            <v>117446</v>
          </cell>
          <cell r="B1662" t="str">
            <v>علياء الشماط</v>
          </cell>
          <cell r="C1662" t="str">
            <v>جمال غيث</v>
          </cell>
          <cell r="D1662" t="str">
            <v>لميس</v>
          </cell>
          <cell r="E1662" t="str">
            <v>الثانية</v>
          </cell>
          <cell r="G1662" t="str">
            <v>الثانية</v>
          </cell>
          <cell r="I1662" t="str">
            <v>الثانية</v>
          </cell>
          <cell r="K1662" t="str">
            <v>الثانية</v>
          </cell>
          <cell r="M1662" t="str">
            <v>الثانية</v>
          </cell>
          <cell r="O1662" t="str">
            <v>الثانية</v>
          </cell>
          <cell r="Q1662" t="str">
            <v>الثانية</v>
          </cell>
          <cell r="S1662" t="str">
            <v>الثانية</v>
          </cell>
          <cell r="U1662" t="str">
            <v>مستنفذ الفصل الثاني 2020-2021</v>
          </cell>
        </row>
        <row r="1663">
          <cell r="A1663">
            <v>117456</v>
          </cell>
          <cell r="B1663" t="str">
            <v>عمر الخياط</v>
          </cell>
          <cell r="C1663" t="str">
            <v>موفق</v>
          </cell>
          <cell r="D1663" t="str">
            <v>منور</v>
          </cell>
          <cell r="E1663" t="str">
            <v>الرابعة</v>
          </cell>
          <cell r="G1663" t="str">
            <v>الرابعة</v>
          </cell>
          <cell r="I1663" t="str">
            <v>الرابعة</v>
          </cell>
          <cell r="K1663" t="str">
            <v>الرابعة</v>
          </cell>
          <cell r="M1663" t="str">
            <v>الرابعة</v>
          </cell>
          <cell r="O1663" t="str">
            <v>الرابعة</v>
          </cell>
          <cell r="Q1663" t="str">
            <v>الرابعة</v>
          </cell>
          <cell r="S1663" t="str">
            <v>الرابعة</v>
          </cell>
          <cell r="U1663" t="str">
            <v>مستنفذ الفصل الثاني 2020-2021</v>
          </cell>
        </row>
        <row r="1664">
          <cell r="A1664">
            <v>117474</v>
          </cell>
          <cell r="B1664" t="str">
            <v>غنى المنقل</v>
          </cell>
          <cell r="C1664" t="str">
            <v>محمد بشير</v>
          </cell>
          <cell r="D1664" t="str">
            <v>ايمان</v>
          </cell>
          <cell r="E1664" t="str">
            <v>الرابعة</v>
          </cell>
          <cell r="G1664" t="str">
            <v>الرابعة</v>
          </cell>
          <cell r="I1664" t="str">
            <v>الرابعة</v>
          </cell>
          <cell r="K1664" t="str">
            <v>الرابعة</v>
          </cell>
          <cell r="M1664" t="str">
            <v>الرابعة</v>
          </cell>
          <cell r="O1664" t="str">
            <v>الرابعة</v>
          </cell>
          <cell r="Q1664" t="str">
            <v>الرابعة</v>
          </cell>
          <cell r="S1664" t="str">
            <v>الرابعة</v>
          </cell>
          <cell r="U1664" t="str">
            <v>مستنفذ الفصل الثاني 2020-2021</v>
          </cell>
        </row>
        <row r="1665">
          <cell r="A1665">
            <v>117502</v>
          </cell>
          <cell r="B1665" t="str">
            <v>لبنى بشير</v>
          </cell>
          <cell r="C1665" t="str">
            <v>محمود</v>
          </cell>
          <cell r="D1665" t="str">
            <v>ميرفت</v>
          </cell>
          <cell r="E1665" t="str">
            <v>الرابعة</v>
          </cell>
          <cell r="G1665" t="str">
            <v>الرابعة</v>
          </cell>
          <cell r="I1665" t="str">
            <v>الرابعة</v>
          </cell>
          <cell r="K1665" t="str">
            <v>الرابعة</v>
          </cell>
          <cell r="M1665" t="str">
            <v>الرابعة</v>
          </cell>
          <cell r="O1665" t="str">
            <v>الرابعة</v>
          </cell>
          <cell r="Q1665" t="str">
            <v>الرابعة</v>
          </cell>
          <cell r="S1665" t="str">
            <v>الرابعة</v>
          </cell>
          <cell r="U1665" t="str">
            <v>مستنفذ الفصل الثاني 2020-2021</v>
          </cell>
        </row>
        <row r="1666">
          <cell r="A1666">
            <v>117528</v>
          </cell>
          <cell r="B1666" t="str">
            <v>مالك مجمد</v>
          </cell>
          <cell r="C1666" t="str">
            <v>عبد الرحمن</v>
          </cell>
          <cell r="D1666" t="str">
            <v>فكريه</v>
          </cell>
          <cell r="E1666" t="str">
            <v>الأولى</v>
          </cell>
          <cell r="G1666" t="str">
            <v>الأولى</v>
          </cell>
          <cell r="K1666" t="str">
            <v>الأولى</v>
          </cell>
          <cell r="M1666" t="str">
            <v>الأولى</v>
          </cell>
          <cell r="O1666" t="str">
            <v>الأولى</v>
          </cell>
          <cell r="Q1666" t="str">
            <v>الأولى</v>
          </cell>
          <cell r="S1666" t="str">
            <v>الأولى</v>
          </cell>
          <cell r="U1666" t="str">
            <v>مستنفذ الفصل الثاني 2020-2021</v>
          </cell>
        </row>
        <row r="1667">
          <cell r="A1667">
            <v>117616</v>
          </cell>
          <cell r="B1667" t="str">
            <v>مهى غياض</v>
          </cell>
          <cell r="C1667" t="str">
            <v>عرفات</v>
          </cell>
          <cell r="D1667" t="str">
            <v>وفيقه</v>
          </cell>
          <cell r="E1667" t="str">
            <v>الثانية</v>
          </cell>
          <cell r="G1667" t="str">
            <v>الثانية</v>
          </cell>
          <cell r="I1667" t="str">
            <v>الثانية</v>
          </cell>
          <cell r="K1667" t="str">
            <v>الثانية</v>
          </cell>
          <cell r="M1667" t="str">
            <v>الثانية</v>
          </cell>
          <cell r="O1667" t="str">
            <v>الثانية</v>
          </cell>
          <cell r="Q1667" t="str">
            <v>الثانية</v>
          </cell>
          <cell r="S1667" t="str">
            <v>الثانية</v>
          </cell>
          <cell r="U1667" t="str">
            <v>مستنفذ الفصل الثاني 2020-2021</v>
          </cell>
        </row>
        <row r="1668">
          <cell r="A1668">
            <v>117636</v>
          </cell>
          <cell r="B1668" t="str">
            <v>نجلاء علي</v>
          </cell>
          <cell r="C1668" t="str">
            <v>سليمان</v>
          </cell>
          <cell r="D1668" t="str">
            <v>نجاه</v>
          </cell>
          <cell r="E1668" t="str">
            <v>الرابعة</v>
          </cell>
          <cell r="G1668" t="str">
            <v>الرابعة</v>
          </cell>
          <cell r="I1668" t="str">
            <v>الرابعة</v>
          </cell>
          <cell r="K1668" t="str">
            <v>الرابعة</v>
          </cell>
          <cell r="M1668" t="str">
            <v>الرابعة</v>
          </cell>
          <cell r="O1668" t="str">
            <v>الرابعة</v>
          </cell>
          <cell r="Q1668" t="str">
            <v>الرابعة</v>
          </cell>
          <cell r="S1668" t="str">
            <v>الرابعة</v>
          </cell>
          <cell r="U1668" t="str">
            <v>مستنفذ الفصل الثاني 2020-2021</v>
          </cell>
        </row>
        <row r="1669">
          <cell r="A1669">
            <v>117692</v>
          </cell>
          <cell r="B1669" t="str">
            <v>هناء سلما</v>
          </cell>
          <cell r="C1669" t="str">
            <v>يوسف</v>
          </cell>
          <cell r="D1669" t="str">
            <v>بشيره</v>
          </cell>
          <cell r="E1669" t="str">
            <v>الرابعة</v>
          </cell>
          <cell r="G1669" t="str">
            <v>الرابعة</v>
          </cell>
          <cell r="I1669" t="str">
            <v>الرابعة</v>
          </cell>
          <cell r="K1669" t="str">
            <v>الرابعة</v>
          </cell>
          <cell r="M1669" t="str">
            <v>الرابعة</v>
          </cell>
          <cell r="O1669" t="str">
            <v>الرابعة</v>
          </cell>
          <cell r="Q1669" t="str">
            <v>الرابعة</v>
          </cell>
          <cell r="S1669" t="str">
            <v>الرابعة</v>
          </cell>
          <cell r="U1669" t="str">
            <v>مستنفذ الفصل الثاني 2020-2021</v>
          </cell>
        </row>
        <row r="1670">
          <cell r="A1670">
            <v>117773</v>
          </cell>
          <cell r="B1670" t="str">
            <v>احمد هدهد</v>
          </cell>
          <cell r="C1670" t="str">
            <v>نديم</v>
          </cell>
          <cell r="D1670" t="str">
            <v>روضه</v>
          </cell>
          <cell r="E1670" t="str">
            <v>الثالثة</v>
          </cell>
          <cell r="G1670" t="str">
            <v>الثالثة</v>
          </cell>
          <cell r="I1670" t="str">
            <v>الثالثة</v>
          </cell>
          <cell r="K1670" t="str">
            <v>الثالثة</v>
          </cell>
          <cell r="M1670" t="str">
            <v>الثالثة</v>
          </cell>
          <cell r="O1670" t="str">
            <v>الثالثة</v>
          </cell>
          <cell r="Q1670" t="str">
            <v>الثالثة</v>
          </cell>
          <cell r="S1670" t="str">
            <v>الثالثة</v>
          </cell>
          <cell r="U1670" t="str">
            <v>مستنفذ الفصل الثاني 2020-2021</v>
          </cell>
        </row>
        <row r="1671">
          <cell r="A1671">
            <v>117788</v>
          </cell>
          <cell r="B1671" t="str">
            <v>ربا محمد</v>
          </cell>
          <cell r="C1671" t="str">
            <v>هاشم</v>
          </cell>
          <cell r="D1671" t="str">
            <v>سميحه</v>
          </cell>
          <cell r="E1671" t="str">
            <v>الرابعة</v>
          </cell>
          <cell r="G1671" t="str">
            <v>الرابعة</v>
          </cell>
          <cell r="I1671" t="str">
            <v>الرابعة</v>
          </cell>
          <cell r="K1671" t="str">
            <v>الرابعة</v>
          </cell>
          <cell r="M1671" t="str">
            <v>الرابعة</v>
          </cell>
          <cell r="O1671" t="str">
            <v>الرابعة</v>
          </cell>
          <cell r="Q1671" t="str">
            <v>الرابعة</v>
          </cell>
          <cell r="S1671" t="str">
            <v>الرابعة</v>
          </cell>
          <cell r="U1671" t="str">
            <v>مستنفذ الفصل الثاني 2020-2021</v>
          </cell>
        </row>
        <row r="1672">
          <cell r="A1672">
            <v>117790</v>
          </cell>
          <cell r="B1672" t="str">
            <v>زينب احمد</v>
          </cell>
          <cell r="C1672" t="str">
            <v>عبد الرزاق</v>
          </cell>
          <cell r="D1672" t="str">
            <v>سعده</v>
          </cell>
          <cell r="E1672" t="str">
            <v>الثالثة</v>
          </cell>
          <cell r="G1672" t="str">
            <v>الثالثة</v>
          </cell>
          <cell r="I1672" t="str">
            <v>الثالثة</v>
          </cell>
          <cell r="K1672" t="str">
            <v>الثالثة</v>
          </cell>
          <cell r="M1672" t="str">
            <v>الثالثة</v>
          </cell>
          <cell r="O1672" t="str">
            <v>الثالثة</v>
          </cell>
          <cell r="Q1672" t="str">
            <v>الثالثة</v>
          </cell>
          <cell r="S1672" t="str">
            <v>الثالثة</v>
          </cell>
          <cell r="U1672" t="str">
            <v>مستنفذ الفصل الثاني 2020-2021</v>
          </cell>
        </row>
        <row r="1673">
          <cell r="A1673">
            <v>117798</v>
          </cell>
          <cell r="B1673" t="str">
            <v>لؤي العوا</v>
          </cell>
          <cell r="C1673" t="str">
            <v>عرفان</v>
          </cell>
          <cell r="D1673" t="str">
            <v>سوزان</v>
          </cell>
          <cell r="E1673" t="str">
            <v>الرابعة</v>
          </cell>
          <cell r="G1673" t="str">
            <v>الرابعة</v>
          </cell>
          <cell r="I1673" t="str">
            <v>الرابعة</v>
          </cell>
          <cell r="K1673" t="str">
            <v>الرابعة</v>
          </cell>
          <cell r="M1673" t="str">
            <v>الرابعة</v>
          </cell>
          <cell r="O1673" t="str">
            <v>الرابعة</v>
          </cell>
          <cell r="Q1673" t="str">
            <v>الرابعة</v>
          </cell>
          <cell r="S1673" t="str">
            <v>الرابعة</v>
          </cell>
          <cell r="U1673" t="str">
            <v>مستنفذ الفصل الثاني 2020-2021</v>
          </cell>
        </row>
        <row r="1674">
          <cell r="A1674">
            <v>117811</v>
          </cell>
          <cell r="B1674" t="str">
            <v>ميس علي</v>
          </cell>
          <cell r="C1674" t="str">
            <v>سهيل</v>
          </cell>
          <cell r="D1674" t="str">
            <v>عائده</v>
          </cell>
          <cell r="E1674" t="str">
            <v>الثالثة</v>
          </cell>
          <cell r="G1674" t="str">
            <v>الثالثة</v>
          </cell>
          <cell r="I1674" t="str">
            <v>الثالثة</v>
          </cell>
          <cell r="K1674" t="str">
            <v>الثالثة</v>
          </cell>
          <cell r="M1674" t="str">
            <v>الثالثة</v>
          </cell>
          <cell r="O1674" t="str">
            <v>الثالثة</v>
          </cell>
          <cell r="Q1674" t="str">
            <v>الثالثة</v>
          </cell>
          <cell r="S1674" t="str">
            <v>الثالثة</v>
          </cell>
          <cell r="U1674" t="str">
            <v>مستنفذ الفصل الثاني 2020-2021</v>
          </cell>
        </row>
        <row r="1675">
          <cell r="A1675">
            <v>117818</v>
          </cell>
          <cell r="B1675" t="str">
            <v>احمد طناطره</v>
          </cell>
          <cell r="C1675" t="str">
            <v>موفق</v>
          </cell>
          <cell r="D1675" t="str">
            <v>نبيله</v>
          </cell>
          <cell r="E1675" t="str">
            <v>الرابعة</v>
          </cell>
          <cell r="G1675" t="str">
            <v>الرابعة</v>
          </cell>
          <cell r="I1675" t="str">
            <v>الرابعة</v>
          </cell>
          <cell r="K1675" t="str">
            <v>الرابعة</v>
          </cell>
          <cell r="M1675" t="str">
            <v>الرابعة</v>
          </cell>
          <cell r="O1675" t="str">
            <v>الرابعة</v>
          </cell>
          <cell r="Q1675" t="str">
            <v>الرابعة</v>
          </cell>
          <cell r="S1675" t="str">
            <v>الرابعة</v>
          </cell>
          <cell r="U1675" t="str">
            <v>مستنفذ الفصل الثاني 2020-2021</v>
          </cell>
        </row>
        <row r="1676">
          <cell r="A1676">
            <v>117844</v>
          </cell>
          <cell r="B1676" t="str">
            <v>امل الشام اللبابيدي</v>
          </cell>
          <cell r="C1676" t="str">
            <v>نجم</v>
          </cell>
          <cell r="D1676" t="str">
            <v>سناء</v>
          </cell>
          <cell r="E1676" t="str">
            <v>الرابعة</v>
          </cell>
          <cell r="G1676" t="str">
            <v>الرابعة</v>
          </cell>
          <cell r="I1676" t="str">
            <v>الرابعة</v>
          </cell>
          <cell r="K1676" t="str">
            <v>الرابعة</v>
          </cell>
          <cell r="M1676" t="str">
            <v>الرابعة</v>
          </cell>
          <cell r="O1676" t="str">
            <v>الرابعة</v>
          </cell>
          <cell r="Q1676" t="str">
            <v>الرابعة</v>
          </cell>
          <cell r="S1676" t="str">
            <v>الرابعة</v>
          </cell>
          <cell r="U1676" t="str">
            <v>مستنفذ الفصل الثاني 2020-2021</v>
          </cell>
        </row>
        <row r="1677">
          <cell r="A1677">
            <v>117888</v>
          </cell>
          <cell r="B1677" t="str">
            <v>اماني الحريري</v>
          </cell>
          <cell r="C1677" t="str">
            <v>مطيع</v>
          </cell>
          <cell r="D1677" t="str">
            <v>دلال</v>
          </cell>
          <cell r="E1677" t="str">
            <v>الرابعة</v>
          </cell>
          <cell r="G1677" t="str">
            <v>الرابعة</v>
          </cell>
          <cell r="I1677" t="str">
            <v>الرابعة</v>
          </cell>
          <cell r="K1677" t="str">
            <v>الرابعة</v>
          </cell>
          <cell r="M1677" t="str">
            <v>الرابعة</v>
          </cell>
          <cell r="O1677" t="str">
            <v>الرابعة</v>
          </cell>
          <cell r="Q1677" t="str">
            <v>الرابعة</v>
          </cell>
          <cell r="S1677" t="str">
            <v>الرابعة</v>
          </cell>
          <cell r="U1677" t="str">
            <v>مستنفذ الفصل الثاني 2020-2021</v>
          </cell>
        </row>
        <row r="1678">
          <cell r="A1678">
            <v>117896</v>
          </cell>
          <cell r="B1678" t="str">
            <v>ايناس حواج</v>
          </cell>
          <cell r="C1678" t="str">
            <v>احمد ماهر</v>
          </cell>
          <cell r="D1678" t="str">
            <v>منى</v>
          </cell>
          <cell r="E1678" t="str">
            <v>الرابعة</v>
          </cell>
          <cell r="G1678" t="str">
            <v>الرابعة</v>
          </cell>
          <cell r="I1678" t="str">
            <v>الرابعة</v>
          </cell>
          <cell r="K1678" t="str">
            <v>الرابعة</v>
          </cell>
          <cell r="M1678" t="str">
            <v>الرابعة</v>
          </cell>
          <cell r="O1678" t="str">
            <v>الرابعة</v>
          </cell>
          <cell r="Q1678" t="str">
            <v>الرابعة</v>
          </cell>
          <cell r="S1678" t="str">
            <v>الرابعة</v>
          </cell>
          <cell r="U1678" t="str">
            <v>مستنفذ الفصل الثاني 2020-2021</v>
          </cell>
        </row>
        <row r="1679">
          <cell r="A1679">
            <v>117904</v>
          </cell>
          <cell r="B1679" t="str">
            <v>بتول النونو</v>
          </cell>
          <cell r="C1679" t="str">
            <v>سمير</v>
          </cell>
          <cell r="D1679" t="str">
            <v>هدى</v>
          </cell>
          <cell r="E1679" t="str">
            <v>الثالثة</v>
          </cell>
          <cell r="G1679" t="str">
            <v>الثالثة</v>
          </cell>
          <cell r="K1679" t="str">
            <v>الثالثة</v>
          </cell>
          <cell r="M1679" t="str">
            <v>الثالثة</v>
          </cell>
          <cell r="O1679" t="str">
            <v>الثالثة</v>
          </cell>
          <cell r="Q1679" t="str">
            <v>الثالثة</v>
          </cell>
          <cell r="S1679" t="str">
            <v>الثالثة</v>
          </cell>
          <cell r="U1679" t="str">
            <v>مستنفذ الفصل الثاني 2020-2021</v>
          </cell>
        </row>
        <row r="1680">
          <cell r="A1680">
            <v>117906</v>
          </cell>
          <cell r="B1680" t="str">
            <v>بتول رمضان</v>
          </cell>
          <cell r="C1680" t="str">
            <v>عبد الكريم</v>
          </cell>
          <cell r="D1680" t="str">
            <v>سميعه</v>
          </cell>
          <cell r="E1680" t="str">
            <v>الرابعة</v>
          </cell>
          <cell r="G1680" t="str">
            <v>الرابعة</v>
          </cell>
          <cell r="I1680" t="str">
            <v>الرابعة</v>
          </cell>
          <cell r="K1680" t="str">
            <v>الرابعة</v>
          </cell>
          <cell r="M1680" t="str">
            <v>الرابعة</v>
          </cell>
          <cell r="O1680" t="str">
            <v>الرابعة</v>
          </cell>
          <cell r="Q1680" t="str">
            <v>الرابعة</v>
          </cell>
          <cell r="S1680" t="str">
            <v>الرابعة</v>
          </cell>
          <cell r="U1680" t="str">
            <v>مستنفذ الفصل الثاني 2020-2021</v>
          </cell>
        </row>
        <row r="1681">
          <cell r="A1681">
            <v>117936</v>
          </cell>
          <cell r="B1681" t="str">
            <v>جهاد سرور</v>
          </cell>
          <cell r="C1681" t="str">
            <v>عدنان</v>
          </cell>
          <cell r="D1681" t="str">
            <v>فاتن</v>
          </cell>
          <cell r="E1681" t="str">
            <v>الرابعة</v>
          </cell>
          <cell r="G1681" t="str">
            <v>الرابعة</v>
          </cell>
          <cell r="I1681" t="str">
            <v>الرابعة</v>
          </cell>
          <cell r="K1681" t="str">
            <v>الرابعة</v>
          </cell>
          <cell r="M1681" t="str">
            <v>الرابعة</v>
          </cell>
          <cell r="O1681" t="str">
            <v>الرابعة</v>
          </cell>
          <cell r="Q1681" t="str">
            <v>الرابعة</v>
          </cell>
          <cell r="S1681" t="str">
            <v>الرابعة</v>
          </cell>
          <cell r="U1681" t="str">
            <v>مستنفذ الفصل الثاني 2020-2021</v>
          </cell>
        </row>
        <row r="1682">
          <cell r="A1682">
            <v>118014</v>
          </cell>
          <cell r="B1682" t="str">
            <v>راما الكيال</v>
          </cell>
          <cell r="C1682" t="str">
            <v>فاروق</v>
          </cell>
          <cell r="D1682" t="str">
            <v>رفاه</v>
          </cell>
          <cell r="E1682" t="str">
            <v>الرابعة</v>
          </cell>
          <cell r="G1682" t="str">
            <v>الرابعة</v>
          </cell>
          <cell r="I1682" t="str">
            <v>الرابعة</v>
          </cell>
          <cell r="K1682" t="str">
            <v>الرابعة</v>
          </cell>
          <cell r="M1682" t="str">
            <v>الرابعة</v>
          </cell>
          <cell r="O1682" t="str">
            <v>الرابعة</v>
          </cell>
          <cell r="Q1682" t="str">
            <v>الرابعة</v>
          </cell>
          <cell r="S1682" t="str">
            <v>الرابعة</v>
          </cell>
          <cell r="U1682" t="str">
            <v>مستنفذ الفصل الثاني 2020-2021</v>
          </cell>
        </row>
        <row r="1683">
          <cell r="A1683">
            <v>118018</v>
          </cell>
          <cell r="B1683" t="str">
            <v>رامي العبار</v>
          </cell>
          <cell r="C1683" t="str">
            <v>اسامه</v>
          </cell>
          <cell r="D1683" t="str">
            <v>شهرزاد</v>
          </cell>
          <cell r="E1683" t="str">
            <v>الثانية</v>
          </cell>
          <cell r="G1683" t="str">
            <v>الثانية</v>
          </cell>
          <cell r="I1683" t="str">
            <v>الثانية</v>
          </cell>
          <cell r="K1683" t="str">
            <v>الثانية</v>
          </cell>
          <cell r="M1683" t="str">
            <v>الثانية</v>
          </cell>
          <cell r="O1683" t="str">
            <v>الثانية</v>
          </cell>
          <cell r="Q1683" t="str">
            <v>الثانية</v>
          </cell>
          <cell r="S1683" t="str">
            <v>الثانية</v>
          </cell>
          <cell r="U1683" t="str">
            <v>مستنفذ الفصل الثاني 2020-2021</v>
          </cell>
        </row>
        <row r="1684">
          <cell r="A1684">
            <v>118025</v>
          </cell>
          <cell r="B1684" t="str">
            <v>رحاب كلاس</v>
          </cell>
          <cell r="C1684" t="str">
            <v>عبد الرحمن</v>
          </cell>
          <cell r="D1684" t="str">
            <v>فريال</v>
          </cell>
          <cell r="E1684" t="str">
            <v>الرابعة</v>
          </cell>
          <cell r="G1684" t="str">
            <v>الرابعة</v>
          </cell>
          <cell r="K1684" t="str">
            <v>الرابعة</v>
          </cell>
          <cell r="M1684" t="str">
            <v>الرابعة</v>
          </cell>
          <cell r="O1684" t="str">
            <v>الرابعة</v>
          </cell>
          <cell r="Q1684" t="str">
            <v>الرابعة</v>
          </cell>
          <cell r="S1684" t="str">
            <v>الرابعة</v>
          </cell>
          <cell r="U1684" t="str">
            <v>مستنفذ الفصل الثاني 2020-2021</v>
          </cell>
        </row>
        <row r="1685">
          <cell r="A1685">
            <v>118029</v>
          </cell>
          <cell r="B1685" t="str">
            <v>رشا ابراهيم</v>
          </cell>
          <cell r="C1685" t="str">
            <v>ياسر</v>
          </cell>
          <cell r="D1685" t="str">
            <v>رسميه</v>
          </cell>
          <cell r="E1685" t="str">
            <v>الثالثة</v>
          </cell>
          <cell r="G1685" t="str">
            <v>الثالثة</v>
          </cell>
          <cell r="K1685" t="str">
            <v>الثالثة</v>
          </cell>
          <cell r="M1685" t="str">
            <v>الثالثة</v>
          </cell>
          <cell r="O1685" t="str">
            <v>الثالثة</v>
          </cell>
          <cell r="Q1685" t="str">
            <v>الثالثة</v>
          </cell>
          <cell r="S1685" t="str">
            <v>الثالثة</v>
          </cell>
          <cell r="U1685" t="str">
            <v>مستنفذ الفصل الثاني 2020-2021</v>
          </cell>
        </row>
        <row r="1686">
          <cell r="A1686">
            <v>118041</v>
          </cell>
          <cell r="B1686" t="str">
            <v>رغد سعد</v>
          </cell>
          <cell r="C1686" t="str">
            <v>سعد</v>
          </cell>
          <cell r="D1686" t="str">
            <v>امال</v>
          </cell>
          <cell r="E1686" t="str">
            <v>الثانية</v>
          </cell>
          <cell r="G1686" t="str">
            <v>الثانية</v>
          </cell>
          <cell r="I1686" t="str">
            <v>الثانية</v>
          </cell>
          <cell r="K1686" t="str">
            <v>الثانية</v>
          </cell>
          <cell r="M1686" t="str">
            <v>الثانية</v>
          </cell>
          <cell r="O1686" t="str">
            <v>الثانية</v>
          </cell>
          <cell r="Q1686" t="str">
            <v>الثانية</v>
          </cell>
          <cell r="S1686" t="str">
            <v>الثانية</v>
          </cell>
          <cell r="U1686" t="str">
            <v>مستنفذ الفصل الثاني 2020-2021</v>
          </cell>
        </row>
        <row r="1687">
          <cell r="A1687">
            <v>118044</v>
          </cell>
          <cell r="B1687" t="str">
            <v>رغداء نصره</v>
          </cell>
          <cell r="C1687" t="str">
            <v>محمد عبد الحق</v>
          </cell>
          <cell r="D1687" t="str">
            <v>زاهيه</v>
          </cell>
          <cell r="E1687" t="str">
            <v>الثالثة</v>
          </cell>
          <cell r="G1687" t="str">
            <v>الثالثة</v>
          </cell>
          <cell r="I1687" t="str">
            <v>الثالثة</v>
          </cell>
          <cell r="K1687" t="str">
            <v>الثالثة</v>
          </cell>
          <cell r="M1687" t="str">
            <v>الثالثة</v>
          </cell>
          <cell r="O1687" t="str">
            <v>الثالثة</v>
          </cell>
          <cell r="Q1687" t="str">
            <v>الثالثة</v>
          </cell>
          <cell r="S1687" t="str">
            <v>الثالثة</v>
          </cell>
          <cell r="U1687" t="str">
            <v>مستنفذ الفصل الثاني 2020-2021</v>
          </cell>
        </row>
        <row r="1688">
          <cell r="A1688">
            <v>118073</v>
          </cell>
          <cell r="B1688" t="str">
            <v>رياض الرز</v>
          </cell>
          <cell r="C1688" t="str">
            <v>صلاح</v>
          </cell>
          <cell r="D1688" t="str">
            <v>ابتسام</v>
          </cell>
          <cell r="E1688" t="str">
            <v>الثالثة</v>
          </cell>
          <cell r="G1688" t="str">
            <v>الثالثة</v>
          </cell>
          <cell r="I1688" t="str">
            <v>الثالثة</v>
          </cell>
          <cell r="K1688" t="str">
            <v>الثالثة</v>
          </cell>
          <cell r="M1688" t="str">
            <v>الثالثة</v>
          </cell>
          <cell r="O1688" t="str">
            <v>الثالثة</v>
          </cell>
          <cell r="Q1688" t="str">
            <v>الثالثة</v>
          </cell>
          <cell r="S1688" t="str">
            <v>الثالثة</v>
          </cell>
          <cell r="U1688" t="str">
            <v>مستنفذ الفصل الثاني 2020-2021</v>
          </cell>
        </row>
        <row r="1689">
          <cell r="A1689">
            <v>118090</v>
          </cell>
          <cell r="B1689" t="str">
            <v>زينب شمص</v>
          </cell>
          <cell r="C1689" t="str">
            <v>محمد علي</v>
          </cell>
          <cell r="D1689" t="str">
            <v>سمر</v>
          </cell>
          <cell r="E1689" t="str">
            <v>الثانية</v>
          </cell>
          <cell r="G1689" t="str">
            <v>الثانية</v>
          </cell>
          <cell r="I1689" t="str">
            <v>الثانية</v>
          </cell>
          <cell r="K1689" t="str">
            <v>الثانية</v>
          </cell>
          <cell r="M1689" t="str">
            <v>الثانية</v>
          </cell>
          <cell r="O1689" t="str">
            <v>الثانية</v>
          </cell>
          <cell r="Q1689" t="str">
            <v>الثانية</v>
          </cell>
          <cell r="S1689" t="str">
            <v>الثانية</v>
          </cell>
          <cell r="U1689" t="str">
            <v>مستنفذ الفصل الثاني 2020-2021</v>
          </cell>
        </row>
        <row r="1690">
          <cell r="A1690">
            <v>118104</v>
          </cell>
          <cell r="B1690" t="str">
            <v>سامر الفياض</v>
          </cell>
          <cell r="C1690" t="str">
            <v>محمود</v>
          </cell>
          <cell r="D1690" t="str">
            <v>خوله</v>
          </cell>
          <cell r="E1690" t="str">
            <v>الرابعة</v>
          </cell>
          <cell r="G1690" t="str">
            <v>الرابعة</v>
          </cell>
          <cell r="K1690" t="str">
            <v>الرابعة</v>
          </cell>
          <cell r="M1690" t="str">
            <v>الرابعة</v>
          </cell>
          <cell r="O1690" t="str">
            <v>الرابعة</v>
          </cell>
          <cell r="Q1690" t="str">
            <v>الرابعة</v>
          </cell>
          <cell r="S1690" t="str">
            <v>الرابعة</v>
          </cell>
          <cell r="U1690" t="str">
            <v>مستنفذ الفصل الثاني 2020-2021</v>
          </cell>
        </row>
        <row r="1691">
          <cell r="A1691">
            <v>118136</v>
          </cell>
          <cell r="B1691" t="str">
            <v>شذا العجمي</v>
          </cell>
          <cell r="C1691" t="str">
            <v>محمد ايمن</v>
          </cell>
          <cell r="D1691" t="str">
            <v>عهد</v>
          </cell>
          <cell r="E1691" t="str">
            <v>الثالثة</v>
          </cell>
          <cell r="G1691" t="str">
            <v>الثالثة</v>
          </cell>
          <cell r="I1691" t="str">
            <v>الثالثة</v>
          </cell>
          <cell r="K1691" t="str">
            <v>الثالثة</v>
          </cell>
          <cell r="M1691" t="str">
            <v>الثالثة</v>
          </cell>
          <cell r="O1691" t="str">
            <v>الثالثة</v>
          </cell>
          <cell r="Q1691" t="str">
            <v>الثالثة</v>
          </cell>
          <cell r="S1691" t="str">
            <v>الثالثة</v>
          </cell>
          <cell r="U1691" t="str">
            <v>مستنفذ الفصل الثاني 2020-2021</v>
          </cell>
        </row>
        <row r="1692">
          <cell r="A1692">
            <v>118189</v>
          </cell>
          <cell r="B1692" t="str">
            <v>عزيز ملحم</v>
          </cell>
          <cell r="C1692" t="str">
            <v>محمد</v>
          </cell>
          <cell r="D1692" t="str">
            <v>منيره</v>
          </cell>
          <cell r="E1692" t="str">
            <v>الرابعة</v>
          </cell>
          <cell r="G1692" t="str">
            <v>الرابعة</v>
          </cell>
          <cell r="K1692" t="str">
            <v>الرابعة</v>
          </cell>
          <cell r="M1692" t="str">
            <v>الرابعة</v>
          </cell>
          <cell r="O1692" t="str">
            <v>الرابعة</v>
          </cell>
          <cell r="Q1692" t="str">
            <v>الرابعة</v>
          </cell>
          <cell r="S1692" t="str">
            <v>الرابعة</v>
          </cell>
          <cell r="U1692" t="str">
            <v>مستنفذ الفصل الثاني 2020-2021</v>
          </cell>
        </row>
        <row r="1693">
          <cell r="A1693">
            <v>118194</v>
          </cell>
          <cell r="B1693" t="str">
            <v>علا بني المرجه</v>
          </cell>
          <cell r="C1693" t="str">
            <v>احمد</v>
          </cell>
          <cell r="D1693" t="str">
            <v>سهام</v>
          </cell>
          <cell r="E1693" t="str">
            <v>الثالثة</v>
          </cell>
          <cell r="G1693" t="str">
            <v>الثالثة</v>
          </cell>
          <cell r="I1693" t="str">
            <v>الثالثة</v>
          </cell>
          <cell r="K1693" t="str">
            <v>الثالثة</v>
          </cell>
          <cell r="M1693" t="str">
            <v>الثالثة</v>
          </cell>
          <cell r="O1693" t="str">
            <v>الثالثة</v>
          </cell>
          <cell r="Q1693" t="str">
            <v>الثالثة</v>
          </cell>
          <cell r="S1693" t="str">
            <v>الثالثة</v>
          </cell>
          <cell r="U1693" t="str">
            <v>مستنفذ الفصل الثاني 2020-2021</v>
          </cell>
        </row>
        <row r="1694">
          <cell r="A1694">
            <v>118206</v>
          </cell>
          <cell r="B1694" t="str">
            <v>علياء عدوان</v>
          </cell>
          <cell r="C1694" t="str">
            <v>نبيل</v>
          </cell>
          <cell r="D1694" t="str">
            <v>مها</v>
          </cell>
          <cell r="E1694" t="str">
            <v>الثالثة</v>
          </cell>
          <cell r="G1694" t="str">
            <v>الثالثة</v>
          </cell>
          <cell r="I1694" t="str">
            <v>الثالثة</v>
          </cell>
          <cell r="K1694" t="str">
            <v>الثالثة</v>
          </cell>
          <cell r="M1694" t="str">
            <v>الثالثة</v>
          </cell>
          <cell r="O1694" t="str">
            <v>الثالثة</v>
          </cell>
          <cell r="Q1694" t="str">
            <v>الثالثة</v>
          </cell>
          <cell r="S1694" t="str">
            <v>الثالثة</v>
          </cell>
          <cell r="U1694" t="str">
            <v>مستنفذ الفصل الثاني 2020-2021</v>
          </cell>
        </row>
        <row r="1695">
          <cell r="A1695">
            <v>118209</v>
          </cell>
          <cell r="B1695" t="str">
            <v>عمار العموري</v>
          </cell>
          <cell r="C1695" t="str">
            <v>نذير</v>
          </cell>
          <cell r="D1695" t="str">
            <v>نجاح</v>
          </cell>
          <cell r="E1695" t="str">
            <v>الأولى</v>
          </cell>
          <cell r="G1695" t="str">
            <v>الأولى</v>
          </cell>
          <cell r="I1695" t="str">
            <v>الأولى</v>
          </cell>
          <cell r="K1695" t="str">
            <v>الأولى</v>
          </cell>
          <cell r="M1695" t="str">
            <v>الأولى</v>
          </cell>
          <cell r="O1695" t="str">
            <v>الأولى</v>
          </cell>
          <cell r="Q1695" t="str">
            <v>الأولى</v>
          </cell>
          <cell r="S1695" t="str">
            <v>الأولى</v>
          </cell>
          <cell r="U1695" t="str">
            <v>مستنفذ الفصل الثاني 2020-2021</v>
          </cell>
        </row>
        <row r="1696">
          <cell r="A1696">
            <v>118306</v>
          </cell>
          <cell r="B1696" t="str">
            <v>محمد الخطيب</v>
          </cell>
          <cell r="C1696" t="str">
            <v>خالد</v>
          </cell>
          <cell r="D1696" t="str">
            <v>ميساء</v>
          </cell>
          <cell r="E1696" t="str">
            <v>الثالثة</v>
          </cell>
          <cell r="G1696" t="str">
            <v>الثالثة</v>
          </cell>
          <cell r="I1696" t="str">
            <v>الثالثة</v>
          </cell>
          <cell r="K1696" t="str">
            <v>الثالثة</v>
          </cell>
          <cell r="M1696" t="str">
            <v>الثالثة</v>
          </cell>
          <cell r="O1696" t="str">
            <v>الثالثة</v>
          </cell>
          <cell r="Q1696" t="str">
            <v>الثالثة</v>
          </cell>
          <cell r="S1696" t="str">
            <v>الثالثة</v>
          </cell>
          <cell r="U1696" t="str">
            <v>مستنفذ الفصل الثاني 2020-2021</v>
          </cell>
        </row>
        <row r="1697">
          <cell r="A1697">
            <v>118374</v>
          </cell>
          <cell r="B1697" t="str">
            <v>محمد وسيم الصباغ</v>
          </cell>
          <cell r="C1697" t="str">
            <v>باسم</v>
          </cell>
          <cell r="D1697" t="str">
            <v>رزان</v>
          </cell>
          <cell r="E1697" t="str">
            <v>الثانية</v>
          </cell>
          <cell r="G1697" t="str">
            <v>الثانية</v>
          </cell>
          <cell r="I1697" t="str">
            <v>الثانية</v>
          </cell>
          <cell r="K1697" t="str">
            <v>الثانية</v>
          </cell>
          <cell r="M1697" t="str">
            <v>الثانية</v>
          </cell>
          <cell r="O1697" t="str">
            <v>الثانية</v>
          </cell>
          <cell r="Q1697" t="str">
            <v>الثانية</v>
          </cell>
          <cell r="S1697" t="str">
            <v>الثالثة</v>
          </cell>
          <cell r="U1697" t="str">
            <v>مستنفذ الفصل الثاني 2020-2021</v>
          </cell>
        </row>
        <row r="1698">
          <cell r="A1698">
            <v>118390</v>
          </cell>
          <cell r="B1698" t="str">
            <v>مروه القادري</v>
          </cell>
          <cell r="C1698" t="str">
            <v>علي</v>
          </cell>
          <cell r="D1698" t="str">
            <v>فريال</v>
          </cell>
          <cell r="E1698" t="str">
            <v>الثانية</v>
          </cell>
          <cell r="G1698" t="str">
            <v>الثانية</v>
          </cell>
          <cell r="I1698" t="str">
            <v>الثانية</v>
          </cell>
          <cell r="K1698" t="str">
            <v>الثانية</v>
          </cell>
          <cell r="M1698" t="str">
            <v>الثانية</v>
          </cell>
          <cell r="O1698" t="str">
            <v>الثانية</v>
          </cell>
          <cell r="Q1698" t="str">
            <v>الثانية</v>
          </cell>
          <cell r="S1698" t="str">
            <v>الثانية</v>
          </cell>
          <cell r="U1698" t="str">
            <v>مستنفذ الفصل الثاني 2020-2021</v>
          </cell>
        </row>
        <row r="1699">
          <cell r="A1699">
            <v>118406</v>
          </cell>
          <cell r="B1699" t="str">
            <v>ملك عبد الواحد</v>
          </cell>
          <cell r="C1699" t="str">
            <v>خالد</v>
          </cell>
          <cell r="D1699" t="str">
            <v>صفيه الطحان</v>
          </cell>
          <cell r="E1699" t="str">
            <v>الرابعة</v>
          </cell>
          <cell r="G1699" t="str">
            <v>الرابعة</v>
          </cell>
          <cell r="I1699" t="str">
            <v>الرابعة</v>
          </cell>
          <cell r="K1699" t="str">
            <v>الرابعة</v>
          </cell>
          <cell r="M1699" t="str">
            <v>الرابعة</v>
          </cell>
          <cell r="O1699" t="str">
            <v>الرابعة</v>
          </cell>
          <cell r="Q1699" t="str">
            <v>الرابعة</v>
          </cell>
          <cell r="S1699" t="str">
            <v>الرابعة</v>
          </cell>
          <cell r="U1699" t="str">
            <v>مستنفذ الفصل الثاني 2020-2021</v>
          </cell>
        </row>
        <row r="1700">
          <cell r="A1700">
            <v>118407</v>
          </cell>
          <cell r="B1700" t="str">
            <v>ملك غنام</v>
          </cell>
          <cell r="C1700" t="str">
            <v>محمد خالد</v>
          </cell>
          <cell r="D1700" t="str">
            <v>عبير</v>
          </cell>
          <cell r="E1700" t="str">
            <v>الرابعة</v>
          </cell>
          <cell r="G1700" t="str">
            <v>الرابعة</v>
          </cell>
          <cell r="I1700" t="str">
            <v>الرابعة</v>
          </cell>
          <cell r="K1700" t="str">
            <v>الرابعة</v>
          </cell>
          <cell r="M1700" t="str">
            <v>الرابعة</v>
          </cell>
          <cell r="O1700" t="str">
            <v>الرابعة</v>
          </cell>
          <cell r="Q1700" t="str">
            <v>الرابعة</v>
          </cell>
          <cell r="S1700" t="str">
            <v>الرابعة</v>
          </cell>
          <cell r="U1700" t="str">
            <v>مستنفذ الفصل الثاني 2020-2021</v>
          </cell>
        </row>
        <row r="1701">
          <cell r="A1701">
            <v>118416</v>
          </cell>
          <cell r="B1701" t="str">
            <v>منال كيوان</v>
          </cell>
          <cell r="C1701" t="str">
            <v>وليد</v>
          </cell>
          <cell r="D1701" t="str">
            <v>هيفاء</v>
          </cell>
          <cell r="E1701" t="str">
            <v>الأولى</v>
          </cell>
          <cell r="G1701" t="str">
            <v>الأولى</v>
          </cell>
          <cell r="K1701" t="str">
            <v>الأولى</v>
          </cell>
          <cell r="M1701" t="str">
            <v>الأولى</v>
          </cell>
          <cell r="O1701" t="str">
            <v>الأولى</v>
          </cell>
          <cell r="Q1701" t="str">
            <v>الأولى</v>
          </cell>
          <cell r="S1701" t="str">
            <v>الأولى</v>
          </cell>
          <cell r="U1701" t="str">
            <v>مستنفذ الفصل الثاني 2020-2021</v>
          </cell>
        </row>
        <row r="1702">
          <cell r="A1702">
            <v>118420</v>
          </cell>
          <cell r="B1702" t="str">
            <v>مهند المصري</v>
          </cell>
          <cell r="C1702" t="str">
            <v>محمد</v>
          </cell>
          <cell r="D1702" t="str">
            <v>عائشه</v>
          </cell>
          <cell r="E1702" t="str">
            <v>الأولى</v>
          </cell>
          <cell r="G1702" t="str">
            <v>الأولى</v>
          </cell>
          <cell r="I1702" t="str">
            <v>الأولى</v>
          </cell>
          <cell r="K1702" t="str">
            <v>الأولى</v>
          </cell>
          <cell r="M1702" t="str">
            <v>الأولى</v>
          </cell>
          <cell r="O1702" t="str">
            <v>الأولى</v>
          </cell>
          <cell r="Q1702" t="str">
            <v>الأولى</v>
          </cell>
          <cell r="S1702" t="str">
            <v>الأولى</v>
          </cell>
          <cell r="U1702" t="str">
            <v>مستنفذ الفصل الثاني 2020-2021</v>
          </cell>
        </row>
        <row r="1703">
          <cell r="A1703">
            <v>118422</v>
          </cell>
          <cell r="B1703" t="str">
            <v>موسى ببيلي</v>
          </cell>
          <cell r="C1703" t="str">
            <v>محمد سامر</v>
          </cell>
          <cell r="D1703" t="str">
            <v>لينا</v>
          </cell>
          <cell r="E1703" t="str">
            <v>الثانية</v>
          </cell>
          <cell r="G1703" t="str">
            <v>الثانية</v>
          </cell>
          <cell r="I1703" t="str">
            <v>الثانية</v>
          </cell>
          <cell r="K1703" t="str">
            <v>الثانية</v>
          </cell>
          <cell r="M1703" t="str">
            <v>الثانية</v>
          </cell>
          <cell r="O1703" t="str">
            <v>الثانية</v>
          </cell>
          <cell r="Q1703" t="str">
            <v>الثانية</v>
          </cell>
          <cell r="S1703" t="str">
            <v>الثانية</v>
          </cell>
          <cell r="U1703" t="str">
            <v>مستنفذ الفصل الثاني 2020-2021</v>
          </cell>
        </row>
        <row r="1704">
          <cell r="A1704">
            <v>118443</v>
          </cell>
          <cell r="B1704" t="str">
            <v>نسرين حصويه</v>
          </cell>
          <cell r="C1704" t="str">
            <v>محمد ديب</v>
          </cell>
          <cell r="D1704" t="str">
            <v>هاله</v>
          </cell>
          <cell r="E1704" t="str">
            <v>الرابعة</v>
          </cell>
          <cell r="G1704" t="str">
            <v>الرابعة</v>
          </cell>
          <cell r="I1704" t="str">
            <v>الرابعة</v>
          </cell>
          <cell r="K1704" t="str">
            <v>الرابعة</v>
          </cell>
          <cell r="M1704" t="str">
            <v>الرابعة</v>
          </cell>
          <cell r="O1704" t="str">
            <v>الرابعة</v>
          </cell>
          <cell r="Q1704" t="str">
            <v>الرابعة</v>
          </cell>
          <cell r="S1704" t="str">
            <v>الرابعة</v>
          </cell>
          <cell r="U1704" t="str">
            <v>مستنفذ الفصل الثاني 2020-2021</v>
          </cell>
        </row>
        <row r="1705">
          <cell r="A1705">
            <v>118484</v>
          </cell>
          <cell r="B1705" t="str">
            <v>هديل ابو طاره</v>
          </cell>
          <cell r="C1705" t="str">
            <v>خالد</v>
          </cell>
          <cell r="D1705" t="str">
            <v>عليا</v>
          </cell>
          <cell r="E1705" t="str">
            <v>الرابعة</v>
          </cell>
          <cell r="G1705" t="str">
            <v>الرابعة</v>
          </cell>
          <cell r="I1705" t="str">
            <v>الرابعة</v>
          </cell>
          <cell r="K1705" t="str">
            <v>الرابعة</v>
          </cell>
          <cell r="M1705" t="str">
            <v>الرابعة</v>
          </cell>
          <cell r="O1705" t="str">
            <v>الرابعة</v>
          </cell>
          <cell r="Q1705" t="str">
            <v>الرابعة</v>
          </cell>
          <cell r="S1705" t="str">
            <v>الرابعة</v>
          </cell>
          <cell r="U1705" t="str">
            <v>مستنفذ الفصل الثاني 2020-2021</v>
          </cell>
        </row>
        <row r="1706">
          <cell r="A1706">
            <v>118572</v>
          </cell>
          <cell r="B1706" t="str">
            <v>محمد باسل السمكري</v>
          </cell>
          <cell r="C1706" t="str">
            <v>عدنان</v>
          </cell>
          <cell r="D1706" t="str">
            <v>هدى</v>
          </cell>
          <cell r="E1706" t="str">
            <v>الرابعة</v>
          </cell>
          <cell r="G1706" t="str">
            <v>الرابعة</v>
          </cell>
          <cell r="I1706" t="str">
            <v>الرابعة</v>
          </cell>
          <cell r="K1706" t="str">
            <v>الرابعة</v>
          </cell>
          <cell r="M1706" t="str">
            <v>الرابعة</v>
          </cell>
          <cell r="O1706" t="str">
            <v>الرابعة</v>
          </cell>
          <cell r="Q1706" t="str">
            <v>الرابعة</v>
          </cell>
          <cell r="S1706" t="str">
            <v>الرابعة</v>
          </cell>
          <cell r="U1706" t="str">
            <v>مستنفذ الفصل الثاني 2020-2021</v>
          </cell>
        </row>
        <row r="1707">
          <cell r="A1707">
            <v>118573</v>
          </cell>
          <cell r="B1707" t="str">
            <v>ناريمان السعدي</v>
          </cell>
          <cell r="C1707" t="str">
            <v>محمد ناصر</v>
          </cell>
          <cell r="D1707" t="str">
            <v>منى</v>
          </cell>
          <cell r="E1707" t="str">
            <v>الرابعة</v>
          </cell>
          <cell r="G1707" t="str">
            <v>الرابعة</v>
          </cell>
          <cell r="I1707" t="str">
            <v>الرابعة</v>
          </cell>
          <cell r="K1707" t="str">
            <v>الرابعة</v>
          </cell>
          <cell r="M1707" t="str">
            <v>الرابعة</v>
          </cell>
          <cell r="O1707" t="str">
            <v>الرابعة</v>
          </cell>
          <cell r="Q1707" t="str">
            <v>الرابعة</v>
          </cell>
          <cell r="S1707" t="str">
            <v>الرابعة</v>
          </cell>
          <cell r="U1707" t="str">
            <v>مستنفذ الفصل الثاني 2020-2021</v>
          </cell>
        </row>
        <row r="1708">
          <cell r="A1708">
            <v>118591</v>
          </cell>
          <cell r="B1708" t="str">
            <v>اسماء مستو</v>
          </cell>
          <cell r="C1708" t="str">
            <v>سلمان</v>
          </cell>
          <cell r="D1708" t="str">
            <v>تغريد</v>
          </cell>
          <cell r="E1708" t="str">
            <v>الأولى</v>
          </cell>
          <cell r="G1708" t="str">
            <v>الأولى</v>
          </cell>
          <cell r="I1708" t="str">
            <v>الأولى</v>
          </cell>
          <cell r="K1708" t="str">
            <v>الأولى</v>
          </cell>
          <cell r="M1708" t="str">
            <v>الأولى</v>
          </cell>
          <cell r="O1708" t="str">
            <v>الأولى</v>
          </cell>
          <cell r="Q1708" t="str">
            <v>الأولى</v>
          </cell>
          <cell r="S1708" t="str">
            <v>الأولى</v>
          </cell>
          <cell r="U1708" t="str">
            <v>مستنفذ الفصل الثاني 2020-2021</v>
          </cell>
        </row>
        <row r="1709">
          <cell r="A1709">
            <v>118604</v>
          </cell>
          <cell r="B1709" t="str">
            <v>محمد نعيم حسين</v>
          </cell>
          <cell r="C1709" t="str">
            <v>محي الدين</v>
          </cell>
          <cell r="D1709" t="str">
            <v>فلك</v>
          </cell>
          <cell r="E1709" t="str">
            <v>الثانية</v>
          </cell>
          <cell r="G1709" t="str">
            <v>الثانية</v>
          </cell>
          <cell r="I1709" t="str">
            <v>الثانية</v>
          </cell>
          <cell r="K1709" t="str">
            <v>الثانية</v>
          </cell>
          <cell r="M1709" t="str">
            <v>الثانية</v>
          </cell>
          <cell r="O1709" t="str">
            <v>الثانية</v>
          </cell>
          <cell r="Q1709" t="str">
            <v>الثانية</v>
          </cell>
          <cell r="S1709" t="str">
            <v>الثانية</v>
          </cell>
          <cell r="U1709" t="str">
            <v>مستنفذ الفصل الثاني 2020-2021</v>
          </cell>
        </row>
        <row r="1710">
          <cell r="A1710">
            <v>118605</v>
          </cell>
          <cell r="B1710" t="str">
            <v>ميرفت منذر</v>
          </cell>
          <cell r="C1710" t="str">
            <v>يوسف</v>
          </cell>
          <cell r="D1710" t="str">
            <v>لطفيه</v>
          </cell>
          <cell r="E1710" t="str">
            <v>الرابعة</v>
          </cell>
          <cell r="G1710" t="str">
            <v>الرابعة</v>
          </cell>
          <cell r="I1710" t="str">
            <v>الرابعة</v>
          </cell>
          <cell r="K1710" t="str">
            <v>الرابعة</v>
          </cell>
          <cell r="M1710" t="str">
            <v>الرابعة</v>
          </cell>
          <cell r="Q1710" t="str">
            <v>الرابعة</v>
          </cell>
          <cell r="S1710" t="str">
            <v>الرابعة</v>
          </cell>
          <cell r="U1710" t="str">
            <v>مستنفذ الفصل الثاني 2020-2021</v>
          </cell>
        </row>
        <row r="1711">
          <cell r="A1711">
            <v>118628</v>
          </cell>
          <cell r="B1711" t="str">
            <v>ريم ملص</v>
          </cell>
          <cell r="C1711" t="str">
            <v>رغيد</v>
          </cell>
          <cell r="D1711" t="str">
            <v>سوسن</v>
          </cell>
          <cell r="E1711" t="str">
            <v>الثالثة</v>
          </cell>
          <cell r="G1711" t="str">
            <v>الثالثة</v>
          </cell>
          <cell r="I1711" t="str">
            <v>الثالثة</v>
          </cell>
          <cell r="K1711" t="str">
            <v>الثالثة</v>
          </cell>
          <cell r="M1711" t="str">
            <v>الثالثة</v>
          </cell>
          <cell r="O1711" t="str">
            <v>الثالثة</v>
          </cell>
          <cell r="Q1711" t="str">
            <v>الثالثة</v>
          </cell>
          <cell r="S1711" t="str">
            <v>الثالثة</v>
          </cell>
          <cell r="U1711" t="str">
            <v>مستنفذ الفصل الثاني 2020-2021</v>
          </cell>
        </row>
        <row r="1712">
          <cell r="A1712">
            <v>118679</v>
          </cell>
          <cell r="B1712" t="str">
            <v>دعاء ابو رياح</v>
          </cell>
          <cell r="C1712" t="str">
            <v>محمود</v>
          </cell>
          <cell r="D1712" t="str">
            <v>سعاد</v>
          </cell>
          <cell r="E1712" t="str">
            <v>الرابعة</v>
          </cell>
          <cell r="G1712" t="str">
            <v>الرابعة</v>
          </cell>
          <cell r="I1712" t="str">
            <v>الرابعة</v>
          </cell>
          <cell r="K1712" t="str">
            <v>الرابعة</v>
          </cell>
          <cell r="M1712" t="str">
            <v>الرابعة</v>
          </cell>
          <cell r="O1712" t="str">
            <v>الرابعة</v>
          </cell>
          <cell r="Q1712" t="str">
            <v>الرابعة</v>
          </cell>
          <cell r="S1712" t="str">
            <v>الرابعة</v>
          </cell>
          <cell r="U1712" t="str">
            <v>مستنفذ الفصل الثاني 2020-2021</v>
          </cell>
        </row>
        <row r="1713">
          <cell r="A1713">
            <v>118700</v>
          </cell>
          <cell r="B1713" t="str">
            <v>قمر السقا</v>
          </cell>
          <cell r="C1713" t="str">
            <v>عبد المجيب</v>
          </cell>
          <cell r="D1713" t="str">
            <v>ميسون</v>
          </cell>
          <cell r="E1713" t="str">
            <v>الثالثة</v>
          </cell>
          <cell r="G1713" t="str">
            <v>الثالثة</v>
          </cell>
          <cell r="I1713" t="str">
            <v>الثالثة</v>
          </cell>
          <cell r="K1713" t="str">
            <v>الثالثة</v>
          </cell>
          <cell r="M1713" t="str">
            <v>الثالثة</v>
          </cell>
          <cell r="O1713" t="str">
            <v>الثالثة</v>
          </cell>
          <cell r="Q1713" t="str">
            <v>الثالثة</v>
          </cell>
          <cell r="S1713" t="str">
            <v>الثالثة</v>
          </cell>
          <cell r="U1713" t="str">
            <v>مستنفذ الفصل الثاني 2020-2021</v>
          </cell>
        </row>
        <row r="1714">
          <cell r="A1714">
            <v>118721</v>
          </cell>
          <cell r="B1714" t="str">
            <v>نور الشريباتي</v>
          </cell>
          <cell r="C1714" t="str">
            <v>نبيل</v>
          </cell>
          <cell r="D1714" t="str">
            <v>فداء</v>
          </cell>
          <cell r="E1714" t="str">
            <v>الثانية</v>
          </cell>
          <cell r="G1714" t="str">
            <v>الثانية</v>
          </cell>
          <cell r="I1714" t="str">
            <v>الثانية</v>
          </cell>
          <cell r="K1714" t="str">
            <v>الثانية</v>
          </cell>
          <cell r="M1714" t="str">
            <v>الثانية</v>
          </cell>
          <cell r="O1714" t="str">
            <v>الثانية</v>
          </cell>
          <cell r="Q1714" t="str">
            <v>الثانية</v>
          </cell>
          <cell r="S1714" t="str">
            <v>الثانية</v>
          </cell>
          <cell r="U1714" t="str">
            <v>مستنفذ الفصل الثاني 2020-2021</v>
          </cell>
        </row>
        <row r="1715">
          <cell r="A1715">
            <v>118723</v>
          </cell>
          <cell r="B1715" t="str">
            <v>نيرمين ابو محمود</v>
          </cell>
          <cell r="C1715" t="str">
            <v>محفوظ</v>
          </cell>
          <cell r="D1715" t="str">
            <v>ناديا</v>
          </cell>
          <cell r="E1715" t="str">
            <v>الثانية</v>
          </cell>
          <cell r="G1715" t="str">
            <v>الثانية</v>
          </cell>
          <cell r="I1715" t="str">
            <v>الثانية</v>
          </cell>
          <cell r="K1715" t="str">
            <v>الثانية</v>
          </cell>
          <cell r="M1715" t="str">
            <v>الثانية</v>
          </cell>
          <cell r="O1715" t="str">
            <v>الثانية</v>
          </cell>
          <cell r="Q1715" t="str">
            <v>الثانية</v>
          </cell>
          <cell r="S1715" t="str">
            <v>الثانية</v>
          </cell>
          <cell r="U1715" t="str">
            <v>مستنفذ الفصل الثاني 2020-2021</v>
          </cell>
        </row>
        <row r="1716">
          <cell r="A1716">
            <v>118733</v>
          </cell>
          <cell r="B1716" t="str">
            <v>ايلي محمد</v>
          </cell>
          <cell r="C1716" t="str">
            <v>عبد العزيز</v>
          </cell>
          <cell r="D1716" t="str">
            <v>حمده</v>
          </cell>
          <cell r="E1716" t="str">
            <v>الأولى</v>
          </cell>
          <cell r="G1716" t="str">
            <v>الأولى</v>
          </cell>
          <cell r="I1716" t="str">
            <v>الأولى</v>
          </cell>
          <cell r="K1716" t="str">
            <v>الأولى</v>
          </cell>
          <cell r="M1716" t="str">
            <v>الأولى</v>
          </cell>
          <cell r="O1716" t="str">
            <v>الأولى</v>
          </cell>
          <cell r="Q1716" t="str">
            <v>الأولى</v>
          </cell>
          <cell r="S1716" t="str">
            <v>الأولى</v>
          </cell>
          <cell r="U1716" t="str">
            <v>مستنفذ الفصل الثاني 2020-2021</v>
          </cell>
        </row>
        <row r="1717">
          <cell r="A1717">
            <v>118743</v>
          </cell>
          <cell r="B1717" t="str">
            <v>تهاني سكيكر</v>
          </cell>
          <cell r="C1717" t="str">
            <v>خزاعي</v>
          </cell>
          <cell r="D1717" t="str">
            <v>عائده</v>
          </cell>
          <cell r="E1717" t="str">
            <v>الثالثة</v>
          </cell>
          <cell r="G1717" t="str">
            <v>الثالثة</v>
          </cell>
          <cell r="I1717" t="str">
            <v>الثالثة</v>
          </cell>
          <cell r="K1717" t="str">
            <v>الثالثة</v>
          </cell>
          <cell r="M1717" t="str">
            <v>الثالثة</v>
          </cell>
          <cell r="O1717" t="str">
            <v>الثالثة</v>
          </cell>
          <cell r="Q1717" t="str">
            <v>الثالثة</v>
          </cell>
          <cell r="S1717" t="str">
            <v>الثالثة</v>
          </cell>
          <cell r="U1717" t="str">
            <v>مستنفذ الفصل الثاني 2020-2021</v>
          </cell>
        </row>
        <row r="1718">
          <cell r="A1718">
            <v>118754</v>
          </cell>
          <cell r="B1718" t="str">
            <v>رلا ابو حسين</v>
          </cell>
          <cell r="C1718" t="str">
            <v>عبد الغني</v>
          </cell>
          <cell r="D1718" t="str">
            <v>غصون</v>
          </cell>
          <cell r="E1718" t="str">
            <v>الثالثة</v>
          </cell>
          <cell r="G1718" t="str">
            <v>الثالثة</v>
          </cell>
          <cell r="I1718" t="str">
            <v>الثالثة</v>
          </cell>
          <cell r="K1718" t="str">
            <v>الثالثة</v>
          </cell>
          <cell r="M1718" t="str">
            <v>الثالثة</v>
          </cell>
          <cell r="O1718" t="str">
            <v>الثالثة</v>
          </cell>
          <cell r="Q1718" t="str">
            <v>الثالثة</v>
          </cell>
          <cell r="S1718" t="str">
            <v>الثالثة</v>
          </cell>
          <cell r="U1718" t="str">
            <v>مستنفذ الفصل الثاني 2020-2021</v>
          </cell>
        </row>
        <row r="1719">
          <cell r="A1719">
            <v>118767</v>
          </cell>
          <cell r="B1719" t="str">
            <v>غرام النحال</v>
          </cell>
          <cell r="C1719" t="str">
            <v>يوسف</v>
          </cell>
          <cell r="D1719" t="str">
            <v>لينا</v>
          </cell>
          <cell r="E1719" t="str">
            <v>الثانية</v>
          </cell>
          <cell r="G1719" t="str">
            <v>الثانية</v>
          </cell>
          <cell r="I1719" t="str">
            <v>الثانية</v>
          </cell>
          <cell r="K1719" t="str">
            <v>الثانية</v>
          </cell>
          <cell r="M1719" t="str">
            <v>الثانية</v>
          </cell>
          <cell r="O1719" t="str">
            <v>الثانية</v>
          </cell>
          <cell r="Q1719" t="str">
            <v>الثانية</v>
          </cell>
          <cell r="S1719" t="str">
            <v>الثانية</v>
          </cell>
          <cell r="U1719" t="str">
            <v>مستنفذ الفصل الثاني 2020-2021</v>
          </cell>
        </row>
        <row r="1720">
          <cell r="A1720">
            <v>118797</v>
          </cell>
          <cell r="B1720" t="str">
            <v>هاله النحلاوي</v>
          </cell>
          <cell r="C1720" t="str">
            <v>ابي العلاء</v>
          </cell>
          <cell r="D1720" t="str">
            <v>نهاد الطيار</v>
          </cell>
          <cell r="E1720" t="str">
            <v>الرابعة</v>
          </cell>
          <cell r="G1720" t="str">
            <v>الرابعة</v>
          </cell>
          <cell r="I1720" t="str">
            <v>الرابعة</v>
          </cell>
          <cell r="K1720" t="str">
            <v>الرابعة</v>
          </cell>
          <cell r="M1720" t="str">
            <v>الرابعة</v>
          </cell>
          <cell r="O1720" t="str">
            <v>الرابعة</v>
          </cell>
          <cell r="Q1720" t="str">
            <v>الرابعة</v>
          </cell>
          <cell r="S1720" t="str">
            <v>الرابعة</v>
          </cell>
          <cell r="U1720" t="str">
            <v>مستنفذ الفصل الثاني 2020-2021</v>
          </cell>
        </row>
        <row r="1721">
          <cell r="A1721">
            <v>118801</v>
          </cell>
          <cell r="B1721" t="str">
            <v>الاء ناصر</v>
          </cell>
          <cell r="C1721" t="str">
            <v>جمال</v>
          </cell>
          <cell r="D1721" t="str">
            <v>حليمه</v>
          </cell>
          <cell r="E1721" t="str">
            <v>الثانية</v>
          </cell>
          <cell r="G1721" t="str">
            <v>الثانية</v>
          </cell>
          <cell r="I1721" t="str">
            <v>الثانية</v>
          </cell>
          <cell r="K1721" t="str">
            <v>الثانية</v>
          </cell>
          <cell r="M1721" t="str">
            <v>الثانية</v>
          </cell>
          <cell r="O1721" t="str">
            <v>الثانية</v>
          </cell>
          <cell r="Q1721" t="str">
            <v>الثانية</v>
          </cell>
          <cell r="S1721" t="str">
            <v>الثانية</v>
          </cell>
          <cell r="U1721" t="str">
            <v>مستنفذ الفصل الثاني 2020-2021</v>
          </cell>
        </row>
        <row r="1722">
          <cell r="A1722">
            <v>118802</v>
          </cell>
          <cell r="B1722" t="str">
            <v>الهام حموده</v>
          </cell>
          <cell r="C1722" t="str">
            <v>عماد الدين</v>
          </cell>
          <cell r="D1722" t="str">
            <v>جمانه</v>
          </cell>
          <cell r="E1722" t="str">
            <v>الثانية</v>
          </cell>
          <cell r="G1722" t="str">
            <v>الثانية</v>
          </cell>
          <cell r="I1722" t="str">
            <v>الثانية</v>
          </cell>
          <cell r="K1722" t="str">
            <v>الثانية</v>
          </cell>
          <cell r="M1722" t="str">
            <v>الثانية</v>
          </cell>
          <cell r="O1722" t="str">
            <v>الثانية</v>
          </cell>
          <cell r="Q1722" t="str">
            <v>الثانية</v>
          </cell>
          <cell r="S1722" t="str">
            <v>الثانية</v>
          </cell>
          <cell r="U1722" t="str">
            <v>مستنفذ الفصل الثاني 2020-2021</v>
          </cell>
        </row>
        <row r="1723">
          <cell r="A1723">
            <v>118827</v>
          </cell>
          <cell r="B1723" t="str">
            <v>سونيا كوجك</v>
          </cell>
          <cell r="C1723" t="str">
            <v>معتز</v>
          </cell>
          <cell r="D1723" t="str">
            <v>فرح</v>
          </cell>
          <cell r="E1723" t="str">
            <v>الأولى</v>
          </cell>
          <cell r="G1723" t="str">
            <v>الأولى</v>
          </cell>
          <cell r="I1723" t="str">
            <v>الأولى</v>
          </cell>
          <cell r="K1723" t="str">
            <v>الأولى</v>
          </cell>
          <cell r="M1723" t="str">
            <v>الأولى</v>
          </cell>
          <cell r="O1723" t="str">
            <v>الأولى</v>
          </cell>
          <cell r="Q1723" t="str">
            <v>الأولى</v>
          </cell>
          <cell r="S1723" t="str">
            <v>الأولى</v>
          </cell>
          <cell r="U1723" t="str">
            <v>مستنفذ الفصل الثاني 2020-2021</v>
          </cell>
        </row>
        <row r="1724">
          <cell r="A1724">
            <v>118838</v>
          </cell>
          <cell r="B1724" t="str">
            <v>لارزاء ديوب</v>
          </cell>
          <cell r="C1724" t="str">
            <v>غسان</v>
          </cell>
          <cell r="D1724" t="str">
            <v>مجيدا</v>
          </cell>
          <cell r="E1724" t="str">
            <v>الرابعة</v>
          </cell>
          <cell r="G1724" t="str">
            <v>الرابعة</v>
          </cell>
          <cell r="I1724" t="str">
            <v>الرابعة</v>
          </cell>
          <cell r="K1724" t="str">
            <v>الرابعة</v>
          </cell>
          <cell r="M1724" t="str">
            <v>الرابعة</v>
          </cell>
          <cell r="O1724" t="str">
            <v>الرابعة</v>
          </cell>
          <cell r="Q1724" t="str">
            <v>الرابعة</v>
          </cell>
          <cell r="S1724" t="str">
            <v>الرابعة</v>
          </cell>
          <cell r="U1724" t="str">
            <v>مستنفذ الفصل الثاني 2020-2021</v>
          </cell>
        </row>
        <row r="1725">
          <cell r="A1725">
            <v>118845</v>
          </cell>
          <cell r="B1725" t="str">
            <v>مريم ابو عيشه</v>
          </cell>
          <cell r="C1725" t="str">
            <v>محمد</v>
          </cell>
          <cell r="D1725" t="str">
            <v>حليمه</v>
          </cell>
          <cell r="E1725" t="str">
            <v>الثالثة</v>
          </cell>
          <cell r="G1725" t="str">
            <v>الثالثة</v>
          </cell>
          <cell r="I1725" t="str">
            <v>الثالثة</v>
          </cell>
          <cell r="K1725" t="str">
            <v>الثالثة</v>
          </cell>
          <cell r="M1725" t="str">
            <v>الثالثة</v>
          </cell>
          <cell r="O1725" t="str">
            <v>الثالثة</v>
          </cell>
          <cell r="Q1725" t="str">
            <v>الثالثة</v>
          </cell>
          <cell r="S1725" t="str">
            <v>الثالثة</v>
          </cell>
          <cell r="U1725" t="str">
            <v>مستنفذ الفصل الثاني 2020-2021</v>
          </cell>
        </row>
        <row r="1726">
          <cell r="A1726">
            <v>118882</v>
          </cell>
          <cell r="B1726" t="str">
            <v>رفاه مهره</v>
          </cell>
          <cell r="C1726" t="str">
            <v>محمد</v>
          </cell>
          <cell r="D1726" t="str">
            <v>غاده</v>
          </cell>
          <cell r="E1726" t="str">
            <v>الثانية</v>
          </cell>
          <cell r="G1726" t="str">
            <v>الثانية</v>
          </cell>
          <cell r="I1726" t="str">
            <v>الثانية</v>
          </cell>
          <cell r="K1726" t="str">
            <v>الثانية</v>
          </cell>
          <cell r="M1726" t="str">
            <v>الثانية</v>
          </cell>
          <cell r="O1726" t="str">
            <v>الثانية</v>
          </cell>
          <cell r="Q1726" t="str">
            <v>الثانية</v>
          </cell>
          <cell r="S1726" t="str">
            <v>الثانية</v>
          </cell>
          <cell r="U1726" t="str">
            <v>مستنفذ الفصل الثاني 2020-2021</v>
          </cell>
        </row>
        <row r="1727">
          <cell r="A1727">
            <v>118916</v>
          </cell>
          <cell r="B1727" t="str">
            <v>مريم طيب</v>
          </cell>
          <cell r="C1727" t="str">
            <v>اسامه</v>
          </cell>
          <cell r="D1727" t="str">
            <v>فاديا</v>
          </cell>
          <cell r="E1727" t="str">
            <v>الثالثة</v>
          </cell>
          <cell r="G1727" t="str">
            <v>الثالثة</v>
          </cell>
          <cell r="I1727" t="str">
            <v>الثالثة</v>
          </cell>
          <cell r="K1727" t="str">
            <v>الثالثة</v>
          </cell>
          <cell r="M1727" t="str">
            <v>الثالثة</v>
          </cell>
          <cell r="O1727" t="str">
            <v>الثالثة</v>
          </cell>
          <cell r="Q1727" t="str">
            <v>الثالثة</v>
          </cell>
          <cell r="S1727" t="str">
            <v>الثالثة</v>
          </cell>
          <cell r="U1727" t="str">
            <v>مستنفذ الفصل الثاني 2020-2021</v>
          </cell>
        </row>
        <row r="1728">
          <cell r="A1728">
            <v>118922</v>
          </cell>
          <cell r="B1728" t="str">
            <v>ميسون السيداه</v>
          </cell>
          <cell r="C1728" t="str">
            <v>نبيل</v>
          </cell>
          <cell r="D1728" t="str">
            <v>سلمى</v>
          </cell>
          <cell r="E1728" t="str">
            <v>الرابعة</v>
          </cell>
          <cell r="G1728" t="str">
            <v>الرابعة</v>
          </cell>
          <cell r="I1728" t="str">
            <v>الرابعة</v>
          </cell>
          <cell r="K1728" t="str">
            <v>الرابعة</v>
          </cell>
          <cell r="M1728" t="str">
            <v>الرابعة</v>
          </cell>
          <cell r="O1728" t="str">
            <v>الرابعة</v>
          </cell>
          <cell r="Q1728" t="str">
            <v>الرابعة</v>
          </cell>
          <cell r="S1728" t="str">
            <v>الرابعة</v>
          </cell>
          <cell r="U1728" t="str">
            <v>مستنفذ الفصل الثاني 2020-2021</v>
          </cell>
        </row>
        <row r="1729">
          <cell r="A1729">
            <v>118931</v>
          </cell>
          <cell r="B1729" t="str">
            <v>وفاء ركاب</v>
          </cell>
          <cell r="C1729" t="str">
            <v>سليمان</v>
          </cell>
          <cell r="D1729" t="str">
            <v>ثريا</v>
          </cell>
          <cell r="E1729" t="str">
            <v>الأولى</v>
          </cell>
          <cell r="G1729" t="str">
            <v>الأولى</v>
          </cell>
          <cell r="I1729" t="str">
            <v>الأولى</v>
          </cell>
          <cell r="K1729" t="str">
            <v>الأولى</v>
          </cell>
          <cell r="M1729" t="str">
            <v>الأولى</v>
          </cell>
          <cell r="O1729" t="str">
            <v>الأولى</v>
          </cell>
          <cell r="Q1729" t="str">
            <v>الأولى</v>
          </cell>
          <cell r="S1729" t="str">
            <v>الأولى</v>
          </cell>
          <cell r="U1729" t="str">
            <v>مستنفذ الفصل الثاني 2020-2021</v>
          </cell>
        </row>
        <row r="1730">
          <cell r="A1730">
            <v>119071</v>
          </cell>
          <cell r="B1730" t="str">
            <v>ولاء مهره</v>
          </cell>
          <cell r="C1730" t="str">
            <v>محمد عدنان</v>
          </cell>
          <cell r="D1730" t="str">
            <v>ناديه</v>
          </cell>
          <cell r="E1730" t="str">
            <v>الثانية</v>
          </cell>
          <cell r="G1730" t="str">
            <v>الثانية</v>
          </cell>
          <cell r="I1730" t="str">
            <v>الثانية</v>
          </cell>
          <cell r="K1730" t="str">
            <v>الثانية</v>
          </cell>
          <cell r="M1730" t="str">
            <v>الثانية</v>
          </cell>
          <cell r="O1730" t="str">
            <v>الثانية</v>
          </cell>
          <cell r="Q1730" t="str">
            <v>الثانية</v>
          </cell>
          <cell r="S1730" t="str">
            <v>الثانية</v>
          </cell>
          <cell r="U1730" t="str">
            <v>مستنفذ الفصل الثاني 2020-2021</v>
          </cell>
        </row>
        <row r="1731">
          <cell r="A1731">
            <v>119077</v>
          </cell>
          <cell r="B1731" t="str">
            <v>سوار الحميدي</v>
          </cell>
          <cell r="C1731" t="str">
            <v>نضال</v>
          </cell>
          <cell r="D1731" t="str">
            <v>حياه</v>
          </cell>
          <cell r="E1731" t="str">
            <v>الثانية</v>
          </cell>
          <cell r="G1731" t="str">
            <v>الثانية</v>
          </cell>
          <cell r="I1731" t="str">
            <v>الثانية</v>
          </cell>
          <cell r="K1731" t="str">
            <v>الثانية</v>
          </cell>
          <cell r="M1731" t="str">
            <v>الثانية</v>
          </cell>
          <cell r="O1731" t="str">
            <v>الثانية</v>
          </cell>
          <cell r="Q1731" t="str">
            <v>الثانية</v>
          </cell>
          <cell r="S1731" t="str">
            <v>الثالثة</v>
          </cell>
          <cell r="U1731" t="str">
            <v>مستنفذ الفصل الثاني 2020-2021</v>
          </cell>
        </row>
        <row r="1732">
          <cell r="A1732">
            <v>119092</v>
          </cell>
          <cell r="B1732" t="str">
            <v>بروج عمر</v>
          </cell>
          <cell r="C1732" t="str">
            <v>محمدسمير</v>
          </cell>
          <cell r="D1732" t="str">
            <v>تبارك</v>
          </cell>
          <cell r="E1732" t="str">
            <v>الأولى</v>
          </cell>
          <cell r="G1732" t="str">
            <v>الأولى</v>
          </cell>
          <cell r="I1732" t="str">
            <v>الأولى</v>
          </cell>
          <cell r="K1732" t="str">
            <v>الأولى</v>
          </cell>
          <cell r="M1732" t="str">
            <v>الأولى</v>
          </cell>
          <cell r="O1732" t="str">
            <v>الأولى</v>
          </cell>
          <cell r="Q1732" t="str">
            <v>الأولى</v>
          </cell>
          <cell r="S1732" t="str">
            <v>الأولى</v>
          </cell>
          <cell r="U1732" t="str">
            <v>مستنفذ الفصل الثاني 2020-2021</v>
          </cell>
        </row>
        <row r="1733">
          <cell r="A1733">
            <v>119122</v>
          </cell>
          <cell r="B1733" t="str">
            <v>الاء قباني</v>
          </cell>
          <cell r="C1733" t="str">
            <v>احمد ديب</v>
          </cell>
          <cell r="D1733" t="str">
            <v>رنده</v>
          </cell>
          <cell r="E1733" t="str">
            <v>الرابعة</v>
          </cell>
          <cell r="G1733" t="str">
            <v>الرابعة</v>
          </cell>
          <cell r="I1733" t="str">
            <v>الرابعة</v>
          </cell>
          <cell r="K1733" t="str">
            <v>الرابعة</v>
          </cell>
          <cell r="M1733" t="str">
            <v>الرابعة</v>
          </cell>
          <cell r="O1733" t="str">
            <v>الرابعة</v>
          </cell>
          <cell r="Q1733" t="str">
            <v>الرابعة</v>
          </cell>
          <cell r="S1733" t="str">
            <v>الرابعة</v>
          </cell>
          <cell r="U1733" t="str">
            <v>مستنفذ الفصل الثاني 2020-2021</v>
          </cell>
        </row>
        <row r="1734">
          <cell r="A1734">
            <v>119133</v>
          </cell>
          <cell r="B1734" t="str">
            <v>روعه شنشو</v>
          </cell>
          <cell r="C1734" t="str">
            <v>مصطفى</v>
          </cell>
          <cell r="D1734" t="str">
            <v>نعيمه</v>
          </cell>
          <cell r="E1734" t="str">
            <v>الرابعة</v>
          </cell>
          <cell r="G1734" t="str">
            <v>الرابعة</v>
          </cell>
          <cell r="I1734" t="str">
            <v>الرابعة</v>
          </cell>
          <cell r="K1734" t="str">
            <v>الرابعة</v>
          </cell>
          <cell r="M1734" t="str">
            <v>الرابعة</v>
          </cell>
          <cell r="O1734" t="str">
            <v>الرابعة</v>
          </cell>
          <cell r="Q1734" t="str">
            <v>الرابعة</v>
          </cell>
          <cell r="S1734" t="str">
            <v>الرابعة</v>
          </cell>
          <cell r="U1734" t="str">
            <v>مستنفذ الفصل الثاني 2020-2021</v>
          </cell>
        </row>
        <row r="1735">
          <cell r="A1735">
            <v>119148</v>
          </cell>
          <cell r="B1735" t="str">
            <v>مجدي الشايب</v>
          </cell>
          <cell r="C1735" t="str">
            <v>ابراهيم</v>
          </cell>
          <cell r="D1735" t="str">
            <v>عفاف</v>
          </cell>
          <cell r="E1735" t="str">
            <v>الثانية</v>
          </cell>
          <cell r="G1735" t="str">
            <v>الثانية</v>
          </cell>
          <cell r="I1735" t="str">
            <v>الثانية</v>
          </cell>
          <cell r="K1735" t="str">
            <v>الثانية</v>
          </cell>
          <cell r="M1735" t="str">
            <v>الثانية</v>
          </cell>
          <cell r="O1735" t="str">
            <v>الثانية</v>
          </cell>
          <cell r="Q1735" t="str">
            <v>الثانية</v>
          </cell>
          <cell r="S1735" t="str">
            <v>الثانية</v>
          </cell>
          <cell r="U1735" t="str">
            <v>مستنفذ الفصل الثاني 2020-2021</v>
          </cell>
        </row>
        <row r="1736">
          <cell r="A1736">
            <v>119166</v>
          </cell>
          <cell r="B1736" t="str">
            <v>ريم مرعي</v>
          </cell>
          <cell r="C1736" t="str">
            <v>زياد</v>
          </cell>
          <cell r="D1736" t="str">
            <v>منيه</v>
          </cell>
          <cell r="E1736" t="str">
            <v>الثانية</v>
          </cell>
          <cell r="G1736" t="str">
            <v>الثانية</v>
          </cell>
          <cell r="I1736" t="str">
            <v>الثانية</v>
          </cell>
          <cell r="K1736" t="str">
            <v>الثانية</v>
          </cell>
          <cell r="M1736" t="str">
            <v>الثانية</v>
          </cell>
          <cell r="O1736" t="str">
            <v>الثانية</v>
          </cell>
          <cell r="Q1736" t="str">
            <v>الثانية</v>
          </cell>
          <cell r="S1736" t="str">
            <v>الثانية</v>
          </cell>
          <cell r="U1736" t="str">
            <v>مستنفذ الفصل الثاني 2020-2021</v>
          </cell>
        </row>
        <row r="1737">
          <cell r="A1737">
            <v>119199</v>
          </cell>
          <cell r="B1737" t="str">
            <v>فاطمه هزاع</v>
          </cell>
          <cell r="C1737" t="str">
            <v>صياح</v>
          </cell>
          <cell r="D1737" t="str">
            <v>باسمه</v>
          </cell>
          <cell r="E1737" t="str">
            <v>الثانية</v>
          </cell>
          <cell r="G1737" t="str">
            <v>الثانية</v>
          </cell>
          <cell r="I1737" t="str">
            <v>الثانية</v>
          </cell>
          <cell r="K1737" t="str">
            <v>الثانية</v>
          </cell>
          <cell r="M1737" t="str">
            <v>الثانية</v>
          </cell>
          <cell r="O1737" t="str">
            <v>الثانية</v>
          </cell>
          <cell r="Q1737" t="str">
            <v>الثانية</v>
          </cell>
          <cell r="S1737" t="str">
            <v>الثانية</v>
          </cell>
          <cell r="U1737" t="str">
            <v>مستنفذ الفصل الثاني 2020-2021</v>
          </cell>
        </row>
        <row r="1738">
          <cell r="A1738">
            <v>119201</v>
          </cell>
          <cell r="B1738" t="str">
            <v>لجين مسعود</v>
          </cell>
          <cell r="C1738" t="str">
            <v>صالح</v>
          </cell>
          <cell r="D1738" t="str">
            <v>سحر</v>
          </cell>
          <cell r="E1738" t="str">
            <v>الثانية</v>
          </cell>
          <cell r="G1738" t="str">
            <v>الثانية</v>
          </cell>
          <cell r="I1738" t="str">
            <v>الثانية</v>
          </cell>
          <cell r="K1738" t="str">
            <v>الثانية</v>
          </cell>
          <cell r="M1738" t="str">
            <v>الثانية</v>
          </cell>
          <cell r="O1738" t="str">
            <v>الثانية</v>
          </cell>
          <cell r="Q1738" t="str">
            <v>الثانية</v>
          </cell>
          <cell r="S1738" t="str">
            <v>الثانية</v>
          </cell>
          <cell r="U1738" t="str">
            <v>مستنفذ الفصل الثاني 2020-2021</v>
          </cell>
        </row>
        <row r="1739">
          <cell r="A1739">
            <v>119207</v>
          </cell>
          <cell r="B1739" t="str">
            <v>منال عربين</v>
          </cell>
          <cell r="C1739" t="str">
            <v>رضوان</v>
          </cell>
          <cell r="D1739" t="str">
            <v>فاطمه</v>
          </cell>
          <cell r="E1739" t="str">
            <v>الرابعة</v>
          </cell>
          <cell r="G1739" t="str">
            <v>الرابعة</v>
          </cell>
          <cell r="K1739" t="str">
            <v>الرابعة</v>
          </cell>
          <cell r="M1739" t="str">
            <v>الرابعة</v>
          </cell>
          <cell r="O1739" t="str">
            <v>الرابعة</v>
          </cell>
          <cell r="Q1739" t="str">
            <v>الرابعة</v>
          </cell>
          <cell r="S1739" t="str">
            <v>الرابعة</v>
          </cell>
          <cell r="U1739" t="str">
            <v>مستنفذ الفصل الثاني 2020-2021</v>
          </cell>
        </row>
        <row r="1740">
          <cell r="A1740">
            <v>119215</v>
          </cell>
          <cell r="B1740" t="str">
            <v>عدي الصفدي</v>
          </cell>
          <cell r="C1740" t="str">
            <v>عصام</v>
          </cell>
          <cell r="D1740" t="str">
            <v>بثينه</v>
          </cell>
          <cell r="E1740" t="str">
            <v>الثانية</v>
          </cell>
          <cell r="G1740" t="str">
            <v>الثانية</v>
          </cell>
          <cell r="I1740" t="str">
            <v>الثانية</v>
          </cell>
          <cell r="K1740" t="str">
            <v>الثانية</v>
          </cell>
          <cell r="M1740" t="str">
            <v>الثانية</v>
          </cell>
          <cell r="O1740" t="str">
            <v>الثانية</v>
          </cell>
          <cell r="Q1740" t="str">
            <v>الثانية</v>
          </cell>
          <cell r="S1740" t="str">
            <v>الثانية</v>
          </cell>
          <cell r="U1740" t="str">
            <v>مستنفذ الفصل الثاني 2020-2021</v>
          </cell>
        </row>
        <row r="1741">
          <cell r="A1741">
            <v>119244</v>
          </cell>
          <cell r="B1741" t="str">
            <v>سلام فوال</v>
          </cell>
          <cell r="C1741" t="str">
            <v>بشار</v>
          </cell>
          <cell r="D1741" t="str">
            <v>روعه</v>
          </cell>
          <cell r="E1741" t="str">
            <v>الثانية</v>
          </cell>
          <cell r="G1741" t="str">
            <v>الثانية</v>
          </cell>
          <cell r="I1741" t="str">
            <v>الثانية</v>
          </cell>
          <cell r="K1741" t="str">
            <v>الثانية</v>
          </cell>
          <cell r="M1741" t="str">
            <v>الثانية</v>
          </cell>
          <cell r="O1741" t="str">
            <v>الثانية</v>
          </cell>
          <cell r="Q1741" t="str">
            <v>الثانية</v>
          </cell>
          <cell r="S1741" t="str">
            <v>الثانية</v>
          </cell>
          <cell r="U1741" t="str">
            <v>مستنفذ الفصل الثاني 2020-2021</v>
          </cell>
        </row>
        <row r="1742">
          <cell r="A1742">
            <v>119250</v>
          </cell>
          <cell r="B1742" t="str">
            <v>عبد الفتاح شغليل</v>
          </cell>
          <cell r="C1742" t="str">
            <v>محمد عزت</v>
          </cell>
          <cell r="D1742" t="str">
            <v>ندوه</v>
          </cell>
          <cell r="E1742" t="str">
            <v>الأولى</v>
          </cell>
          <cell r="G1742" t="str">
            <v>الأولى</v>
          </cell>
          <cell r="I1742" t="str">
            <v>الأولى</v>
          </cell>
          <cell r="K1742" t="str">
            <v>الأولى</v>
          </cell>
          <cell r="M1742" t="str">
            <v>الأولى</v>
          </cell>
          <cell r="O1742" t="str">
            <v>الأولى</v>
          </cell>
          <cell r="Q1742" t="str">
            <v>الأولى</v>
          </cell>
          <cell r="S1742" t="str">
            <v>الأولى</v>
          </cell>
          <cell r="U1742" t="str">
            <v>مستنفذ الفصل الثاني 2020-2021</v>
          </cell>
        </row>
        <row r="1743">
          <cell r="A1743">
            <v>119255</v>
          </cell>
          <cell r="B1743" t="str">
            <v>شذا محمد</v>
          </cell>
          <cell r="C1743" t="str">
            <v>محسن</v>
          </cell>
          <cell r="D1743" t="str">
            <v>غاده</v>
          </cell>
          <cell r="E1743" t="str">
            <v>الرابعة</v>
          </cell>
          <cell r="G1743" t="str">
            <v>الرابعة</v>
          </cell>
          <cell r="I1743" t="str">
            <v>الرابعة</v>
          </cell>
          <cell r="K1743" t="str">
            <v>الرابعة</v>
          </cell>
          <cell r="M1743" t="str">
            <v>الرابعة</v>
          </cell>
          <cell r="O1743" t="str">
            <v>الرابعة</v>
          </cell>
          <cell r="Q1743" t="str">
            <v>الرابعة</v>
          </cell>
          <cell r="S1743" t="str">
            <v>الرابعة</v>
          </cell>
          <cell r="U1743" t="str">
            <v>مستنفذ الفصل الثاني 2020-2021</v>
          </cell>
        </row>
        <row r="1744">
          <cell r="A1744">
            <v>119276</v>
          </cell>
          <cell r="B1744" t="str">
            <v>هيفاء علي</v>
          </cell>
          <cell r="C1744" t="str">
            <v>حبيب</v>
          </cell>
          <cell r="D1744" t="str">
            <v>شفيقه</v>
          </cell>
          <cell r="E1744" t="str">
            <v>الرابعة</v>
          </cell>
          <cell r="I1744" t="str">
            <v>الرابعة</v>
          </cell>
          <cell r="K1744" t="str">
            <v>الرابعة</v>
          </cell>
          <cell r="M1744" t="str">
            <v>الرابعة</v>
          </cell>
          <cell r="O1744" t="str">
            <v>الرابعة</v>
          </cell>
          <cell r="Q1744" t="str">
            <v>الرابعة</v>
          </cell>
          <cell r="S1744" t="str">
            <v>الرابعة</v>
          </cell>
          <cell r="U1744" t="str">
            <v>مستنفذ الفصل الثاني 2020-2021</v>
          </cell>
        </row>
        <row r="1745">
          <cell r="A1745">
            <v>119283</v>
          </cell>
          <cell r="B1745" t="str">
            <v>رنيم صالح</v>
          </cell>
          <cell r="C1745" t="str">
            <v>عيد</v>
          </cell>
          <cell r="D1745" t="str">
            <v>نعيمه</v>
          </cell>
          <cell r="E1745" t="str">
            <v>الثانية</v>
          </cell>
          <cell r="G1745" t="str">
            <v>الثانية</v>
          </cell>
          <cell r="I1745" t="str">
            <v>الثانية</v>
          </cell>
          <cell r="K1745" t="str">
            <v>الثانية</v>
          </cell>
          <cell r="M1745" t="str">
            <v>الثانية</v>
          </cell>
          <cell r="O1745" t="str">
            <v>الثانية</v>
          </cell>
          <cell r="Q1745" t="str">
            <v>الثانية</v>
          </cell>
          <cell r="S1745" t="str">
            <v>الثانية</v>
          </cell>
          <cell r="U1745" t="str">
            <v>مستنفذ الفصل الثاني 2020-2021</v>
          </cell>
        </row>
        <row r="1746">
          <cell r="A1746">
            <v>119304</v>
          </cell>
          <cell r="B1746" t="str">
            <v>مرح النبكي</v>
          </cell>
          <cell r="C1746" t="str">
            <v>سعدي</v>
          </cell>
          <cell r="D1746" t="str">
            <v>مياده</v>
          </cell>
          <cell r="E1746" t="str">
            <v>الرابعة</v>
          </cell>
          <cell r="G1746" t="str">
            <v>الرابعة</v>
          </cell>
          <cell r="I1746" t="str">
            <v>الرابعة</v>
          </cell>
          <cell r="K1746" t="str">
            <v>الرابعة</v>
          </cell>
          <cell r="M1746" t="str">
            <v>الرابعة</v>
          </cell>
          <cell r="O1746" t="str">
            <v>الرابعة</v>
          </cell>
          <cell r="Q1746" t="str">
            <v>الرابعة</v>
          </cell>
          <cell r="S1746" t="str">
            <v>الرابعة</v>
          </cell>
          <cell r="U1746" t="str">
            <v>مستنفذ الفصل الثاني 2020-2021</v>
          </cell>
        </row>
        <row r="1747">
          <cell r="A1747">
            <v>119311</v>
          </cell>
          <cell r="B1747" t="str">
            <v>اباء بدور</v>
          </cell>
          <cell r="C1747" t="str">
            <v>يوسف</v>
          </cell>
          <cell r="D1747" t="str">
            <v>فاطمه</v>
          </cell>
          <cell r="E1747" t="str">
            <v>الثانية</v>
          </cell>
          <cell r="G1747" t="str">
            <v>الثانية</v>
          </cell>
          <cell r="I1747" t="str">
            <v>الثانية</v>
          </cell>
          <cell r="K1747" t="str">
            <v>الثانية</v>
          </cell>
          <cell r="M1747" t="str">
            <v>الثانية</v>
          </cell>
          <cell r="O1747" t="str">
            <v>الثانية</v>
          </cell>
          <cell r="Q1747" t="str">
            <v>الثانية</v>
          </cell>
          <cell r="S1747" t="str">
            <v>الثانية</v>
          </cell>
          <cell r="U1747" t="str">
            <v>مستنفذ الفصل الثاني 2020-2021</v>
          </cell>
        </row>
        <row r="1748">
          <cell r="A1748">
            <v>119312</v>
          </cell>
          <cell r="B1748" t="str">
            <v>مزيد السلمان</v>
          </cell>
          <cell r="C1748" t="str">
            <v>كمال</v>
          </cell>
          <cell r="D1748" t="str">
            <v>زريفي</v>
          </cell>
          <cell r="E1748" t="str">
            <v>الثانية</v>
          </cell>
          <cell r="G1748" t="str">
            <v>الثانية</v>
          </cell>
          <cell r="I1748" t="str">
            <v>الثانية</v>
          </cell>
          <cell r="K1748" t="str">
            <v>الثانية</v>
          </cell>
          <cell r="M1748" t="str">
            <v>الثانية</v>
          </cell>
          <cell r="O1748" t="str">
            <v>الثانية</v>
          </cell>
          <cell r="Q1748" t="str">
            <v>الثانية</v>
          </cell>
          <cell r="S1748" t="str">
            <v>الثانية</v>
          </cell>
          <cell r="U1748" t="str">
            <v>مستنفذ الفصل الثاني 2020-2021</v>
          </cell>
        </row>
        <row r="1749">
          <cell r="A1749">
            <v>119318</v>
          </cell>
          <cell r="B1749" t="str">
            <v>زياد بكور</v>
          </cell>
          <cell r="C1749" t="str">
            <v>سعيد</v>
          </cell>
          <cell r="D1749" t="str">
            <v>عواش</v>
          </cell>
          <cell r="E1749" t="str">
            <v>الثانية</v>
          </cell>
          <cell r="G1749" t="str">
            <v>الثانية</v>
          </cell>
          <cell r="I1749" t="str">
            <v>الثانية</v>
          </cell>
          <cell r="K1749" t="str">
            <v>الثانية</v>
          </cell>
          <cell r="M1749" t="str">
            <v>الثانية</v>
          </cell>
          <cell r="O1749" t="str">
            <v>الثانية</v>
          </cell>
          <cell r="Q1749" t="str">
            <v>الثانية</v>
          </cell>
          <cell r="S1749" t="str">
            <v>الثانية</v>
          </cell>
          <cell r="U1749" t="str">
            <v>مستنفذ الفصل الثاني 2020-2021</v>
          </cell>
        </row>
        <row r="1750">
          <cell r="A1750">
            <v>119396</v>
          </cell>
          <cell r="B1750" t="str">
            <v>ايه العفلق</v>
          </cell>
          <cell r="C1750" t="str">
            <v>احسان</v>
          </cell>
          <cell r="D1750" t="str">
            <v>رجاء</v>
          </cell>
          <cell r="E1750" t="str">
            <v>الأولى</v>
          </cell>
          <cell r="G1750" t="str">
            <v>الأولى</v>
          </cell>
          <cell r="I1750" t="str">
            <v>الأولى</v>
          </cell>
          <cell r="K1750" t="str">
            <v>الأولى</v>
          </cell>
          <cell r="M1750" t="str">
            <v>الأولى</v>
          </cell>
          <cell r="O1750" t="str">
            <v>الأولى</v>
          </cell>
          <cell r="Q1750" t="str">
            <v>الأولى</v>
          </cell>
          <cell r="S1750" t="str">
            <v>الأولى</v>
          </cell>
          <cell r="U1750" t="str">
            <v>مستنفذ الفصل الثاني 2020-2021</v>
          </cell>
        </row>
        <row r="1751">
          <cell r="A1751">
            <v>119429</v>
          </cell>
          <cell r="B1751" t="str">
            <v>بدرية عبد الغني</v>
          </cell>
          <cell r="C1751" t="str">
            <v>رفعت</v>
          </cell>
          <cell r="D1751" t="str">
            <v>مسره</v>
          </cell>
          <cell r="E1751" t="str">
            <v>الثانية</v>
          </cell>
          <cell r="G1751" t="str">
            <v>الثانية</v>
          </cell>
          <cell r="I1751" t="str">
            <v>الثانية</v>
          </cell>
          <cell r="K1751" t="str">
            <v>الثانية</v>
          </cell>
          <cell r="M1751" t="str">
            <v>الثانية</v>
          </cell>
          <cell r="O1751" t="str">
            <v>الثانية</v>
          </cell>
          <cell r="Q1751" t="str">
            <v>الثانية</v>
          </cell>
          <cell r="S1751" t="str">
            <v>الثانية</v>
          </cell>
          <cell r="U1751" t="str">
            <v>مستنفذ الفصل الثاني 2020-2021</v>
          </cell>
        </row>
        <row r="1752">
          <cell r="A1752">
            <v>119454</v>
          </cell>
          <cell r="B1752" t="str">
            <v>تماره حسون</v>
          </cell>
          <cell r="C1752" t="str">
            <v>احمد</v>
          </cell>
          <cell r="D1752" t="str">
            <v>نوهال</v>
          </cell>
          <cell r="E1752" t="str">
            <v>الثانية</v>
          </cell>
          <cell r="G1752" t="str">
            <v>الثانية</v>
          </cell>
          <cell r="I1752" t="str">
            <v>الثانية</v>
          </cell>
          <cell r="K1752" t="str">
            <v>الثانية</v>
          </cell>
          <cell r="M1752" t="str">
            <v>الثانية</v>
          </cell>
          <cell r="O1752" t="str">
            <v>الثانية</v>
          </cell>
          <cell r="Q1752" t="str">
            <v>الثانية</v>
          </cell>
          <cell r="S1752" t="str">
            <v>الثانية</v>
          </cell>
          <cell r="U1752" t="str">
            <v>مستنفذ الفصل الثاني 2020-2021</v>
          </cell>
        </row>
        <row r="1753">
          <cell r="A1753">
            <v>119475</v>
          </cell>
          <cell r="B1753" t="str">
            <v>جودي رعدون</v>
          </cell>
          <cell r="C1753" t="str">
            <v>محمد جمال</v>
          </cell>
          <cell r="D1753" t="str">
            <v>شذى</v>
          </cell>
          <cell r="E1753" t="str">
            <v>الثانية</v>
          </cell>
          <cell r="G1753" t="str">
            <v>الثانية</v>
          </cell>
          <cell r="I1753" t="str">
            <v>الثانية</v>
          </cell>
          <cell r="K1753" t="str">
            <v>الثانية</v>
          </cell>
          <cell r="M1753" t="str">
            <v>الثانية</v>
          </cell>
          <cell r="O1753" t="str">
            <v>الثانية</v>
          </cell>
          <cell r="Q1753" t="str">
            <v>الثانية</v>
          </cell>
          <cell r="S1753" t="str">
            <v>الثانية</v>
          </cell>
          <cell r="U1753" t="str">
            <v>مستنفذ الفصل الثاني 2020-2021</v>
          </cell>
        </row>
        <row r="1754">
          <cell r="A1754">
            <v>119480</v>
          </cell>
          <cell r="B1754" t="str">
            <v>جيهان رميح</v>
          </cell>
          <cell r="C1754" t="str">
            <v>شكري</v>
          </cell>
          <cell r="D1754" t="str">
            <v>سهام</v>
          </cell>
          <cell r="E1754" t="str">
            <v>الأولى</v>
          </cell>
          <cell r="G1754" t="str">
            <v>الأولى</v>
          </cell>
          <cell r="I1754" t="str">
            <v>الأولى</v>
          </cell>
          <cell r="K1754" t="str">
            <v>الأولى</v>
          </cell>
          <cell r="M1754" t="str">
            <v>الأولى</v>
          </cell>
          <cell r="O1754" t="str">
            <v>الأولى</v>
          </cell>
          <cell r="Q1754" t="str">
            <v>الأولى</v>
          </cell>
          <cell r="S1754" t="str">
            <v>الأولى</v>
          </cell>
          <cell r="U1754" t="str">
            <v>مستنفذ الفصل الثاني 2020-2021</v>
          </cell>
        </row>
        <row r="1755">
          <cell r="A1755">
            <v>119524</v>
          </cell>
          <cell r="B1755" t="str">
            <v>دعاء راجحه</v>
          </cell>
          <cell r="C1755" t="str">
            <v>عادل</v>
          </cell>
          <cell r="D1755" t="str">
            <v>هيام</v>
          </cell>
          <cell r="E1755" t="str">
            <v>الثانية</v>
          </cell>
          <cell r="G1755" t="str">
            <v>الثانية</v>
          </cell>
          <cell r="I1755" t="str">
            <v>الثانية</v>
          </cell>
          <cell r="K1755" t="str">
            <v>الثانية</v>
          </cell>
          <cell r="M1755" t="str">
            <v>الثانية</v>
          </cell>
          <cell r="O1755" t="str">
            <v>الثانية</v>
          </cell>
          <cell r="Q1755" t="str">
            <v>الثانية</v>
          </cell>
          <cell r="S1755" t="str">
            <v>الثانية</v>
          </cell>
          <cell r="U1755" t="str">
            <v>مستنفذ الفصل الثاني 2020-2021</v>
          </cell>
        </row>
        <row r="1756">
          <cell r="A1756">
            <v>119526</v>
          </cell>
          <cell r="B1756" t="str">
            <v>دعاء عسكر</v>
          </cell>
          <cell r="C1756" t="str">
            <v>محمد</v>
          </cell>
          <cell r="D1756" t="str">
            <v>شهيره</v>
          </cell>
          <cell r="E1756" t="str">
            <v>الثانية</v>
          </cell>
          <cell r="G1756" t="str">
            <v>الثانية</v>
          </cell>
          <cell r="I1756" t="str">
            <v>الثانية</v>
          </cell>
          <cell r="K1756" t="str">
            <v>الثانية</v>
          </cell>
          <cell r="M1756" t="str">
            <v>الثانية</v>
          </cell>
          <cell r="O1756" t="str">
            <v>الثانية</v>
          </cell>
          <cell r="Q1756" t="str">
            <v>الثانية</v>
          </cell>
          <cell r="S1756" t="str">
            <v>الثانية</v>
          </cell>
          <cell r="U1756" t="str">
            <v>مستنفذ الفصل الثاني 2020-2021</v>
          </cell>
        </row>
        <row r="1757">
          <cell r="A1757">
            <v>119547</v>
          </cell>
          <cell r="B1757" t="str">
            <v>راما البقاعي</v>
          </cell>
          <cell r="C1757" t="str">
            <v>حسن</v>
          </cell>
          <cell r="D1757" t="str">
            <v>سميره</v>
          </cell>
          <cell r="E1757" t="str">
            <v>الأولى</v>
          </cell>
          <cell r="G1757" t="str">
            <v>الأولى</v>
          </cell>
          <cell r="I1757" t="str">
            <v>الأولى</v>
          </cell>
          <cell r="K1757" t="str">
            <v>الأولى</v>
          </cell>
          <cell r="M1757" t="str">
            <v>الأولى</v>
          </cell>
          <cell r="O1757" t="str">
            <v>الأولى</v>
          </cell>
          <cell r="Q1757" t="str">
            <v>الأولى</v>
          </cell>
          <cell r="S1757" t="str">
            <v>الأولى</v>
          </cell>
          <cell r="U1757" t="str">
            <v>مستنفذ الفصل الثاني 2020-2021</v>
          </cell>
        </row>
        <row r="1758">
          <cell r="A1758">
            <v>119610</v>
          </cell>
          <cell r="B1758" t="str">
            <v>رنيم الكرمي</v>
          </cell>
          <cell r="C1758" t="str">
            <v>نذير</v>
          </cell>
          <cell r="D1758" t="str">
            <v>نجاه</v>
          </cell>
          <cell r="E1758" t="str">
            <v>الأولى</v>
          </cell>
          <cell r="G1758" t="str">
            <v>الأولى</v>
          </cell>
          <cell r="I1758" t="str">
            <v>الأولى</v>
          </cell>
          <cell r="K1758" t="str">
            <v>الأولى</v>
          </cell>
          <cell r="M1758" t="str">
            <v>الأولى</v>
          </cell>
          <cell r="O1758" t="str">
            <v>الأولى</v>
          </cell>
          <cell r="Q1758" t="str">
            <v>الأولى</v>
          </cell>
          <cell r="S1758" t="str">
            <v>الأولى</v>
          </cell>
          <cell r="U1758" t="str">
            <v>مستنفذ الفصل الثاني 2020-2021</v>
          </cell>
        </row>
        <row r="1759">
          <cell r="A1759">
            <v>119617</v>
          </cell>
          <cell r="B1759" t="str">
            <v>رهام ذيب</v>
          </cell>
          <cell r="C1759" t="str">
            <v>خليل</v>
          </cell>
          <cell r="D1759" t="str">
            <v>ميسر</v>
          </cell>
          <cell r="E1759" t="str">
            <v>الأولى</v>
          </cell>
          <cell r="G1759" t="str">
            <v>الأولى</v>
          </cell>
          <cell r="K1759" t="str">
            <v>الأولى</v>
          </cell>
          <cell r="M1759" t="str">
            <v>الأولى</v>
          </cell>
          <cell r="O1759" t="str">
            <v>الأولى</v>
          </cell>
          <cell r="Q1759" t="str">
            <v>الأولى</v>
          </cell>
          <cell r="S1759" t="str">
            <v>الأولى</v>
          </cell>
          <cell r="U1759" t="str">
            <v>مستنفذ الفصل الثاني 2020-2021</v>
          </cell>
        </row>
        <row r="1760">
          <cell r="A1760">
            <v>119665</v>
          </cell>
          <cell r="B1760" t="str">
            <v>زينه امين</v>
          </cell>
          <cell r="C1760" t="str">
            <v>غسان</v>
          </cell>
          <cell r="D1760" t="str">
            <v>جانيت</v>
          </cell>
          <cell r="E1760" t="str">
            <v>الأولى</v>
          </cell>
          <cell r="G1760" t="str">
            <v>الأولى</v>
          </cell>
          <cell r="I1760" t="str">
            <v>الأولى</v>
          </cell>
          <cell r="K1760" t="str">
            <v>الأولى</v>
          </cell>
          <cell r="M1760" t="str">
            <v>الأولى</v>
          </cell>
          <cell r="O1760" t="str">
            <v>الأولى</v>
          </cell>
          <cell r="Q1760" t="str">
            <v>الأولى</v>
          </cell>
          <cell r="S1760" t="str">
            <v>الأولى</v>
          </cell>
          <cell r="U1760" t="str">
            <v>مستنفذ الفصل الثاني 2020-2021</v>
          </cell>
        </row>
        <row r="1761">
          <cell r="A1761">
            <v>119691</v>
          </cell>
          <cell r="B1761" t="str">
            <v>سراء محمد</v>
          </cell>
          <cell r="C1761" t="str">
            <v>رفعت</v>
          </cell>
          <cell r="D1761" t="str">
            <v>خديجه</v>
          </cell>
          <cell r="E1761" t="str">
            <v>الأولى</v>
          </cell>
          <cell r="G1761" t="str">
            <v>الأولى</v>
          </cell>
          <cell r="I1761" t="str">
            <v>الأولى</v>
          </cell>
          <cell r="K1761" t="str">
            <v>الأولى</v>
          </cell>
          <cell r="M1761" t="str">
            <v>الأولى</v>
          </cell>
          <cell r="O1761" t="str">
            <v>الأولى</v>
          </cell>
          <cell r="Q1761" t="str">
            <v>الأولى</v>
          </cell>
          <cell r="S1761" t="str">
            <v>الأولى</v>
          </cell>
          <cell r="U1761" t="str">
            <v>مستنفذ الفصل الثاني 2020-2021</v>
          </cell>
        </row>
        <row r="1762">
          <cell r="A1762">
            <v>119696</v>
          </cell>
          <cell r="B1762" t="str">
            <v>سلاف خلوف</v>
          </cell>
          <cell r="C1762" t="str">
            <v>نواف</v>
          </cell>
          <cell r="D1762" t="str">
            <v>فاطمه</v>
          </cell>
          <cell r="E1762" t="str">
            <v>الأولى</v>
          </cell>
          <cell r="G1762" t="str">
            <v>الأولى</v>
          </cell>
          <cell r="I1762" t="str">
            <v>الأولى</v>
          </cell>
          <cell r="K1762" t="str">
            <v>الأولى</v>
          </cell>
          <cell r="M1762" t="str">
            <v>الأولى</v>
          </cell>
          <cell r="O1762" t="str">
            <v>الأولى</v>
          </cell>
          <cell r="Q1762" t="str">
            <v>الأولى</v>
          </cell>
          <cell r="S1762" t="str">
            <v>الأولى</v>
          </cell>
          <cell r="U1762" t="str">
            <v>مستنفذ الفصل الثاني 2020-2021</v>
          </cell>
        </row>
        <row r="1763">
          <cell r="A1763">
            <v>119728</v>
          </cell>
          <cell r="B1763" t="str">
            <v>سيزار عيسى</v>
          </cell>
          <cell r="C1763" t="str">
            <v>سامر</v>
          </cell>
          <cell r="D1763" t="str">
            <v>سلمى</v>
          </cell>
          <cell r="E1763" t="str">
            <v>الثانية</v>
          </cell>
          <cell r="G1763" t="str">
            <v>الثانية</v>
          </cell>
          <cell r="I1763" t="str">
            <v>الثانية</v>
          </cell>
          <cell r="K1763" t="str">
            <v>الثانية</v>
          </cell>
          <cell r="M1763" t="str">
            <v>الثانية</v>
          </cell>
          <cell r="O1763" t="str">
            <v>الثانية</v>
          </cell>
          <cell r="Q1763" t="str">
            <v>الثانية</v>
          </cell>
          <cell r="S1763" t="str">
            <v>الثانية</v>
          </cell>
          <cell r="U1763" t="str">
            <v>مستنفذ الفصل الثاني 2020-2021</v>
          </cell>
        </row>
        <row r="1764">
          <cell r="A1764">
            <v>119768</v>
          </cell>
          <cell r="B1764" t="str">
            <v>عامر اسماعيل</v>
          </cell>
          <cell r="C1764" t="str">
            <v>شحاده</v>
          </cell>
          <cell r="D1764" t="str">
            <v>اميره</v>
          </cell>
          <cell r="E1764" t="str">
            <v>الثانية</v>
          </cell>
          <cell r="G1764" t="str">
            <v>الثانية</v>
          </cell>
          <cell r="I1764" t="str">
            <v>الثانية</v>
          </cell>
          <cell r="K1764" t="str">
            <v>الثانية</v>
          </cell>
          <cell r="M1764" t="str">
            <v>الثانية</v>
          </cell>
          <cell r="O1764" t="str">
            <v>الثانية</v>
          </cell>
          <cell r="Q1764" t="str">
            <v>الثانية</v>
          </cell>
          <cell r="S1764" t="str">
            <v>الثانية</v>
          </cell>
          <cell r="U1764" t="str">
            <v>مستنفذ الفصل الثاني 2020-2021</v>
          </cell>
        </row>
        <row r="1765">
          <cell r="A1765">
            <v>119798</v>
          </cell>
          <cell r="B1765" t="str">
            <v>عصام الانكليزي</v>
          </cell>
          <cell r="C1765" t="str">
            <v>عبد الفتاح</v>
          </cell>
          <cell r="D1765" t="str">
            <v>وصفيه</v>
          </cell>
          <cell r="E1765" t="str">
            <v>الأولى</v>
          </cell>
          <cell r="G1765" t="str">
            <v>الأولى</v>
          </cell>
          <cell r="K1765" t="str">
            <v>الأولى</v>
          </cell>
          <cell r="M1765" t="str">
            <v>الأولى</v>
          </cell>
          <cell r="O1765" t="str">
            <v>الأولى</v>
          </cell>
          <cell r="Q1765" t="str">
            <v>الأولى</v>
          </cell>
          <cell r="S1765" t="str">
            <v>الأولى</v>
          </cell>
          <cell r="U1765" t="str">
            <v>مستنفذ الفصل الثاني 2020-2021</v>
          </cell>
        </row>
        <row r="1766">
          <cell r="A1766">
            <v>119849</v>
          </cell>
          <cell r="B1766" t="str">
            <v>غفران بصل</v>
          </cell>
          <cell r="C1766" t="str">
            <v>محمد سليم بصل</v>
          </cell>
          <cell r="D1766" t="str">
            <v>هدى حمود</v>
          </cell>
          <cell r="E1766" t="str">
            <v>الثانية</v>
          </cell>
          <cell r="G1766" t="str">
            <v>الثانية</v>
          </cell>
          <cell r="I1766" t="str">
            <v>الثانية</v>
          </cell>
          <cell r="K1766" t="str">
            <v>الثانية</v>
          </cell>
          <cell r="M1766" t="str">
            <v>الثانية</v>
          </cell>
          <cell r="O1766" t="str">
            <v>الثانية</v>
          </cell>
          <cell r="Q1766" t="str">
            <v>الثانية</v>
          </cell>
          <cell r="S1766" t="str">
            <v>الثانية</v>
          </cell>
          <cell r="U1766" t="str">
            <v>مستنفذ الفصل الثاني 2020-2021</v>
          </cell>
        </row>
        <row r="1767">
          <cell r="A1767">
            <v>119919</v>
          </cell>
          <cell r="B1767" t="str">
            <v>لوليا السباعي</v>
          </cell>
          <cell r="C1767" t="str">
            <v>عزام</v>
          </cell>
          <cell r="D1767" t="str">
            <v>ريما</v>
          </cell>
          <cell r="E1767" t="str">
            <v>الثانية</v>
          </cell>
          <cell r="G1767" t="str">
            <v>الثانية</v>
          </cell>
          <cell r="I1767" t="str">
            <v>الثانية</v>
          </cell>
          <cell r="K1767" t="str">
            <v>الثانية</v>
          </cell>
          <cell r="M1767" t="str">
            <v>الثانية</v>
          </cell>
          <cell r="O1767" t="str">
            <v>الثانية</v>
          </cell>
          <cell r="Q1767" t="str">
            <v>الثانية</v>
          </cell>
          <cell r="S1767" t="str">
            <v>الثانية</v>
          </cell>
          <cell r="U1767" t="str">
            <v>مستنفذ الفصل الثاني 2020-2021</v>
          </cell>
        </row>
        <row r="1768">
          <cell r="A1768">
            <v>119947</v>
          </cell>
          <cell r="B1768" t="str">
            <v>مالك العايدي</v>
          </cell>
          <cell r="C1768" t="str">
            <v>يوسف</v>
          </cell>
          <cell r="D1768" t="str">
            <v>عائشه</v>
          </cell>
          <cell r="E1768" t="str">
            <v>الثانية</v>
          </cell>
          <cell r="G1768" t="str">
            <v>الثانية</v>
          </cell>
          <cell r="I1768" t="str">
            <v>الثانية</v>
          </cell>
          <cell r="K1768" t="str">
            <v>الثانية</v>
          </cell>
          <cell r="M1768" t="str">
            <v>الثانية</v>
          </cell>
          <cell r="O1768" t="str">
            <v>الثانية</v>
          </cell>
          <cell r="Q1768" t="str">
            <v>الثانية</v>
          </cell>
          <cell r="S1768" t="str">
            <v>الثانية</v>
          </cell>
          <cell r="U1768" t="str">
            <v>مستنفذ الفصل الثاني 2020-2021</v>
          </cell>
        </row>
        <row r="1769">
          <cell r="A1769">
            <v>119963</v>
          </cell>
          <cell r="B1769" t="str">
            <v>محمد العبود</v>
          </cell>
          <cell r="C1769" t="str">
            <v>موسى</v>
          </cell>
          <cell r="D1769" t="str">
            <v>ليلى</v>
          </cell>
          <cell r="E1769" t="str">
            <v>الثانية</v>
          </cell>
          <cell r="G1769" t="str">
            <v>الثانية</v>
          </cell>
          <cell r="I1769" t="str">
            <v>الثانية</v>
          </cell>
          <cell r="K1769" t="str">
            <v>الثانية</v>
          </cell>
          <cell r="M1769" t="str">
            <v>الثانية</v>
          </cell>
          <cell r="O1769" t="str">
            <v>الثانية</v>
          </cell>
          <cell r="Q1769" t="str">
            <v>الثانية</v>
          </cell>
          <cell r="S1769" t="str">
            <v>الثانية</v>
          </cell>
          <cell r="U1769" t="str">
            <v>مستنفذ الفصل الثاني 2020-2021</v>
          </cell>
        </row>
        <row r="1770">
          <cell r="A1770">
            <v>120097</v>
          </cell>
          <cell r="B1770" t="str">
            <v>نور ارمنازي</v>
          </cell>
          <cell r="C1770" t="str">
            <v>يحيى</v>
          </cell>
          <cell r="D1770" t="str">
            <v>هيفاء</v>
          </cell>
          <cell r="E1770" t="str">
            <v>الثانية</v>
          </cell>
          <cell r="G1770" t="str">
            <v>الثانية</v>
          </cell>
          <cell r="I1770" t="str">
            <v>الثانية</v>
          </cell>
          <cell r="K1770" t="str">
            <v>الثانية</v>
          </cell>
          <cell r="M1770" t="str">
            <v>الثانية</v>
          </cell>
          <cell r="O1770" t="str">
            <v>الثانية</v>
          </cell>
          <cell r="Q1770" t="str">
            <v>الثانية</v>
          </cell>
          <cell r="S1770" t="str">
            <v>الثانية</v>
          </cell>
          <cell r="U1770" t="str">
            <v>مستنفذ الفصل الثاني 2020-2021</v>
          </cell>
        </row>
        <row r="1771">
          <cell r="A1771">
            <v>120229</v>
          </cell>
          <cell r="B1771" t="str">
            <v>ياسمين رشيد</v>
          </cell>
          <cell r="C1771" t="str">
            <v>غسان</v>
          </cell>
          <cell r="D1771" t="str">
            <v>خولا</v>
          </cell>
          <cell r="E1771" t="str">
            <v>الأولى</v>
          </cell>
          <cell r="G1771" t="str">
            <v>الأولى</v>
          </cell>
          <cell r="I1771" t="str">
            <v>الأولى</v>
          </cell>
          <cell r="K1771" t="str">
            <v>الأولى</v>
          </cell>
          <cell r="M1771" t="str">
            <v>الأولى</v>
          </cell>
          <cell r="O1771" t="str">
            <v>الأولى</v>
          </cell>
          <cell r="Q1771" t="str">
            <v>الأولى</v>
          </cell>
          <cell r="S1771" t="str">
            <v>الأولى</v>
          </cell>
          <cell r="U1771" t="str">
            <v>مستنفذ الفصل الثاني 2020-2021</v>
          </cell>
        </row>
        <row r="1772">
          <cell r="A1772">
            <v>120270</v>
          </cell>
          <cell r="B1772" t="str">
            <v>ليزا ابراهيم</v>
          </cell>
          <cell r="C1772" t="str">
            <v>نذار</v>
          </cell>
          <cell r="D1772" t="str">
            <v>فاطمه</v>
          </cell>
          <cell r="E1772" t="str">
            <v>الثالثة</v>
          </cell>
          <cell r="G1772" t="str">
            <v>الثالثة</v>
          </cell>
          <cell r="I1772" t="str">
            <v>الثالثة</v>
          </cell>
          <cell r="K1772" t="str">
            <v>الثالثة</v>
          </cell>
          <cell r="M1772" t="str">
            <v>الثالثة</v>
          </cell>
          <cell r="O1772" t="str">
            <v>الثالثة</v>
          </cell>
          <cell r="Q1772" t="str">
            <v>الثالثة</v>
          </cell>
          <cell r="S1772" t="str">
            <v>الثالثة</v>
          </cell>
          <cell r="U1772" t="str">
            <v>مستنفذ الفصل الثاني 2020-2021</v>
          </cell>
        </row>
        <row r="1773">
          <cell r="A1773">
            <v>120292</v>
          </cell>
          <cell r="B1773" t="str">
            <v>احمد الجزايرلي</v>
          </cell>
          <cell r="C1773" t="str">
            <v>محمد</v>
          </cell>
          <cell r="D1773" t="str">
            <v>منى</v>
          </cell>
          <cell r="E1773" t="str">
            <v>الثالثة</v>
          </cell>
          <cell r="G1773" t="str">
            <v>الثالثة</v>
          </cell>
          <cell r="I1773" t="str">
            <v>الثالثة</v>
          </cell>
          <cell r="K1773" t="str">
            <v>الثالثة</v>
          </cell>
          <cell r="M1773" t="str">
            <v>الثالثة</v>
          </cell>
          <cell r="O1773" t="str">
            <v>الثالثة</v>
          </cell>
          <cell r="Q1773" t="str">
            <v>الثالثة</v>
          </cell>
          <cell r="S1773" t="str">
            <v>الثالثة</v>
          </cell>
          <cell r="U1773" t="str">
            <v>مستنفذ الفصل الثاني 2020-2021</v>
          </cell>
        </row>
        <row r="1774">
          <cell r="A1774">
            <v>120297</v>
          </cell>
          <cell r="B1774" t="str">
            <v>ايات سليم</v>
          </cell>
          <cell r="C1774" t="str">
            <v>نزار</v>
          </cell>
          <cell r="D1774" t="str">
            <v>كفاح</v>
          </cell>
          <cell r="E1774" t="str">
            <v>الرابعة</v>
          </cell>
          <cell r="G1774" t="str">
            <v>الرابعة</v>
          </cell>
          <cell r="I1774" t="str">
            <v>الرابعة</v>
          </cell>
          <cell r="K1774" t="str">
            <v>الرابعة</v>
          </cell>
          <cell r="M1774" t="str">
            <v>الرابعة</v>
          </cell>
          <cell r="O1774" t="str">
            <v>الرابعة</v>
          </cell>
          <cell r="Q1774" t="str">
            <v>الرابعة</v>
          </cell>
          <cell r="S1774" t="str">
            <v>الرابعة</v>
          </cell>
          <cell r="U1774" t="str">
            <v>مستنفذ الفصل الثاني 2020-2021</v>
          </cell>
        </row>
        <row r="1775">
          <cell r="A1775">
            <v>120298</v>
          </cell>
          <cell r="B1775" t="str">
            <v>عبير عوده</v>
          </cell>
          <cell r="C1775" t="str">
            <v>احمد</v>
          </cell>
          <cell r="D1775" t="str">
            <v>هيفاء</v>
          </cell>
          <cell r="E1775" t="str">
            <v>الثالثة</v>
          </cell>
          <cell r="G1775" t="str">
            <v>الثالثة</v>
          </cell>
          <cell r="I1775" t="str">
            <v>الثالثة</v>
          </cell>
          <cell r="K1775" t="str">
            <v>الثالثة</v>
          </cell>
          <cell r="M1775" t="str">
            <v>الثالثة</v>
          </cell>
          <cell r="O1775" t="str">
            <v>الثالثة</v>
          </cell>
          <cell r="Q1775" t="str">
            <v>الثالثة</v>
          </cell>
          <cell r="S1775" t="str">
            <v>الثالثة</v>
          </cell>
          <cell r="U1775" t="str">
            <v>مستنفذ الفصل الثاني 2020-2021</v>
          </cell>
        </row>
        <row r="1776">
          <cell r="A1776">
            <v>120299</v>
          </cell>
          <cell r="B1776" t="str">
            <v>شعيب الخالد</v>
          </cell>
          <cell r="C1776" t="str">
            <v>حيدر</v>
          </cell>
          <cell r="D1776" t="str">
            <v>سميره</v>
          </cell>
          <cell r="E1776" t="str">
            <v>الثانية</v>
          </cell>
          <cell r="G1776" t="str">
            <v>الثانية</v>
          </cell>
          <cell r="I1776" t="str">
            <v>الثانية</v>
          </cell>
          <cell r="K1776" t="str">
            <v>الثانية</v>
          </cell>
          <cell r="M1776" t="str">
            <v>الثانية</v>
          </cell>
          <cell r="O1776" t="str">
            <v>الثانية</v>
          </cell>
          <cell r="Q1776" t="str">
            <v>الثانية</v>
          </cell>
          <cell r="S1776" t="str">
            <v>الثالثة</v>
          </cell>
        </row>
        <row r="1777">
          <cell r="A1777">
            <v>120357</v>
          </cell>
          <cell r="B1777" t="str">
            <v>وفاء القضماني</v>
          </cell>
          <cell r="C1777" t="str">
            <v>رياض</v>
          </cell>
          <cell r="D1777" t="str">
            <v>راغده</v>
          </cell>
          <cell r="E1777" t="str">
            <v>الأولى</v>
          </cell>
          <cell r="G1777" t="str">
            <v>الأولى</v>
          </cell>
          <cell r="K1777" t="str">
            <v>الأولى</v>
          </cell>
          <cell r="M1777" t="str">
            <v>الأولى</v>
          </cell>
          <cell r="O1777" t="str">
            <v>الأولى</v>
          </cell>
          <cell r="Q1777" t="str">
            <v>الأولى</v>
          </cell>
          <cell r="S1777" t="str">
            <v>الثالثة حديث</v>
          </cell>
          <cell r="U1777" t="str">
            <v>مستنفذ الفصل الثاني 2020-2021</v>
          </cell>
        </row>
        <row r="1778">
          <cell r="A1778">
            <v>120380</v>
          </cell>
          <cell r="B1778" t="str">
            <v>وعد البيطار</v>
          </cell>
          <cell r="C1778" t="str">
            <v>بديع</v>
          </cell>
          <cell r="D1778" t="str">
            <v>ناديا</v>
          </cell>
          <cell r="E1778" t="str">
            <v>الأولى</v>
          </cell>
          <cell r="G1778" t="str">
            <v>الأولى</v>
          </cell>
          <cell r="I1778" t="str">
            <v>الأولى</v>
          </cell>
          <cell r="K1778" t="str">
            <v>الأولى</v>
          </cell>
          <cell r="M1778" t="str">
            <v>الأولى</v>
          </cell>
          <cell r="O1778" t="str">
            <v>الأولى</v>
          </cell>
          <cell r="Q1778" t="str">
            <v>الأولى</v>
          </cell>
          <cell r="S1778" t="str">
            <v>الأولى</v>
          </cell>
          <cell r="U1778" t="str">
            <v>مستنفذ الفصل الثاني 2020-2021</v>
          </cell>
        </row>
        <row r="1779">
          <cell r="A1779">
            <v>120443</v>
          </cell>
          <cell r="B1779" t="str">
            <v>عدي سعيد</v>
          </cell>
          <cell r="C1779" t="str">
            <v>فادي</v>
          </cell>
          <cell r="D1779" t="str">
            <v>خلود</v>
          </cell>
          <cell r="E1779" t="str">
            <v>الأولى</v>
          </cell>
          <cell r="G1779" t="str">
            <v>الأولى</v>
          </cell>
          <cell r="I1779" t="str">
            <v>الأولى</v>
          </cell>
          <cell r="K1779" t="str">
            <v>الأولى</v>
          </cell>
          <cell r="M1779" t="str">
            <v>الأولى</v>
          </cell>
          <cell r="O1779" t="str">
            <v>الأولى</v>
          </cell>
          <cell r="Q1779" t="str">
            <v>الأولى</v>
          </cell>
          <cell r="S1779" t="str">
            <v>الأولى</v>
          </cell>
          <cell r="U1779" t="str">
            <v>مستنفذ الفصل الثاني 2020-2021</v>
          </cell>
        </row>
        <row r="1780">
          <cell r="A1780">
            <v>120483</v>
          </cell>
          <cell r="B1780" t="str">
            <v>فاطمه كناوي</v>
          </cell>
          <cell r="C1780" t="str">
            <v>علي</v>
          </cell>
          <cell r="D1780" t="str">
            <v>امل</v>
          </cell>
          <cell r="E1780" t="str">
            <v>الأولى</v>
          </cell>
          <cell r="G1780" t="str">
            <v>الأولى</v>
          </cell>
          <cell r="I1780" t="str">
            <v>الأولى</v>
          </cell>
          <cell r="K1780" t="str">
            <v>الأولى</v>
          </cell>
          <cell r="M1780" t="str">
            <v>الأولى</v>
          </cell>
          <cell r="O1780" t="str">
            <v>الأولى</v>
          </cell>
          <cell r="Q1780" t="str">
            <v>الأولى</v>
          </cell>
          <cell r="S1780" t="str">
            <v>الأولى</v>
          </cell>
          <cell r="U1780" t="str">
            <v>مستنفذ الفصل الثاني 2020-2021</v>
          </cell>
        </row>
        <row r="1781">
          <cell r="A1781">
            <v>120523</v>
          </cell>
          <cell r="B1781" t="str">
            <v>مجد السلامه</v>
          </cell>
          <cell r="C1781" t="str">
            <v>باسم</v>
          </cell>
          <cell r="D1781" t="str">
            <v>الهام</v>
          </cell>
          <cell r="E1781" t="str">
            <v>الأولى</v>
          </cell>
          <cell r="G1781" t="str">
            <v>الأولى</v>
          </cell>
          <cell r="K1781" t="str">
            <v>الأولى</v>
          </cell>
          <cell r="M1781" t="str">
            <v>الأولى</v>
          </cell>
          <cell r="O1781" t="str">
            <v>الأولى</v>
          </cell>
          <cell r="Q1781" t="str">
            <v>الأولى</v>
          </cell>
          <cell r="S1781" t="str">
            <v>الأولى</v>
          </cell>
          <cell r="U1781" t="str">
            <v>مستنفذ الفصل الثاني 2020-2021</v>
          </cell>
        </row>
        <row r="1782">
          <cell r="A1782">
            <v>120659</v>
          </cell>
          <cell r="B1782" t="str">
            <v>براء سلام</v>
          </cell>
          <cell r="C1782" t="str">
            <v>صلاح الدين</v>
          </cell>
          <cell r="D1782" t="str">
            <v>هدايه</v>
          </cell>
          <cell r="E1782" t="str">
            <v>الثانية</v>
          </cell>
          <cell r="G1782" t="str">
            <v>الثانية</v>
          </cell>
          <cell r="I1782" t="str">
            <v>الثانية</v>
          </cell>
          <cell r="K1782" t="str">
            <v>الثانية</v>
          </cell>
          <cell r="M1782" t="str">
            <v>الثانية</v>
          </cell>
          <cell r="O1782" t="str">
            <v>الثانية</v>
          </cell>
          <cell r="Q1782" t="str">
            <v>الثانية</v>
          </cell>
          <cell r="S1782" t="str">
            <v>الثانية</v>
          </cell>
          <cell r="U1782" t="str">
            <v>مستنفذ الفصل الثاني 2020-2021</v>
          </cell>
        </row>
        <row r="1783">
          <cell r="A1783">
            <v>120785</v>
          </cell>
          <cell r="B1783" t="str">
            <v>غفران حجازي</v>
          </cell>
          <cell r="C1783" t="str">
            <v>محمد</v>
          </cell>
          <cell r="D1783" t="str">
            <v>عفاف</v>
          </cell>
          <cell r="E1783" t="str">
            <v>الثانية</v>
          </cell>
          <cell r="G1783" t="str">
            <v>الثانية</v>
          </cell>
          <cell r="I1783" t="str">
            <v>الثانية</v>
          </cell>
          <cell r="K1783" t="str">
            <v>الثانية</v>
          </cell>
          <cell r="M1783" t="str">
            <v>الثانية</v>
          </cell>
          <cell r="O1783" t="str">
            <v>الثانية</v>
          </cell>
          <cell r="Q1783" t="str">
            <v>الثانية</v>
          </cell>
          <cell r="S1783" t="str">
            <v>الثالثة</v>
          </cell>
        </row>
        <row r="1784">
          <cell r="A1784">
            <v>120838</v>
          </cell>
          <cell r="B1784" t="str">
            <v>ياسر صندوق</v>
          </cell>
          <cell r="C1784" t="str">
            <v>مهدي</v>
          </cell>
          <cell r="D1784" t="str">
            <v>مرشده</v>
          </cell>
          <cell r="E1784" t="str">
            <v>الثانية حديث</v>
          </cell>
          <cell r="G1784" t="str">
            <v>الثانية</v>
          </cell>
          <cell r="I1784" t="str">
            <v>الثانية</v>
          </cell>
          <cell r="K1784" t="str">
            <v>الثانية</v>
          </cell>
          <cell r="M1784" t="str">
            <v>الثانية</v>
          </cell>
          <cell r="O1784" t="str">
            <v>الثانية</v>
          </cell>
          <cell r="Q1784" t="str">
            <v>الثانية</v>
          </cell>
          <cell r="S1784" t="str">
            <v>الثانية</v>
          </cell>
          <cell r="U1784" t="str">
            <v>مستنفذ الفصل الثاني 2020-2021</v>
          </cell>
        </row>
        <row r="1785">
          <cell r="A1785">
            <v>120845</v>
          </cell>
          <cell r="B1785" t="str">
            <v>الاء رمانه</v>
          </cell>
          <cell r="C1785" t="str">
            <v>حسن</v>
          </cell>
          <cell r="D1785" t="str">
            <v>نجاح</v>
          </cell>
          <cell r="E1785" t="str">
            <v>الثانية</v>
          </cell>
          <cell r="G1785" t="str">
            <v>الثانية</v>
          </cell>
          <cell r="I1785" t="str">
            <v>الثانية</v>
          </cell>
          <cell r="K1785" t="str">
            <v>الثانية</v>
          </cell>
          <cell r="M1785" t="str">
            <v>الثانية</v>
          </cell>
          <cell r="O1785" t="str">
            <v>الثانية</v>
          </cell>
          <cell r="Q1785" t="str">
            <v>الثانية</v>
          </cell>
          <cell r="S1785" t="str">
            <v>الثانية</v>
          </cell>
          <cell r="U1785" t="str">
            <v>مستنفذ الفصل الثاني 2020-2021</v>
          </cell>
        </row>
        <row r="1786">
          <cell r="A1786">
            <v>120850</v>
          </cell>
          <cell r="B1786" t="str">
            <v>اسماء عرابي</v>
          </cell>
          <cell r="C1786" t="str">
            <v>محمود</v>
          </cell>
          <cell r="D1786" t="str">
            <v>سميه</v>
          </cell>
          <cell r="E1786" t="str">
            <v>الأولى</v>
          </cell>
          <cell r="G1786" t="str">
            <v>الأولى</v>
          </cell>
          <cell r="I1786" t="str">
            <v>الأولى</v>
          </cell>
          <cell r="K1786" t="str">
            <v>الأولى</v>
          </cell>
          <cell r="M1786" t="str">
            <v>الأولى</v>
          </cell>
          <cell r="O1786" t="str">
            <v>الأولى</v>
          </cell>
          <cell r="Q1786" t="str">
            <v>الأولى</v>
          </cell>
          <cell r="S1786" t="str">
            <v>الأولى</v>
          </cell>
          <cell r="U1786" t="str">
            <v>مستنفذ الفصل الثاني 2020-2021</v>
          </cell>
        </row>
        <row r="1787">
          <cell r="A1787">
            <v>120920</v>
          </cell>
          <cell r="B1787" t="str">
            <v>رهف السيداحمد</v>
          </cell>
          <cell r="C1787" t="str">
            <v>محمد اديب</v>
          </cell>
          <cell r="D1787" t="str">
            <v>زينب</v>
          </cell>
          <cell r="E1787" t="str">
            <v>الثانية حديث</v>
          </cell>
          <cell r="G1787" t="str">
            <v>الثانية</v>
          </cell>
          <cell r="I1787" t="str">
            <v>الثانية</v>
          </cell>
          <cell r="K1787" t="str">
            <v>الثانية</v>
          </cell>
          <cell r="M1787" t="str">
            <v>الثانية</v>
          </cell>
          <cell r="O1787" t="str">
            <v>الثانية</v>
          </cell>
          <cell r="Q1787" t="str">
            <v>الثانية</v>
          </cell>
          <cell r="S1787" t="str">
            <v>الثانية</v>
          </cell>
          <cell r="U1787" t="str">
            <v>مستنفذ الفصل الثاني 2020-2021</v>
          </cell>
        </row>
        <row r="1788">
          <cell r="A1788">
            <v>120938</v>
          </cell>
          <cell r="B1788" t="str">
            <v>الاء حجازي</v>
          </cell>
          <cell r="C1788" t="str">
            <v>عبد الرحيم</v>
          </cell>
          <cell r="D1788" t="str">
            <v>امنه</v>
          </cell>
          <cell r="E1788" t="str">
            <v>الثانية</v>
          </cell>
          <cell r="G1788" t="str">
            <v>الثانية</v>
          </cell>
          <cell r="I1788" t="str">
            <v>الثانية</v>
          </cell>
          <cell r="K1788" t="str">
            <v>الثانية</v>
          </cell>
          <cell r="M1788" t="str">
            <v>الثانية</v>
          </cell>
          <cell r="O1788" t="str">
            <v>الثانية</v>
          </cell>
          <cell r="Q1788" t="str">
            <v>الثانية</v>
          </cell>
          <cell r="S1788" t="str">
            <v>الثانية</v>
          </cell>
          <cell r="U1788" t="str">
            <v>مستنفذ الفصل الثاني 2020-2021</v>
          </cell>
        </row>
        <row r="1789">
          <cell r="A1789">
            <v>120961</v>
          </cell>
          <cell r="B1789" t="str">
            <v>صفى اليونس</v>
          </cell>
          <cell r="C1789" t="str">
            <v>كامل</v>
          </cell>
          <cell r="D1789" t="str">
            <v>فدوى</v>
          </cell>
          <cell r="E1789" t="str">
            <v>الثانية</v>
          </cell>
          <cell r="G1789" t="str">
            <v>الثانية</v>
          </cell>
          <cell r="I1789" t="str">
            <v>الثانية</v>
          </cell>
          <cell r="K1789" t="str">
            <v>الثانية</v>
          </cell>
          <cell r="M1789" t="str">
            <v>الثانية</v>
          </cell>
          <cell r="O1789" t="str">
            <v>الثانية</v>
          </cell>
          <cell r="Q1789" t="str">
            <v>الثانية</v>
          </cell>
          <cell r="S1789" t="str">
            <v>الثانية</v>
          </cell>
          <cell r="U1789" t="str">
            <v>مستنفذ الفصل الثاني 2020-2021</v>
          </cell>
        </row>
        <row r="1790">
          <cell r="A1790">
            <v>120980</v>
          </cell>
          <cell r="B1790" t="str">
            <v>مروه مسلم</v>
          </cell>
          <cell r="C1790" t="str">
            <v>يوسف</v>
          </cell>
          <cell r="D1790" t="str">
            <v>ملك</v>
          </cell>
          <cell r="E1790" t="str">
            <v>الثانية</v>
          </cell>
          <cell r="G1790" t="str">
            <v>الثانية</v>
          </cell>
          <cell r="I1790" t="str">
            <v>الثانية</v>
          </cell>
          <cell r="K1790" t="str">
            <v>الثانية</v>
          </cell>
          <cell r="M1790" t="str">
            <v>الثانية</v>
          </cell>
          <cell r="O1790" t="str">
            <v>الثانية</v>
          </cell>
          <cell r="Q1790" t="str">
            <v>الثانية</v>
          </cell>
          <cell r="S1790" t="str">
            <v>الثانية</v>
          </cell>
          <cell r="U1790" t="str">
            <v>مستنفذ الفصل الثاني 2020-2021</v>
          </cell>
        </row>
        <row r="1791">
          <cell r="A1791">
            <v>120980</v>
          </cell>
          <cell r="B1791" t="str">
            <v>نور الاحمد</v>
          </cell>
          <cell r="C1791" t="str">
            <v>أكرم</v>
          </cell>
          <cell r="D1791" t="str">
            <v>ابتسام</v>
          </cell>
          <cell r="E1791" t="str">
            <v>الثانية</v>
          </cell>
          <cell r="G1791" t="str">
            <v>الثانية</v>
          </cell>
          <cell r="I1791" t="str">
            <v>الثانية</v>
          </cell>
          <cell r="K1791" t="str">
            <v>الثانية</v>
          </cell>
          <cell r="M1791" t="str">
            <v>الثانية</v>
          </cell>
          <cell r="O1791" t="str">
            <v>الثانية</v>
          </cell>
          <cell r="Q1791" t="str">
            <v>الثانية</v>
          </cell>
          <cell r="S1791" t="str">
            <v>الرابعة</v>
          </cell>
          <cell r="U1791" t="str">
            <v>مستنفذ الفصل الثاني 2020-2021</v>
          </cell>
        </row>
        <row r="1792">
          <cell r="A1792">
            <v>121007</v>
          </cell>
          <cell r="B1792" t="str">
            <v>رامي خولاني</v>
          </cell>
          <cell r="C1792" t="str">
            <v>حمدي</v>
          </cell>
          <cell r="D1792" t="str">
            <v>مياده</v>
          </cell>
          <cell r="E1792" t="str">
            <v>الثانية حديث</v>
          </cell>
          <cell r="G1792" t="str">
            <v>الثانية</v>
          </cell>
          <cell r="I1792" t="str">
            <v>الثانية</v>
          </cell>
          <cell r="K1792" t="str">
            <v>الثانية</v>
          </cell>
          <cell r="M1792" t="str">
            <v>الثانية</v>
          </cell>
          <cell r="O1792" t="str">
            <v>الثانية</v>
          </cell>
          <cell r="Q1792" t="str">
            <v>الثانية</v>
          </cell>
          <cell r="S1792" t="str">
            <v>الثانية</v>
          </cell>
          <cell r="U1792" t="str">
            <v>مستنفذ الفصل الثاني 2020-2021</v>
          </cell>
        </row>
        <row r="1793">
          <cell r="A1793">
            <v>121013</v>
          </cell>
          <cell r="B1793" t="str">
            <v>محمود الحافي</v>
          </cell>
          <cell r="C1793" t="str">
            <v>محي الدين</v>
          </cell>
          <cell r="D1793" t="str">
            <v>رائده</v>
          </cell>
          <cell r="E1793" t="str">
            <v>الأولى</v>
          </cell>
          <cell r="G1793" t="str">
            <v>الأولى</v>
          </cell>
          <cell r="I1793" t="str">
            <v>الأولى</v>
          </cell>
          <cell r="K1793" t="str">
            <v>الأولى</v>
          </cell>
          <cell r="M1793" t="str">
            <v>الأولى</v>
          </cell>
          <cell r="O1793" t="str">
            <v>الأولى</v>
          </cell>
          <cell r="Q1793" t="str">
            <v>الأولى</v>
          </cell>
          <cell r="S1793" t="str">
            <v>الأولى</v>
          </cell>
          <cell r="U1793" t="str">
            <v>مستنفذ الفصل الثاني 2020-2021</v>
          </cell>
        </row>
        <row r="1794">
          <cell r="A1794">
            <v>121029</v>
          </cell>
          <cell r="B1794" t="str">
            <v>ساره القاري</v>
          </cell>
          <cell r="C1794" t="str">
            <v>ممتاز نصر</v>
          </cell>
          <cell r="D1794" t="str">
            <v>هيفاء</v>
          </cell>
          <cell r="E1794" t="str">
            <v>الثانية</v>
          </cell>
          <cell r="G1794" t="str">
            <v>الثانية</v>
          </cell>
          <cell r="I1794" t="str">
            <v>الثانية</v>
          </cell>
          <cell r="K1794" t="str">
            <v>الثانية</v>
          </cell>
          <cell r="M1794" t="str">
            <v>الثانية</v>
          </cell>
          <cell r="O1794" t="str">
            <v>الثانية</v>
          </cell>
          <cell r="Q1794" t="str">
            <v>الثانية</v>
          </cell>
          <cell r="S1794" t="str">
            <v>الثانية</v>
          </cell>
          <cell r="U1794" t="str">
            <v>مستنفذ الفصل الثاني 2020-2021</v>
          </cell>
        </row>
        <row r="1795">
          <cell r="A1795">
            <v>121081</v>
          </cell>
          <cell r="B1795" t="str">
            <v>انصاف خديجه</v>
          </cell>
          <cell r="C1795" t="str">
            <v>عبد ه</v>
          </cell>
          <cell r="D1795" t="str">
            <v>يسرى</v>
          </cell>
          <cell r="E1795" t="str">
            <v>الثانية حديث</v>
          </cell>
          <cell r="G1795" t="str">
            <v>الثانية</v>
          </cell>
          <cell r="I1795" t="str">
            <v>الثانية</v>
          </cell>
          <cell r="K1795" t="str">
            <v>الثانية</v>
          </cell>
          <cell r="M1795" t="str">
            <v>الثانية</v>
          </cell>
          <cell r="O1795" t="str">
            <v>الثانية</v>
          </cell>
          <cell r="Q1795" t="str">
            <v>الثانية</v>
          </cell>
          <cell r="R1795">
            <v>455</v>
          </cell>
          <cell r="S1795" t="str">
            <v>الثانية</v>
          </cell>
          <cell r="U1795" t="str">
            <v>مستنفذ الفصل الثاني 2020-2021</v>
          </cell>
        </row>
        <row r="1796">
          <cell r="A1796">
            <v>121092</v>
          </cell>
          <cell r="B1796" t="str">
            <v>محمد عماره</v>
          </cell>
          <cell r="C1796" t="str">
            <v>طلال</v>
          </cell>
          <cell r="D1796" t="str">
            <v>امل</v>
          </cell>
          <cell r="E1796" t="str">
            <v>الثانية حديث</v>
          </cell>
          <cell r="G1796" t="str">
            <v>الثانية</v>
          </cell>
          <cell r="I1796" t="str">
            <v>الثانية</v>
          </cell>
          <cell r="K1796" t="str">
            <v>الثانية</v>
          </cell>
          <cell r="M1796" t="str">
            <v>الثانية</v>
          </cell>
          <cell r="O1796" t="str">
            <v>الثانية</v>
          </cell>
          <cell r="Q1796" t="str">
            <v>الثانية</v>
          </cell>
          <cell r="S1796" t="str">
            <v>الثانية</v>
          </cell>
          <cell r="U1796" t="str">
            <v>مستنفذ الفصل الثاني 2020-2021</v>
          </cell>
        </row>
        <row r="1797">
          <cell r="A1797">
            <v>121105</v>
          </cell>
          <cell r="B1797" t="str">
            <v>مروه الغافل</v>
          </cell>
          <cell r="C1797" t="str">
            <v>فارس</v>
          </cell>
          <cell r="D1797" t="str">
            <v>بخيته</v>
          </cell>
          <cell r="E1797" t="str">
            <v>الأولى</v>
          </cell>
          <cell r="G1797" t="str">
            <v>الأولى</v>
          </cell>
          <cell r="I1797" t="str">
            <v>الأولى</v>
          </cell>
          <cell r="K1797" t="str">
            <v>الأولى</v>
          </cell>
          <cell r="M1797" t="str">
            <v>الأولى</v>
          </cell>
          <cell r="O1797" t="str">
            <v>الأولى</v>
          </cell>
          <cell r="Q1797" t="str">
            <v>الأولى</v>
          </cell>
          <cell r="S1797" t="str">
            <v>الأولى</v>
          </cell>
          <cell r="U1797" t="str">
            <v>مستنفذ الفصل الثاني 2020-2021</v>
          </cell>
        </row>
        <row r="1798">
          <cell r="A1798">
            <v>121115</v>
          </cell>
          <cell r="B1798" t="str">
            <v>رنيم نداف</v>
          </cell>
          <cell r="C1798" t="str">
            <v>منير</v>
          </cell>
          <cell r="D1798" t="str">
            <v>بارعه</v>
          </cell>
          <cell r="E1798" t="str">
            <v>الثانية حديث</v>
          </cell>
          <cell r="G1798" t="str">
            <v>الثانية</v>
          </cell>
          <cell r="I1798" t="str">
            <v>الثانية</v>
          </cell>
          <cell r="K1798" t="str">
            <v>الثانية</v>
          </cell>
          <cell r="M1798" t="str">
            <v>الثانية</v>
          </cell>
          <cell r="O1798" t="str">
            <v>الثانية</v>
          </cell>
          <cell r="Q1798" t="str">
            <v>الثانية</v>
          </cell>
          <cell r="S1798" t="str">
            <v>الثانية</v>
          </cell>
          <cell r="U1798" t="str">
            <v>مستنفذ الفصل الثاني 2020-2021</v>
          </cell>
        </row>
        <row r="1799">
          <cell r="A1799">
            <v>121139</v>
          </cell>
          <cell r="B1799" t="str">
            <v>مريم عيسى</v>
          </cell>
          <cell r="C1799" t="str">
            <v>عمر</v>
          </cell>
          <cell r="D1799" t="str">
            <v>امل</v>
          </cell>
          <cell r="E1799" t="str">
            <v>الثانية</v>
          </cell>
          <cell r="G1799" t="str">
            <v>الثانية</v>
          </cell>
          <cell r="I1799" t="str">
            <v>الثانية</v>
          </cell>
          <cell r="K1799" t="str">
            <v>الثانية</v>
          </cell>
          <cell r="M1799" t="str">
            <v>الثانية</v>
          </cell>
          <cell r="O1799" t="str">
            <v>الثانية</v>
          </cell>
          <cell r="Q1799" t="str">
            <v>الثانية</v>
          </cell>
          <cell r="S1799" t="str">
            <v>الثانية</v>
          </cell>
          <cell r="U1799" t="str">
            <v>مستنفذ الفصل الثاني 2020-2021</v>
          </cell>
        </row>
        <row r="1800">
          <cell r="A1800">
            <v>121142</v>
          </cell>
          <cell r="B1800" t="str">
            <v>امل الاحمد</v>
          </cell>
          <cell r="C1800" t="str">
            <v>علي</v>
          </cell>
          <cell r="D1800" t="str">
            <v>فوزه</v>
          </cell>
          <cell r="E1800" t="str">
            <v>الثانية</v>
          </cell>
          <cell r="G1800" t="str">
            <v>الثانية</v>
          </cell>
          <cell r="I1800" t="str">
            <v>الثانية</v>
          </cell>
          <cell r="K1800" t="str">
            <v>الثانية</v>
          </cell>
          <cell r="M1800" t="str">
            <v>الثانية</v>
          </cell>
          <cell r="O1800" t="str">
            <v>الثانية</v>
          </cell>
          <cell r="Q1800" t="str">
            <v>الثانية</v>
          </cell>
          <cell r="S1800" t="str">
            <v>الثانية</v>
          </cell>
          <cell r="U1800" t="str">
            <v>مستنفذ الفصل الثاني 2020-2021</v>
          </cell>
        </row>
        <row r="1801">
          <cell r="A1801">
            <v>121152</v>
          </cell>
          <cell r="B1801" t="str">
            <v>هبه المصري</v>
          </cell>
          <cell r="C1801" t="str">
            <v>ميشيل</v>
          </cell>
          <cell r="D1801" t="str">
            <v>رولا</v>
          </cell>
          <cell r="E1801" t="str">
            <v>الأولى</v>
          </cell>
          <cell r="G1801" t="str">
            <v>الأولى</v>
          </cell>
          <cell r="I1801" t="str">
            <v>الأولى</v>
          </cell>
          <cell r="K1801" t="str">
            <v>الأولى</v>
          </cell>
          <cell r="M1801" t="str">
            <v>الأولى</v>
          </cell>
          <cell r="O1801" t="str">
            <v>الأولى</v>
          </cell>
          <cell r="Q1801" t="str">
            <v>الأولى</v>
          </cell>
          <cell r="S1801" t="str">
            <v>الأولى</v>
          </cell>
          <cell r="U1801" t="str">
            <v>مستنفذ الفصل الثاني 2020-2021</v>
          </cell>
        </row>
        <row r="1802">
          <cell r="A1802">
            <v>121160</v>
          </cell>
          <cell r="B1802" t="str">
            <v>لينا محمد</v>
          </cell>
          <cell r="C1802" t="str">
            <v>وفيق</v>
          </cell>
          <cell r="D1802" t="str">
            <v>سعاد</v>
          </cell>
          <cell r="E1802" t="str">
            <v>الثانية</v>
          </cell>
          <cell r="G1802" t="str">
            <v>الثانية</v>
          </cell>
          <cell r="I1802" t="str">
            <v>الثانية</v>
          </cell>
          <cell r="K1802" t="str">
            <v>الثانية</v>
          </cell>
          <cell r="M1802" t="str">
            <v>الثانية</v>
          </cell>
          <cell r="O1802" t="str">
            <v>الثانية</v>
          </cell>
          <cell r="Q1802" t="str">
            <v>الثانية</v>
          </cell>
          <cell r="S1802" t="str">
            <v>الثانية</v>
          </cell>
          <cell r="U1802" t="str">
            <v>مستنفذ الفصل الثاني 2020-2021</v>
          </cell>
        </row>
        <row r="1803">
          <cell r="A1803">
            <v>121229</v>
          </cell>
          <cell r="B1803" t="str">
            <v>رؤى رجب</v>
          </cell>
          <cell r="C1803" t="str">
            <v>كمال</v>
          </cell>
          <cell r="D1803" t="str">
            <v>فريال السلامي</v>
          </cell>
          <cell r="E1803" t="str">
            <v>الأولى</v>
          </cell>
          <cell r="G1803" t="str">
            <v>الأولى</v>
          </cell>
          <cell r="I1803" t="str">
            <v>الأولى</v>
          </cell>
          <cell r="K1803" t="str">
            <v>الأولى</v>
          </cell>
          <cell r="M1803" t="str">
            <v>الأولى</v>
          </cell>
          <cell r="O1803" t="str">
            <v>الأولى</v>
          </cell>
          <cell r="Q1803" t="str">
            <v>الأولى</v>
          </cell>
          <cell r="S1803" t="str">
            <v>الأولى</v>
          </cell>
          <cell r="U1803" t="str">
            <v>مستنفذ الفصل الثاني 2020-2021</v>
          </cell>
        </row>
        <row r="1804">
          <cell r="A1804">
            <v>121232</v>
          </cell>
          <cell r="B1804" t="str">
            <v>كاتيا نصر</v>
          </cell>
          <cell r="C1804" t="str">
            <v>تيسير</v>
          </cell>
          <cell r="D1804" t="str">
            <v>اسيا قريشي</v>
          </cell>
          <cell r="E1804" t="str">
            <v>الثانية حديث</v>
          </cell>
          <cell r="G1804" t="str">
            <v>الثانية</v>
          </cell>
          <cell r="I1804" t="str">
            <v>الثانية</v>
          </cell>
          <cell r="K1804" t="str">
            <v>الثانية</v>
          </cell>
          <cell r="M1804" t="str">
            <v>الثانية</v>
          </cell>
          <cell r="O1804" t="str">
            <v>الثانية</v>
          </cell>
          <cell r="Q1804" t="str">
            <v>الثانية</v>
          </cell>
          <cell r="S1804" t="str">
            <v>الثالثة حديث</v>
          </cell>
          <cell r="U1804" t="str">
            <v>مستنفذ الفصل الثاني 2020-2021</v>
          </cell>
        </row>
        <row r="1805">
          <cell r="A1805">
            <v>121246</v>
          </cell>
          <cell r="B1805" t="str">
            <v>ساره دحبور</v>
          </cell>
          <cell r="C1805" t="str">
            <v>محمد فؤاد</v>
          </cell>
          <cell r="D1805" t="str">
            <v>امل</v>
          </cell>
          <cell r="E1805" t="str">
            <v>الثانية</v>
          </cell>
          <cell r="G1805" t="str">
            <v>الثانية</v>
          </cell>
          <cell r="I1805" t="str">
            <v>الثانية</v>
          </cell>
          <cell r="K1805" t="str">
            <v>الثانية</v>
          </cell>
          <cell r="M1805" t="str">
            <v>الثانية</v>
          </cell>
          <cell r="O1805" t="str">
            <v>الثانية</v>
          </cell>
          <cell r="Q1805" t="str">
            <v>الثانية</v>
          </cell>
          <cell r="S1805" t="str">
            <v>الثانية</v>
          </cell>
          <cell r="U1805" t="str">
            <v>مستنفذ الفصل الثاني 2020-2021</v>
          </cell>
        </row>
        <row r="1806">
          <cell r="A1806">
            <v>121265</v>
          </cell>
          <cell r="B1806" t="str">
            <v>تسنيم الحلبي</v>
          </cell>
          <cell r="C1806" t="str">
            <v>احمد</v>
          </cell>
          <cell r="D1806" t="str">
            <v>زينب</v>
          </cell>
          <cell r="E1806" t="str">
            <v>الأولى</v>
          </cell>
          <cell r="G1806" t="str">
            <v>الأولى</v>
          </cell>
          <cell r="I1806" t="str">
            <v>الأولى</v>
          </cell>
          <cell r="K1806" t="str">
            <v>الأولى</v>
          </cell>
          <cell r="M1806" t="str">
            <v>الأولى</v>
          </cell>
          <cell r="O1806" t="str">
            <v>الأولى</v>
          </cell>
          <cell r="Q1806" t="str">
            <v>الأولى</v>
          </cell>
          <cell r="S1806" t="str">
            <v>الأولى</v>
          </cell>
          <cell r="U1806" t="str">
            <v>مستنفذ الفصل الثاني 2020-2021</v>
          </cell>
        </row>
        <row r="1807">
          <cell r="A1807">
            <v>121325</v>
          </cell>
          <cell r="B1807" t="str">
            <v>سيرينا صبيح</v>
          </cell>
          <cell r="C1807" t="str">
            <v>سامر</v>
          </cell>
          <cell r="D1807" t="str">
            <v>جوهينه</v>
          </cell>
          <cell r="E1807" t="str">
            <v>الثانية</v>
          </cell>
          <cell r="G1807" t="str">
            <v>الثانية</v>
          </cell>
          <cell r="I1807" t="str">
            <v>الثانية</v>
          </cell>
          <cell r="K1807" t="str">
            <v>الثانية</v>
          </cell>
          <cell r="M1807" t="str">
            <v>الثانية</v>
          </cell>
          <cell r="O1807" t="str">
            <v>الثانية</v>
          </cell>
          <cell r="Q1807" t="str">
            <v>الثانية</v>
          </cell>
          <cell r="S1807" t="str">
            <v>الثانية</v>
          </cell>
          <cell r="U1807" t="str">
            <v>مستنفذ الفصل الثاني 2020-2021</v>
          </cell>
        </row>
        <row r="1808">
          <cell r="A1808">
            <v>121347</v>
          </cell>
          <cell r="B1808" t="str">
            <v>نور الهدى قزويني</v>
          </cell>
          <cell r="C1808" t="str">
            <v>سليمان</v>
          </cell>
          <cell r="D1808" t="str">
            <v>نبيله</v>
          </cell>
          <cell r="E1808" t="str">
            <v>الأولى</v>
          </cell>
          <cell r="G1808" t="str">
            <v>الأولى</v>
          </cell>
          <cell r="I1808" t="str">
            <v>الأولى</v>
          </cell>
          <cell r="K1808" t="str">
            <v>الأولى</v>
          </cell>
          <cell r="M1808" t="str">
            <v>الأولى</v>
          </cell>
          <cell r="O1808" t="str">
            <v>الأولى</v>
          </cell>
          <cell r="Q1808" t="str">
            <v>الأولى</v>
          </cell>
          <cell r="S1808" t="str">
            <v>الأولى</v>
          </cell>
          <cell r="U1808" t="str">
            <v>مستنفذ الفصل الثاني 2020-2021</v>
          </cell>
        </row>
        <row r="1809">
          <cell r="A1809">
            <v>121382</v>
          </cell>
          <cell r="B1809" t="str">
            <v>راما مخللاتي</v>
          </cell>
          <cell r="C1809" t="str">
            <v>مازن</v>
          </cell>
          <cell r="D1809" t="str">
            <v>ملك</v>
          </cell>
          <cell r="E1809" t="str">
            <v>الأولى</v>
          </cell>
          <cell r="G1809" t="str">
            <v>الأولى</v>
          </cell>
          <cell r="I1809" t="str">
            <v>الأولى</v>
          </cell>
          <cell r="K1809" t="str">
            <v>الأولى</v>
          </cell>
          <cell r="M1809" t="str">
            <v>الأولى</v>
          </cell>
          <cell r="O1809" t="str">
            <v>الأولى</v>
          </cell>
          <cell r="Q1809" t="str">
            <v>الأولى</v>
          </cell>
          <cell r="S1809" t="str">
            <v>الأولى</v>
          </cell>
          <cell r="U1809" t="str">
            <v>مستنفذ الفصل الثاني 2020-2021</v>
          </cell>
        </row>
        <row r="1810">
          <cell r="A1810">
            <v>121387</v>
          </cell>
          <cell r="B1810" t="str">
            <v>فرح شريف</v>
          </cell>
          <cell r="C1810" t="str">
            <v>نور الدين</v>
          </cell>
          <cell r="D1810" t="str">
            <v>نهى</v>
          </cell>
          <cell r="E1810" t="str">
            <v>الأولى</v>
          </cell>
          <cell r="G1810" t="str">
            <v>الأولى</v>
          </cell>
          <cell r="I1810" t="str">
            <v>الأولى</v>
          </cell>
          <cell r="K1810" t="str">
            <v>الأولى</v>
          </cell>
          <cell r="M1810" t="str">
            <v>الأولى</v>
          </cell>
          <cell r="O1810" t="str">
            <v>الأولى</v>
          </cell>
          <cell r="Q1810" t="str">
            <v>الأولى</v>
          </cell>
          <cell r="S1810" t="str">
            <v>الأولى</v>
          </cell>
          <cell r="U1810" t="str">
            <v>مستنفذ الفصل الثاني 2020-2021</v>
          </cell>
        </row>
        <row r="1811">
          <cell r="A1811">
            <v>121389</v>
          </cell>
          <cell r="B1811" t="str">
            <v>احمد حسن</v>
          </cell>
          <cell r="C1811" t="str">
            <v>عبد الوهاب</v>
          </cell>
          <cell r="D1811" t="str">
            <v>خالديه</v>
          </cell>
          <cell r="E1811" t="str">
            <v>الأولى</v>
          </cell>
          <cell r="G1811" t="str">
            <v>الأولى</v>
          </cell>
          <cell r="I1811" t="str">
            <v>الأولى</v>
          </cell>
          <cell r="K1811" t="str">
            <v>الأولى</v>
          </cell>
          <cell r="M1811" t="str">
            <v>الأولى</v>
          </cell>
          <cell r="O1811" t="str">
            <v>الأولى</v>
          </cell>
          <cell r="Q1811" t="str">
            <v>الأولى</v>
          </cell>
          <cell r="S1811" t="str">
            <v>الأولى</v>
          </cell>
          <cell r="U1811" t="str">
            <v>مستنفذ الفصل الثاني 2020-2021</v>
          </cell>
        </row>
        <row r="1812">
          <cell r="A1812">
            <v>121413</v>
          </cell>
          <cell r="B1812" t="str">
            <v>مها شيخ الزور</v>
          </cell>
          <cell r="C1812" t="str">
            <v>فهد</v>
          </cell>
          <cell r="D1812" t="str">
            <v>ميسون</v>
          </cell>
          <cell r="E1812" t="str">
            <v>الأولى</v>
          </cell>
          <cell r="G1812" t="str">
            <v>الأولى</v>
          </cell>
          <cell r="I1812" t="str">
            <v>الأولى</v>
          </cell>
          <cell r="K1812" t="str">
            <v>الأولى</v>
          </cell>
          <cell r="M1812" t="str">
            <v>الأولى</v>
          </cell>
          <cell r="O1812" t="str">
            <v>الأولى</v>
          </cell>
          <cell r="Q1812" t="str">
            <v>الأولى</v>
          </cell>
          <cell r="S1812" t="str">
            <v>الأولى</v>
          </cell>
          <cell r="U1812" t="str">
            <v>مستنفذ الفصل الثاني 2020-2021</v>
          </cell>
        </row>
        <row r="1813">
          <cell r="A1813">
            <v>121440</v>
          </cell>
          <cell r="B1813" t="str">
            <v>سامي القباني</v>
          </cell>
          <cell r="C1813" t="str">
            <v>محمد فواز</v>
          </cell>
          <cell r="D1813" t="str">
            <v>نداء</v>
          </cell>
          <cell r="E1813" t="str">
            <v>الثانية</v>
          </cell>
          <cell r="G1813" t="str">
            <v>الثانية</v>
          </cell>
          <cell r="I1813" t="str">
            <v>الثانية</v>
          </cell>
          <cell r="K1813" t="str">
            <v>الثانية</v>
          </cell>
          <cell r="M1813" t="str">
            <v>الثانية</v>
          </cell>
          <cell r="O1813" t="str">
            <v>الثانية</v>
          </cell>
          <cell r="Q1813" t="str">
            <v>الثانية</v>
          </cell>
          <cell r="S1813" t="str">
            <v>الثانية</v>
          </cell>
          <cell r="U1813" t="str">
            <v>مستنفذ الفصل الثاني 2020-2021</v>
          </cell>
        </row>
        <row r="1814">
          <cell r="A1814">
            <v>121462</v>
          </cell>
          <cell r="B1814" t="str">
            <v>راميه ادريس</v>
          </cell>
          <cell r="C1814" t="str">
            <v>سليمان</v>
          </cell>
          <cell r="D1814" t="str">
            <v>هيام العلي</v>
          </cell>
          <cell r="E1814" t="str">
            <v>الثالثة</v>
          </cell>
          <cell r="G1814" t="str">
            <v>الثالثة</v>
          </cell>
          <cell r="I1814" t="str">
            <v>الثالثة</v>
          </cell>
          <cell r="K1814" t="str">
            <v>الثالثة</v>
          </cell>
          <cell r="M1814" t="str">
            <v>الثالثة</v>
          </cell>
          <cell r="O1814" t="str">
            <v>الثالثة</v>
          </cell>
          <cell r="Q1814" t="str">
            <v>الثالثة</v>
          </cell>
          <cell r="S1814" t="str">
            <v>الثالثة</v>
          </cell>
          <cell r="U1814" t="str">
            <v>مستنفذ الفصل الثاني 2020-2021</v>
          </cell>
        </row>
        <row r="1815">
          <cell r="A1815">
            <v>121468</v>
          </cell>
          <cell r="B1815" t="str">
            <v>علي شدود</v>
          </cell>
          <cell r="C1815" t="str">
            <v>محسن</v>
          </cell>
          <cell r="D1815" t="str">
            <v>حنان</v>
          </cell>
          <cell r="E1815" t="str">
            <v>الرابعة</v>
          </cell>
          <cell r="G1815" t="str">
            <v>الرابعة</v>
          </cell>
          <cell r="I1815" t="str">
            <v>الرابعة</v>
          </cell>
          <cell r="K1815" t="str">
            <v>الرابعة</v>
          </cell>
          <cell r="M1815" t="str">
            <v>الرابعة</v>
          </cell>
          <cell r="O1815" t="str">
            <v>الرابعة</v>
          </cell>
          <cell r="Q1815" t="str">
            <v>الرابعة</v>
          </cell>
          <cell r="S1815" t="str">
            <v>الرابعة</v>
          </cell>
          <cell r="U1815" t="str">
            <v>مستنفذ الفصل الثاني 2020-2021</v>
          </cell>
        </row>
        <row r="1816">
          <cell r="A1816">
            <v>121469</v>
          </cell>
          <cell r="B1816" t="str">
            <v>اريج الضمان</v>
          </cell>
          <cell r="C1816" t="str">
            <v>ايسر</v>
          </cell>
          <cell r="D1816" t="str">
            <v>ناديه</v>
          </cell>
          <cell r="E1816" t="str">
            <v>الرابعة</v>
          </cell>
          <cell r="G1816" t="str">
            <v>الرابعة</v>
          </cell>
          <cell r="I1816" t="str">
            <v>الرابعة</v>
          </cell>
          <cell r="K1816" t="str">
            <v>الرابعة</v>
          </cell>
          <cell r="M1816" t="str">
            <v>الرابعة</v>
          </cell>
          <cell r="O1816" t="str">
            <v>الرابعة</v>
          </cell>
          <cell r="Q1816" t="str">
            <v>الرابعة</v>
          </cell>
          <cell r="S1816" t="str">
            <v>الرابعة</v>
          </cell>
          <cell r="U1816" t="str">
            <v>مستنفذ الفصل الثاني 2020-2021</v>
          </cell>
        </row>
        <row r="1817">
          <cell r="A1817">
            <v>121470</v>
          </cell>
          <cell r="B1817" t="str">
            <v>ايثار عبد الحي</v>
          </cell>
          <cell r="C1817" t="str">
            <v>عماد</v>
          </cell>
          <cell r="D1817" t="str">
            <v>ندى</v>
          </cell>
          <cell r="E1817" t="str">
            <v>الثالثة</v>
          </cell>
          <cell r="G1817" t="str">
            <v>الثالثة</v>
          </cell>
          <cell r="I1817" t="str">
            <v>الثالثة</v>
          </cell>
          <cell r="K1817" t="str">
            <v>الثالثة</v>
          </cell>
          <cell r="M1817" t="str">
            <v>الثالثة</v>
          </cell>
          <cell r="O1817" t="str">
            <v>الثالثة</v>
          </cell>
          <cell r="Q1817" t="str">
            <v>الثالثة</v>
          </cell>
          <cell r="S1817" t="str">
            <v>الثالثة</v>
          </cell>
          <cell r="U1817" t="str">
            <v>مستنفذ الفصل الثاني 2020-2021</v>
          </cell>
        </row>
        <row r="1818">
          <cell r="A1818">
            <v>121481</v>
          </cell>
          <cell r="B1818" t="str">
            <v>ماهر الاحمد</v>
          </cell>
          <cell r="C1818" t="str">
            <v>حافظ</v>
          </cell>
          <cell r="D1818" t="str">
            <v>سحر</v>
          </cell>
          <cell r="E1818" t="str">
            <v>الثانية</v>
          </cell>
          <cell r="G1818" t="str">
            <v>الثانية</v>
          </cell>
          <cell r="I1818" t="str">
            <v>الثانية</v>
          </cell>
          <cell r="K1818" t="str">
            <v>الثانية</v>
          </cell>
          <cell r="M1818" t="str">
            <v>الثانية</v>
          </cell>
          <cell r="O1818" t="str">
            <v>الثانية</v>
          </cell>
          <cell r="Q1818" t="str">
            <v>الثانية</v>
          </cell>
          <cell r="S1818" t="str">
            <v>الثانية</v>
          </cell>
          <cell r="U1818" t="str">
            <v>مستنفذ الفصل الثاني 2020-2021</v>
          </cell>
        </row>
        <row r="1819">
          <cell r="A1819">
            <v>121485</v>
          </cell>
          <cell r="B1819" t="str">
            <v>محمد نور عاشور</v>
          </cell>
          <cell r="C1819" t="str">
            <v>احمد</v>
          </cell>
          <cell r="D1819" t="str">
            <v>ايمان</v>
          </cell>
          <cell r="E1819" t="str">
            <v>الأولى</v>
          </cell>
          <cell r="G1819" t="str">
            <v>الأولى</v>
          </cell>
          <cell r="I1819" t="str">
            <v>الأولى</v>
          </cell>
          <cell r="K1819" t="str">
            <v>الأولى</v>
          </cell>
          <cell r="M1819" t="str">
            <v>الأولى</v>
          </cell>
          <cell r="O1819" t="str">
            <v>الأولى</v>
          </cell>
          <cell r="Q1819" t="str">
            <v>الأولى</v>
          </cell>
          <cell r="S1819" t="str">
            <v>الأولى</v>
          </cell>
          <cell r="U1819" t="str">
            <v>مستنفذ الفصل الثاني 2020-2021</v>
          </cell>
        </row>
        <row r="1820">
          <cell r="A1820">
            <v>121548</v>
          </cell>
          <cell r="B1820" t="str">
            <v>اسراء الصفدي</v>
          </cell>
          <cell r="C1820" t="str">
            <v>ثائر</v>
          </cell>
          <cell r="D1820" t="str">
            <v>فاطمه</v>
          </cell>
          <cell r="E1820" t="str">
            <v>الأولى</v>
          </cell>
          <cell r="G1820" t="str">
            <v>الأولى</v>
          </cell>
          <cell r="I1820" t="str">
            <v>الأولى</v>
          </cell>
          <cell r="K1820" t="str">
            <v>الأولى</v>
          </cell>
          <cell r="M1820" t="str">
            <v>الأولى</v>
          </cell>
          <cell r="O1820" t="str">
            <v>الأولى</v>
          </cell>
          <cell r="Q1820" t="str">
            <v>الأولى</v>
          </cell>
          <cell r="S1820" t="str">
            <v>الأولى</v>
          </cell>
          <cell r="U1820" t="str">
            <v>مستنفذ الفصل الثاني 2020-2021</v>
          </cell>
        </row>
        <row r="1821">
          <cell r="A1821">
            <v>121554</v>
          </cell>
          <cell r="B1821" t="str">
            <v>اسراء ورده</v>
          </cell>
          <cell r="C1821" t="str">
            <v>احمد</v>
          </cell>
          <cell r="D1821" t="str">
            <v>ساره</v>
          </cell>
          <cell r="E1821" t="str">
            <v>الأولى</v>
          </cell>
          <cell r="G1821" t="str">
            <v>الأولى</v>
          </cell>
          <cell r="I1821" t="str">
            <v>الأولى</v>
          </cell>
          <cell r="K1821" t="str">
            <v>الأولى</v>
          </cell>
          <cell r="M1821" t="str">
            <v>الأولى</v>
          </cell>
          <cell r="O1821" t="str">
            <v>الأولى</v>
          </cell>
          <cell r="Q1821" t="str">
            <v>الأولى</v>
          </cell>
          <cell r="S1821" t="str">
            <v>الأولى</v>
          </cell>
          <cell r="U1821" t="str">
            <v>مستنفذ الفصل الثاني 2020-2021</v>
          </cell>
        </row>
        <row r="1822">
          <cell r="A1822">
            <v>121561</v>
          </cell>
          <cell r="B1822" t="str">
            <v>اسماء عيسى</v>
          </cell>
          <cell r="C1822" t="str">
            <v>عبد الكريم</v>
          </cell>
          <cell r="D1822" t="str">
            <v>اسراء</v>
          </cell>
          <cell r="E1822" t="str">
            <v>الأولى</v>
          </cell>
          <cell r="G1822" t="str">
            <v>الأولى</v>
          </cell>
          <cell r="I1822" t="str">
            <v>الأولى</v>
          </cell>
          <cell r="K1822" t="str">
            <v>الأولى</v>
          </cell>
          <cell r="M1822" t="str">
            <v>الأولى</v>
          </cell>
          <cell r="O1822" t="str">
            <v>الأولى</v>
          </cell>
          <cell r="Q1822" t="str">
            <v>الأولى</v>
          </cell>
          <cell r="S1822" t="str">
            <v>الأولى</v>
          </cell>
          <cell r="U1822" t="str">
            <v>مستنفذ الفصل الثاني 2020-2021</v>
          </cell>
        </row>
        <row r="1823">
          <cell r="A1823">
            <v>121621</v>
          </cell>
          <cell r="B1823" t="str">
            <v>الاء شبيب</v>
          </cell>
          <cell r="C1823" t="str">
            <v>عماد</v>
          </cell>
          <cell r="D1823" t="str">
            <v>منى</v>
          </cell>
          <cell r="E1823" t="str">
            <v>الأولى</v>
          </cell>
          <cell r="G1823" t="str">
            <v>الأولى</v>
          </cell>
          <cell r="I1823" t="str">
            <v>الأولى</v>
          </cell>
          <cell r="K1823" t="str">
            <v>الأولى</v>
          </cell>
          <cell r="M1823" t="str">
            <v>الأولى</v>
          </cell>
          <cell r="O1823" t="str">
            <v>الأولى</v>
          </cell>
          <cell r="Q1823" t="str">
            <v>الأولى</v>
          </cell>
          <cell r="S1823" t="str">
            <v>الأولى</v>
          </cell>
          <cell r="U1823" t="str">
            <v>مستنفذ الفصل الثاني 2020-2021</v>
          </cell>
        </row>
        <row r="1824">
          <cell r="A1824">
            <v>121680</v>
          </cell>
          <cell r="B1824" t="str">
            <v>تقى اللبابيدي</v>
          </cell>
          <cell r="C1824" t="str">
            <v>محمد حسان</v>
          </cell>
          <cell r="D1824" t="str">
            <v>سمر</v>
          </cell>
          <cell r="E1824" t="str">
            <v>الأولى</v>
          </cell>
          <cell r="G1824" t="str">
            <v>الأولى</v>
          </cell>
          <cell r="I1824" t="str">
            <v>الأولى</v>
          </cell>
          <cell r="K1824" t="str">
            <v>الأولى</v>
          </cell>
          <cell r="M1824" t="str">
            <v>الأولى</v>
          </cell>
          <cell r="O1824" t="str">
            <v>الأولى</v>
          </cell>
          <cell r="Q1824" t="str">
            <v>الأولى</v>
          </cell>
          <cell r="S1824" t="str">
            <v>الأولى</v>
          </cell>
          <cell r="U1824" t="str">
            <v>مستنفذ الفصل الثاني 2020-2021</v>
          </cell>
        </row>
        <row r="1825">
          <cell r="A1825">
            <v>121691</v>
          </cell>
          <cell r="B1825" t="str">
            <v>جان بغدادي</v>
          </cell>
          <cell r="C1825" t="str">
            <v>انطون</v>
          </cell>
          <cell r="D1825" t="str">
            <v>ليلى</v>
          </cell>
          <cell r="E1825" t="str">
            <v>الأولى</v>
          </cell>
          <cell r="G1825" t="str">
            <v>الأولى</v>
          </cell>
          <cell r="I1825" t="str">
            <v>الأولى</v>
          </cell>
          <cell r="K1825" t="str">
            <v>الأولى</v>
          </cell>
          <cell r="M1825" t="str">
            <v>الأولى</v>
          </cell>
          <cell r="O1825" t="str">
            <v>الأولى</v>
          </cell>
          <cell r="Q1825" t="str">
            <v>الأولى</v>
          </cell>
          <cell r="S1825" t="str">
            <v>الأولى</v>
          </cell>
          <cell r="U1825" t="str">
            <v>مستنفذ الفصل الثاني 2020-2021</v>
          </cell>
        </row>
        <row r="1826">
          <cell r="A1826">
            <v>121696</v>
          </cell>
          <cell r="B1826" t="str">
            <v>جميل قرقجيه</v>
          </cell>
          <cell r="C1826" t="str">
            <v>غسان</v>
          </cell>
          <cell r="D1826" t="str">
            <v>علياء</v>
          </cell>
          <cell r="E1826" t="str">
            <v>الرابعة</v>
          </cell>
          <cell r="G1826" t="str">
            <v>الرابعة</v>
          </cell>
          <cell r="I1826" t="str">
            <v>الرابعة</v>
          </cell>
          <cell r="K1826" t="str">
            <v>الرابعة</v>
          </cell>
          <cell r="M1826" t="str">
            <v>الرابعة</v>
          </cell>
          <cell r="O1826" t="str">
            <v>الرابعة</v>
          </cell>
          <cell r="Q1826" t="str">
            <v>الرابعة</v>
          </cell>
          <cell r="S1826" t="str">
            <v>الرابعة</v>
          </cell>
          <cell r="U1826" t="str">
            <v>مستنفذ الفصل الثاني 2020-2021</v>
          </cell>
        </row>
        <row r="1827">
          <cell r="A1827">
            <v>121701</v>
          </cell>
          <cell r="B1827" t="str">
            <v>جيسيكا اسمر</v>
          </cell>
          <cell r="C1827" t="str">
            <v>فهد</v>
          </cell>
          <cell r="D1827" t="str">
            <v>كيندا</v>
          </cell>
          <cell r="E1827" t="str">
            <v>الأولى</v>
          </cell>
          <cell r="G1827" t="str">
            <v>الأولى</v>
          </cell>
          <cell r="I1827" t="str">
            <v>الأولى</v>
          </cell>
          <cell r="K1827" t="str">
            <v>الأولى</v>
          </cell>
          <cell r="M1827" t="str">
            <v>الأولى</v>
          </cell>
          <cell r="O1827" t="str">
            <v>الأولى</v>
          </cell>
          <cell r="Q1827" t="str">
            <v>الأولى</v>
          </cell>
          <cell r="S1827" t="str">
            <v>الأولى</v>
          </cell>
          <cell r="U1827" t="str">
            <v>مستنفذ الفصل الثاني 2020-2021</v>
          </cell>
        </row>
        <row r="1828">
          <cell r="A1828">
            <v>121815</v>
          </cell>
          <cell r="B1828" t="str">
            <v>رغد حميدي</v>
          </cell>
          <cell r="C1828" t="str">
            <v>جمال</v>
          </cell>
          <cell r="D1828" t="str">
            <v>ماجده</v>
          </cell>
          <cell r="E1828" t="str">
            <v>الأولى</v>
          </cell>
          <cell r="G1828" t="str">
            <v>الأولى</v>
          </cell>
          <cell r="I1828" t="str">
            <v>الأولى</v>
          </cell>
          <cell r="K1828" t="str">
            <v>الأولى</v>
          </cell>
          <cell r="M1828" t="str">
            <v>الأولى</v>
          </cell>
          <cell r="O1828" t="str">
            <v>الأولى</v>
          </cell>
          <cell r="Q1828" t="str">
            <v>الأولى</v>
          </cell>
          <cell r="S1828" t="str">
            <v>الأولى</v>
          </cell>
          <cell r="U1828" t="str">
            <v>مستنفذ الفصل الثاني 2020-2021</v>
          </cell>
        </row>
        <row r="1829">
          <cell r="A1829">
            <v>121833</v>
          </cell>
          <cell r="B1829" t="str">
            <v>رهام ابو غوش</v>
          </cell>
          <cell r="C1829" t="str">
            <v>محمد فضيل</v>
          </cell>
          <cell r="D1829" t="str">
            <v>امنه</v>
          </cell>
          <cell r="E1829" t="str">
            <v>الأولى</v>
          </cell>
          <cell r="G1829" t="str">
            <v>الأولى</v>
          </cell>
          <cell r="I1829" t="str">
            <v>الأولى</v>
          </cell>
          <cell r="K1829" t="str">
            <v>الأولى</v>
          </cell>
          <cell r="M1829" t="str">
            <v>الأولى</v>
          </cell>
          <cell r="O1829" t="str">
            <v>الأولى</v>
          </cell>
          <cell r="Q1829" t="str">
            <v>الأولى</v>
          </cell>
          <cell r="S1829" t="str">
            <v>الأولى</v>
          </cell>
          <cell r="U1829" t="str">
            <v>مستنفذ الفصل الثاني 2020-2021</v>
          </cell>
        </row>
        <row r="1830">
          <cell r="A1830">
            <v>121842</v>
          </cell>
          <cell r="B1830" t="str">
            <v>رهف دريج</v>
          </cell>
          <cell r="C1830" t="str">
            <v>عماد</v>
          </cell>
          <cell r="D1830" t="str">
            <v>عبير</v>
          </cell>
          <cell r="E1830" t="str">
            <v>الأولى</v>
          </cell>
          <cell r="G1830" t="str">
            <v>الأولى</v>
          </cell>
          <cell r="K1830" t="str">
            <v>الأولى</v>
          </cell>
          <cell r="M1830" t="str">
            <v>الأولى</v>
          </cell>
          <cell r="O1830" t="str">
            <v>الأولى</v>
          </cell>
          <cell r="Q1830" t="str">
            <v>الأولى</v>
          </cell>
          <cell r="S1830" t="str">
            <v>الأولى</v>
          </cell>
          <cell r="U1830" t="str">
            <v>مستنفذ الفصل الثاني 2020-2021</v>
          </cell>
        </row>
        <row r="1831">
          <cell r="A1831">
            <v>121918</v>
          </cell>
          <cell r="B1831" t="str">
            <v>ساره محمد</v>
          </cell>
          <cell r="C1831" t="str">
            <v>عدنان</v>
          </cell>
          <cell r="D1831" t="str">
            <v>عزيزه</v>
          </cell>
          <cell r="E1831" t="str">
            <v>الأولى</v>
          </cell>
          <cell r="G1831" t="str">
            <v>الأولى</v>
          </cell>
          <cell r="I1831" t="str">
            <v>الأولى</v>
          </cell>
          <cell r="K1831" t="str">
            <v>الأولى</v>
          </cell>
          <cell r="M1831" t="str">
            <v>الأولى</v>
          </cell>
          <cell r="O1831" t="str">
            <v>الأولى</v>
          </cell>
          <cell r="Q1831" t="str">
            <v>الأولى</v>
          </cell>
          <cell r="S1831" t="str">
            <v>الأولى</v>
          </cell>
          <cell r="U1831" t="str">
            <v>مستنفذ الفصل الثاني 2020-2021</v>
          </cell>
        </row>
        <row r="1832">
          <cell r="A1832">
            <v>121919</v>
          </cell>
          <cell r="B1832" t="str">
            <v>ساره مصلح</v>
          </cell>
          <cell r="C1832" t="str">
            <v>ايمن</v>
          </cell>
          <cell r="D1832" t="str">
            <v>هاله</v>
          </cell>
          <cell r="E1832" t="str">
            <v>الأولى</v>
          </cell>
          <cell r="G1832" t="str">
            <v>الأولى</v>
          </cell>
          <cell r="I1832" t="str">
            <v>الأولى</v>
          </cell>
          <cell r="K1832" t="str">
            <v>الأولى</v>
          </cell>
          <cell r="M1832" t="str">
            <v>الأولى</v>
          </cell>
          <cell r="O1832" t="str">
            <v>الأولى</v>
          </cell>
          <cell r="Q1832" t="str">
            <v>الأولى</v>
          </cell>
          <cell r="S1832" t="str">
            <v>الأولى</v>
          </cell>
          <cell r="U1832" t="str">
            <v>مستنفذ الفصل الثاني 2020-2021</v>
          </cell>
        </row>
        <row r="1833">
          <cell r="A1833">
            <v>121944</v>
          </cell>
          <cell r="B1833" t="str">
            <v>سماح طريش</v>
          </cell>
          <cell r="C1833" t="str">
            <v>بشير</v>
          </cell>
          <cell r="D1833" t="str">
            <v>ايمان</v>
          </cell>
          <cell r="E1833" t="str">
            <v>الأولى</v>
          </cell>
          <cell r="G1833" t="str">
            <v>الأولى</v>
          </cell>
          <cell r="I1833" t="str">
            <v>الأولى</v>
          </cell>
          <cell r="K1833" t="str">
            <v>الأولى</v>
          </cell>
          <cell r="M1833" t="str">
            <v>الأولى</v>
          </cell>
          <cell r="O1833" t="str">
            <v>الأولى</v>
          </cell>
          <cell r="Q1833" t="str">
            <v>الأولى</v>
          </cell>
          <cell r="S1833" t="str">
            <v>الأولى</v>
          </cell>
          <cell r="U1833" t="str">
            <v>مستنفذ الفصل الثاني 2020-2021</v>
          </cell>
        </row>
        <row r="1834">
          <cell r="A1834">
            <v>122049</v>
          </cell>
          <cell r="B1834" t="str">
            <v>عمار زنجاني</v>
          </cell>
          <cell r="C1834" t="str">
            <v>ياسر</v>
          </cell>
          <cell r="D1834" t="str">
            <v>راغده</v>
          </cell>
          <cell r="E1834" t="str">
            <v>الأولى</v>
          </cell>
          <cell r="G1834" t="str">
            <v>الأولى</v>
          </cell>
          <cell r="I1834" t="str">
            <v>الأولى</v>
          </cell>
          <cell r="K1834" t="str">
            <v>الأولى</v>
          </cell>
          <cell r="M1834" t="str">
            <v>الأولى</v>
          </cell>
          <cell r="O1834" t="str">
            <v>الأولى</v>
          </cell>
          <cell r="Q1834" t="str">
            <v>الأولى</v>
          </cell>
          <cell r="S1834" t="str">
            <v>الأولى</v>
          </cell>
          <cell r="U1834" t="str">
            <v>مستنفذ الفصل الثاني 2020-2021</v>
          </cell>
        </row>
        <row r="1835">
          <cell r="A1835">
            <v>122087</v>
          </cell>
          <cell r="B1835" t="str">
            <v>فاطمه عنقود</v>
          </cell>
          <cell r="C1835" t="str">
            <v>ديب</v>
          </cell>
          <cell r="D1835" t="str">
            <v>فلك</v>
          </cell>
          <cell r="E1835" t="str">
            <v>الأولى</v>
          </cell>
          <cell r="G1835" t="str">
            <v>الأولى</v>
          </cell>
          <cell r="I1835" t="str">
            <v>الأولى</v>
          </cell>
          <cell r="K1835" t="str">
            <v>الأولى</v>
          </cell>
          <cell r="M1835" t="str">
            <v>الأولى</v>
          </cell>
          <cell r="O1835" t="str">
            <v>الأولى</v>
          </cell>
          <cell r="Q1835" t="str">
            <v>الأولى</v>
          </cell>
          <cell r="S1835" t="str">
            <v>الأولى</v>
          </cell>
          <cell r="U1835" t="str">
            <v>مستنفذ الفصل الثاني 2020-2021</v>
          </cell>
        </row>
        <row r="1836">
          <cell r="A1836">
            <v>122113</v>
          </cell>
          <cell r="B1836" t="str">
            <v>كمال الفياض</v>
          </cell>
          <cell r="C1836" t="str">
            <v>فاضل</v>
          </cell>
          <cell r="D1836" t="str">
            <v>فتحيه</v>
          </cell>
          <cell r="E1836" t="str">
            <v>الأولى</v>
          </cell>
          <cell r="G1836" t="str">
            <v>الأولى</v>
          </cell>
          <cell r="I1836" t="str">
            <v>الأولى</v>
          </cell>
          <cell r="K1836" t="str">
            <v>الأولى</v>
          </cell>
          <cell r="M1836" t="str">
            <v>الأولى</v>
          </cell>
          <cell r="O1836" t="str">
            <v>الأولى</v>
          </cell>
          <cell r="Q1836" t="str">
            <v>الأولى</v>
          </cell>
          <cell r="S1836" t="str">
            <v>الأولى</v>
          </cell>
          <cell r="U1836" t="str">
            <v>مستنفذ الفصل الثاني 2020-2021</v>
          </cell>
        </row>
        <row r="1837">
          <cell r="A1837">
            <v>122161</v>
          </cell>
          <cell r="B1837" t="str">
            <v>ماريو اندراوس</v>
          </cell>
          <cell r="C1837" t="str">
            <v>فادي</v>
          </cell>
          <cell r="D1837" t="str">
            <v>رويدا</v>
          </cell>
          <cell r="E1837" t="str">
            <v>الأولى</v>
          </cell>
          <cell r="G1837" t="str">
            <v>الأولى</v>
          </cell>
          <cell r="I1837" t="str">
            <v>الأولى</v>
          </cell>
          <cell r="K1837" t="str">
            <v>الأولى</v>
          </cell>
          <cell r="M1837" t="str">
            <v>الأولى</v>
          </cell>
          <cell r="O1837" t="str">
            <v>الأولى</v>
          </cell>
          <cell r="Q1837" t="str">
            <v>الأولى</v>
          </cell>
          <cell r="S1837" t="str">
            <v>الأولى</v>
          </cell>
          <cell r="U1837" t="str">
            <v>مستنفذ الفصل الثاني 2020-2021</v>
          </cell>
        </row>
        <row r="1838">
          <cell r="A1838">
            <v>122195</v>
          </cell>
          <cell r="B1838" t="str">
            <v>مرام شرف</v>
          </cell>
          <cell r="C1838" t="str">
            <v>رامز</v>
          </cell>
          <cell r="D1838" t="str">
            <v>لينا شرف</v>
          </cell>
          <cell r="E1838" t="str">
            <v>الأولى</v>
          </cell>
          <cell r="G1838" t="str">
            <v>الأولى</v>
          </cell>
          <cell r="I1838" t="str">
            <v>الأولى</v>
          </cell>
          <cell r="K1838" t="str">
            <v>الأولى</v>
          </cell>
          <cell r="M1838" t="str">
            <v>الأولى</v>
          </cell>
          <cell r="O1838" t="str">
            <v>الأولى</v>
          </cell>
          <cell r="Q1838" t="str">
            <v>الأولى</v>
          </cell>
          <cell r="S1838" t="str">
            <v>الأولى</v>
          </cell>
          <cell r="U1838" t="str">
            <v>مستنفذ الفصل الثاني 2020-2021</v>
          </cell>
        </row>
        <row r="1839">
          <cell r="A1839">
            <v>122227</v>
          </cell>
          <cell r="B1839" t="str">
            <v>معاذ الحمود</v>
          </cell>
          <cell r="C1839" t="str">
            <v>فرحان</v>
          </cell>
          <cell r="D1839" t="str">
            <v>صبحه</v>
          </cell>
          <cell r="E1839" t="str">
            <v>الأولى</v>
          </cell>
          <cell r="G1839" t="str">
            <v>الأولى</v>
          </cell>
          <cell r="I1839" t="str">
            <v>الأولى</v>
          </cell>
          <cell r="K1839" t="str">
            <v>الأولى</v>
          </cell>
          <cell r="M1839" t="str">
            <v>الأولى</v>
          </cell>
          <cell r="O1839" t="str">
            <v>الأولى</v>
          </cell>
          <cell r="Q1839" t="str">
            <v>الأولى</v>
          </cell>
          <cell r="S1839" t="str">
            <v>الأولى</v>
          </cell>
          <cell r="U1839" t="str">
            <v>مستنفذ الفصل الثاني 2020-2021</v>
          </cell>
        </row>
        <row r="1840">
          <cell r="A1840">
            <v>122246</v>
          </cell>
          <cell r="B1840" t="str">
            <v>مها الابراهيم</v>
          </cell>
          <cell r="C1840" t="str">
            <v>حسن</v>
          </cell>
          <cell r="D1840" t="str">
            <v>دينا</v>
          </cell>
          <cell r="E1840" t="str">
            <v>الأولى</v>
          </cell>
          <cell r="G1840" t="str">
            <v>الأولى</v>
          </cell>
          <cell r="I1840" t="str">
            <v>الأولى</v>
          </cell>
          <cell r="K1840" t="str">
            <v>الأولى</v>
          </cell>
          <cell r="M1840" t="str">
            <v>الأولى</v>
          </cell>
          <cell r="O1840" t="str">
            <v>الأولى</v>
          </cell>
          <cell r="Q1840" t="str">
            <v>الأولى</v>
          </cell>
          <cell r="S1840" t="str">
            <v>الأولى</v>
          </cell>
          <cell r="U1840" t="str">
            <v>مستنفذ الفصل الثاني 2020-2021</v>
          </cell>
        </row>
        <row r="1841">
          <cell r="A1841">
            <v>122269</v>
          </cell>
          <cell r="B1841" t="str">
            <v>نائله عموش</v>
          </cell>
          <cell r="C1841" t="str">
            <v>محمود</v>
          </cell>
          <cell r="D1841" t="str">
            <v>هناء</v>
          </cell>
          <cell r="E1841" t="str">
            <v>الأولى</v>
          </cell>
          <cell r="G1841" t="str">
            <v>الأولى</v>
          </cell>
          <cell r="I1841" t="str">
            <v>الأولى</v>
          </cell>
          <cell r="K1841" t="str">
            <v>الأولى</v>
          </cell>
          <cell r="M1841" t="str">
            <v>الأولى</v>
          </cell>
          <cell r="O1841" t="str">
            <v>الأولى</v>
          </cell>
          <cell r="Q1841" t="str">
            <v>الأولى</v>
          </cell>
          <cell r="S1841" t="str">
            <v>الأولى</v>
          </cell>
          <cell r="U1841" t="str">
            <v>مستنفذ الفصل الثاني 2020-2021</v>
          </cell>
        </row>
        <row r="1842">
          <cell r="A1842">
            <v>122289</v>
          </cell>
          <cell r="B1842" t="str">
            <v>نصر الدين نصر الله</v>
          </cell>
          <cell r="C1842" t="str">
            <v>حسام الدين</v>
          </cell>
          <cell r="D1842" t="str">
            <v>امينه</v>
          </cell>
          <cell r="E1842" t="str">
            <v>الأولى</v>
          </cell>
          <cell r="G1842" t="str">
            <v>الأولى</v>
          </cell>
          <cell r="I1842" t="str">
            <v>الأولى</v>
          </cell>
          <cell r="K1842" t="str">
            <v>الأولى</v>
          </cell>
          <cell r="M1842" t="str">
            <v>الأولى</v>
          </cell>
          <cell r="O1842" t="str">
            <v>الأولى</v>
          </cell>
          <cell r="Q1842" t="str">
            <v>الأولى</v>
          </cell>
          <cell r="S1842" t="str">
            <v>الأولى</v>
          </cell>
          <cell r="U1842" t="str">
            <v>مستنفذ الفصل الثاني 2020-2021</v>
          </cell>
        </row>
        <row r="1843">
          <cell r="A1843">
            <v>122323</v>
          </cell>
          <cell r="B1843" t="str">
            <v>نور الهدى المصري</v>
          </cell>
          <cell r="C1843" t="str">
            <v>محمد جمعه</v>
          </cell>
          <cell r="D1843" t="str">
            <v>فاطمه</v>
          </cell>
          <cell r="E1843" t="str">
            <v>الأولى</v>
          </cell>
          <cell r="G1843" t="str">
            <v>الأولى</v>
          </cell>
          <cell r="K1843" t="str">
            <v>الأولى</v>
          </cell>
          <cell r="M1843" t="str">
            <v>الأولى</v>
          </cell>
          <cell r="O1843" t="str">
            <v>الأولى</v>
          </cell>
          <cell r="Q1843" t="str">
            <v>الأولى</v>
          </cell>
          <cell r="S1843" t="str">
            <v>الأولى</v>
          </cell>
          <cell r="U1843" t="str">
            <v>مستنفذ الفصل الثاني 2020-2021</v>
          </cell>
        </row>
        <row r="1844">
          <cell r="A1844">
            <v>122353</v>
          </cell>
          <cell r="B1844" t="str">
            <v>هدى عبد العزيز</v>
          </cell>
          <cell r="C1844" t="str">
            <v>محمد</v>
          </cell>
          <cell r="D1844" t="str">
            <v>امل</v>
          </cell>
          <cell r="E1844" t="str">
            <v>الأولى</v>
          </cell>
          <cell r="G1844" t="str">
            <v>الأولى</v>
          </cell>
          <cell r="K1844" t="str">
            <v>الأولى</v>
          </cell>
          <cell r="M1844" t="str">
            <v>الأولى</v>
          </cell>
          <cell r="O1844" t="str">
            <v>الأولى</v>
          </cell>
          <cell r="Q1844" t="str">
            <v>الأولى</v>
          </cell>
          <cell r="S1844" t="str">
            <v>الأولى</v>
          </cell>
          <cell r="U1844" t="str">
            <v>مستنفذ الفصل الثاني 2020-2021</v>
          </cell>
        </row>
        <row r="1845">
          <cell r="A1845">
            <v>122357</v>
          </cell>
          <cell r="B1845" t="str">
            <v>هديل صباغ</v>
          </cell>
          <cell r="C1845" t="str">
            <v>اليكسي</v>
          </cell>
          <cell r="D1845" t="str">
            <v>حنان</v>
          </cell>
          <cell r="E1845" t="str">
            <v>الرابعة</v>
          </cell>
          <cell r="G1845" t="str">
            <v>الرابعة</v>
          </cell>
          <cell r="I1845" t="str">
            <v>الرابعة</v>
          </cell>
          <cell r="K1845" t="str">
            <v>الرابعة</v>
          </cell>
          <cell r="M1845" t="str">
            <v>الرابعة</v>
          </cell>
          <cell r="O1845" t="str">
            <v>الرابعة</v>
          </cell>
          <cell r="Q1845" t="str">
            <v>الرابعة</v>
          </cell>
          <cell r="S1845" t="str">
            <v>الرابعة</v>
          </cell>
          <cell r="U1845" t="str">
            <v>مستنفذ الفصل الثاني 2020-2021</v>
          </cell>
        </row>
        <row r="1846">
          <cell r="A1846">
            <v>122372</v>
          </cell>
          <cell r="B1846" t="str">
            <v>هند الجلاب</v>
          </cell>
          <cell r="C1846" t="str">
            <v>عتبه</v>
          </cell>
          <cell r="D1846" t="str">
            <v>سمر</v>
          </cell>
          <cell r="E1846" t="str">
            <v>الأولى</v>
          </cell>
          <cell r="G1846" t="str">
            <v>الأولى</v>
          </cell>
          <cell r="I1846" t="str">
            <v>الأولى</v>
          </cell>
          <cell r="K1846" t="str">
            <v>الأولى</v>
          </cell>
          <cell r="M1846" t="str">
            <v>الأولى</v>
          </cell>
          <cell r="O1846" t="str">
            <v>الأولى</v>
          </cell>
          <cell r="Q1846" t="str">
            <v>الأولى</v>
          </cell>
          <cell r="S1846" t="str">
            <v>الأولى</v>
          </cell>
          <cell r="U1846" t="str">
            <v>مستنفذ الفصل الثاني 2020-2021</v>
          </cell>
        </row>
        <row r="1847">
          <cell r="A1847">
            <v>122445</v>
          </cell>
          <cell r="B1847" t="str">
            <v>محمد ادريس</v>
          </cell>
          <cell r="C1847" t="str">
            <v>بسام</v>
          </cell>
          <cell r="D1847" t="str">
            <v>سميره</v>
          </cell>
          <cell r="E1847" t="str">
            <v>الرابعة</v>
          </cell>
          <cell r="G1847" t="str">
            <v>الرابعة</v>
          </cell>
          <cell r="I1847" t="str">
            <v>الرابعة</v>
          </cell>
          <cell r="K1847" t="str">
            <v>الرابعة</v>
          </cell>
          <cell r="M1847" t="str">
            <v>الرابعة</v>
          </cell>
          <cell r="O1847" t="str">
            <v>الرابعة</v>
          </cell>
          <cell r="Q1847" t="str">
            <v>الرابعة</v>
          </cell>
          <cell r="S1847" t="str">
            <v>الرابعة</v>
          </cell>
          <cell r="U1847" t="str">
            <v>مستنفذ الفصل الثاني 2020-2021</v>
          </cell>
        </row>
        <row r="1848">
          <cell r="A1848">
            <v>122450</v>
          </cell>
          <cell r="B1848" t="str">
            <v>اياد ابو زيد</v>
          </cell>
          <cell r="C1848" t="str">
            <v>باسل</v>
          </cell>
          <cell r="D1848" t="str">
            <v>فتون</v>
          </cell>
          <cell r="I1848" t="str">
            <v>الأولى</v>
          </cell>
          <cell r="K1848" t="str">
            <v>الأولى</v>
          </cell>
          <cell r="M1848" t="str">
            <v>الأولى</v>
          </cell>
          <cell r="O1848" t="str">
            <v>الأولى</v>
          </cell>
          <cell r="Q1848" t="str">
            <v>الأولى</v>
          </cell>
          <cell r="S1848" t="str">
            <v>الأولى</v>
          </cell>
          <cell r="U1848" t="str">
            <v>مستنفذ الفصل الثاني 2020-2021</v>
          </cell>
        </row>
        <row r="1849">
          <cell r="A1849">
            <v>100055</v>
          </cell>
          <cell r="B1849" t="str">
            <v>دانيه سوده</v>
          </cell>
          <cell r="C1849" t="str">
            <v>خليل</v>
          </cell>
          <cell r="D1849" t="str">
            <v>هدى</v>
          </cell>
          <cell r="E1849" t="str">
            <v>الرابعة</v>
          </cell>
          <cell r="G1849" t="str">
            <v>الرابعة</v>
          </cell>
          <cell r="H1849">
            <v>1265</v>
          </cell>
          <cell r="K1849" t="str">
            <v>الرابعة</v>
          </cell>
          <cell r="L1849" t="str">
            <v>مبرر</v>
          </cell>
          <cell r="M1849" t="str">
            <v>الرابعة</v>
          </cell>
          <cell r="O1849" t="str">
            <v>الرابعة</v>
          </cell>
          <cell r="Q1849" t="str">
            <v>الرابعة</v>
          </cell>
          <cell r="S1849" t="str">
            <v>الرابعة</v>
          </cell>
        </row>
        <row r="1850">
          <cell r="A1850">
            <v>100286</v>
          </cell>
          <cell r="B1850" t="str">
            <v>احمد شيخاني</v>
          </cell>
          <cell r="C1850" t="str">
            <v>محمد</v>
          </cell>
          <cell r="D1850" t="str">
            <v>هدى</v>
          </cell>
          <cell r="E1850" t="str">
            <v>الرابعة</v>
          </cell>
          <cell r="G1850" t="str">
            <v>الرابعة</v>
          </cell>
          <cell r="I1850" t="str">
            <v>الرابعة</v>
          </cell>
          <cell r="J1850">
            <v>319</v>
          </cell>
          <cell r="K1850" t="str">
            <v>الرابعة</v>
          </cell>
          <cell r="L1850" t="str">
            <v>مبرر</v>
          </cell>
          <cell r="M1850" t="str">
            <v>الرابعة</v>
          </cell>
          <cell r="O1850" t="str">
            <v>الرابعة</v>
          </cell>
          <cell r="Q1850" t="str">
            <v>الرابعة</v>
          </cell>
          <cell r="S1850" t="str">
            <v>الرابعة</v>
          </cell>
        </row>
        <row r="1851">
          <cell r="A1851">
            <v>100308</v>
          </cell>
          <cell r="B1851" t="str">
            <v>الاء الكحاله</v>
          </cell>
          <cell r="C1851" t="str">
            <v>محمد نسيب</v>
          </cell>
          <cell r="D1851" t="str">
            <v>صفاء</v>
          </cell>
          <cell r="E1851" t="str">
            <v>الرابعة</v>
          </cell>
          <cell r="F1851">
            <v>111</v>
          </cell>
          <cell r="G1851" t="str">
            <v>الرابعة</v>
          </cell>
          <cell r="I1851" t="str">
            <v>الرابعة</v>
          </cell>
          <cell r="K1851" t="str">
            <v>الرابعة</v>
          </cell>
          <cell r="L1851" t="str">
            <v>مبرر</v>
          </cell>
          <cell r="M1851" t="str">
            <v>الرابعة</v>
          </cell>
          <cell r="O1851" t="str">
            <v>الرابعة</v>
          </cell>
          <cell r="Q1851" t="str">
            <v>الرابعة</v>
          </cell>
          <cell r="S1851" t="str">
            <v>الرابعة</v>
          </cell>
        </row>
        <row r="1852">
          <cell r="A1852">
            <v>100395</v>
          </cell>
          <cell r="B1852" t="str">
            <v>جابر عباس</v>
          </cell>
          <cell r="C1852" t="str">
            <v>احمد</v>
          </cell>
          <cell r="D1852" t="str">
            <v>سعده</v>
          </cell>
          <cell r="E1852" t="str">
            <v>الثالثة</v>
          </cell>
          <cell r="G1852" t="str">
            <v>الثالثة</v>
          </cell>
          <cell r="H1852">
            <v>1230</v>
          </cell>
          <cell r="I1852" t="str">
            <v>الثالثة</v>
          </cell>
          <cell r="K1852" t="str">
            <v>الثالثة</v>
          </cell>
          <cell r="L1852" t="str">
            <v>مبرر</v>
          </cell>
          <cell r="M1852" t="str">
            <v>الثالثة</v>
          </cell>
          <cell r="O1852" t="str">
            <v>الثالثة</v>
          </cell>
          <cell r="Q1852" t="str">
            <v>الثالثة</v>
          </cell>
          <cell r="S1852" t="str">
            <v>الثالثة</v>
          </cell>
        </row>
        <row r="1853">
          <cell r="A1853">
            <v>100400</v>
          </cell>
          <cell r="B1853" t="str">
            <v>جمانة سمعان</v>
          </cell>
          <cell r="C1853" t="str">
            <v>نبيل</v>
          </cell>
          <cell r="D1853" t="str">
            <v>ريتا</v>
          </cell>
          <cell r="E1853" t="str">
            <v>الرابعة</v>
          </cell>
          <cell r="G1853" t="str">
            <v>الرابعة</v>
          </cell>
          <cell r="I1853" t="str">
            <v>الرابعة</v>
          </cell>
          <cell r="J1853">
            <v>667</v>
          </cell>
          <cell r="K1853" t="str">
            <v>الرابعة</v>
          </cell>
          <cell r="L1853" t="str">
            <v>مبرر</v>
          </cell>
          <cell r="M1853" t="str">
            <v>الرابعة</v>
          </cell>
          <cell r="O1853" t="str">
            <v>الرابعة</v>
          </cell>
          <cell r="Q1853" t="str">
            <v>الرابعة</v>
          </cell>
          <cell r="S1853" t="str">
            <v>الرابعة</v>
          </cell>
        </row>
        <row r="1854">
          <cell r="A1854">
            <v>100415</v>
          </cell>
          <cell r="B1854" t="str">
            <v>حسن مصطفى</v>
          </cell>
          <cell r="C1854" t="str">
            <v>ابراهيم</v>
          </cell>
          <cell r="D1854" t="str">
            <v>زكيه</v>
          </cell>
          <cell r="E1854" t="str">
            <v>الرابعة</v>
          </cell>
          <cell r="G1854" t="str">
            <v>الرابعة</v>
          </cell>
          <cell r="I1854" t="str">
            <v>الرابعة</v>
          </cell>
          <cell r="K1854" t="str">
            <v>الرابعة</v>
          </cell>
          <cell r="L1854" t="str">
            <v>بلا</v>
          </cell>
          <cell r="M1854" t="str">
            <v>الرابعة</v>
          </cell>
          <cell r="N1854">
            <v>240</v>
          </cell>
          <cell r="O1854" t="str">
            <v>الرابعة</v>
          </cell>
          <cell r="Q1854" t="str">
            <v>الرابعة</v>
          </cell>
          <cell r="S1854" t="str">
            <v>الرابعة</v>
          </cell>
        </row>
        <row r="1855">
          <cell r="A1855">
            <v>100437</v>
          </cell>
          <cell r="B1855" t="str">
            <v>خلود الحلاوات</v>
          </cell>
          <cell r="C1855" t="str">
            <v>محمد خير</v>
          </cell>
          <cell r="D1855" t="str">
            <v>وطفه</v>
          </cell>
          <cell r="E1855" t="str">
            <v>الرابعة</v>
          </cell>
          <cell r="F1855">
            <v>45</v>
          </cell>
          <cell r="G1855" t="str">
            <v>الرابعة</v>
          </cell>
          <cell r="I1855" t="str">
            <v>الرابعة</v>
          </cell>
          <cell r="J1855">
            <v>680</v>
          </cell>
          <cell r="K1855" t="str">
            <v>الرابعة</v>
          </cell>
          <cell r="L1855">
            <v>1159</v>
          </cell>
          <cell r="M1855" t="str">
            <v>الرابعة</v>
          </cell>
          <cell r="O1855" t="str">
            <v>الرابعة</v>
          </cell>
          <cell r="Q1855" t="str">
            <v>الرابعة</v>
          </cell>
          <cell r="S1855" t="str">
            <v>الرابعة</v>
          </cell>
        </row>
        <row r="1856">
          <cell r="A1856">
            <v>100527</v>
          </cell>
          <cell r="B1856" t="str">
            <v>رنا عاجي</v>
          </cell>
          <cell r="C1856" t="str">
            <v>كمال</v>
          </cell>
          <cell r="D1856" t="str">
            <v>وداد</v>
          </cell>
          <cell r="E1856" t="str">
            <v>الرابعة</v>
          </cell>
          <cell r="G1856" t="str">
            <v>الرابعة</v>
          </cell>
          <cell r="H1856">
            <v>421</v>
          </cell>
          <cell r="I1856" t="str">
            <v>الرابعة</v>
          </cell>
          <cell r="K1856" t="str">
            <v>الرابعة</v>
          </cell>
          <cell r="L1856" t="str">
            <v>مبرر</v>
          </cell>
          <cell r="M1856" t="str">
            <v>الرابعة</v>
          </cell>
          <cell r="O1856" t="str">
            <v>الرابعة</v>
          </cell>
          <cell r="Q1856" t="str">
            <v>الرابعة</v>
          </cell>
          <cell r="S1856" t="str">
            <v>الرابعة</v>
          </cell>
        </row>
        <row r="1857">
          <cell r="A1857">
            <v>100644</v>
          </cell>
          <cell r="B1857" t="str">
            <v>شذى النقطة</v>
          </cell>
          <cell r="C1857" t="str">
            <v>بهاء الدين</v>
          </cell>
          <cell r="D1857" t="str">
            <v>نجاة</v>
          </cell>
          <cell r="E1857" t="str">
            <v>الرابعة</v>
          </cell>
          <cell r="G1857" t="str">
            <v>الرابعة</v>
          </cell>
          <cell r="I1857" t="str">
            <v>الرابعة</v>
          </cell>
          <cell r="J1857">
            <v>136</v>
          </cell>
          <cell r="K1857" t="str">
            <v>الرابعة</v>
          </cell>
          <cell r="L1857" t="str">
            <v>مبرر</v>
          </cell>
          <cell r="M1857" t="str">
            <v>الرابعة</v>
          </cell>
          <cell r="O1857" t="str">
            <v>الرابعة</v>
          </cell>
          <cell r="Q1857" t="str">
            <v>الرابعة</v>
          </cell>
          <cell r="S1857" t="str">
            <v>الرابعة</v>
          </cell>
        </row>
        <row r="1858">
          <cell r="A1858">
            <v>100745</v>
          </cell>
          <cell r="B1858" t="str">
            <v>فادي موالي</v>
          </cell>
          <cell r="C1858" t="str">
            <v>شايش</v>
          </cell>
          <cell r="D1858" t="str">
            <v>نوال</v>
          </cell>
          <cell r="E1858" t="str">
            <v>الثالثة</v>
          </cell>
          <cell r="G1858" t="str">
            <v>الرابعة حديث</v>
          </cell>
          <cell r="I1858" t="str">
            <v>الرابعة حديث</v>
          </cell>
          <cell r="K1858" t="str">
            <v>الرابعة</v>
          </cell>
          <cell r="L1858" t="str">
            <v>مبرر</v>
          </cell>
          <cell r="M1858" t="str">
            <v>الرابعة</v>
          </cell>
          <cell r="O1858" t="str">
            <v>الرابعة</v>
          </cell>
          <cell r="Q1858" t="str">
            <v>الرابعة</v>
          </cell>
          <cell r="S1858" t="str">
            <v>الرابعة</v>
          </cell>
        </row>
        <row r="1859">
          <cell r="A1859">
            <v>100805</v>
          </cell>
          <cell r="B1859" t="str">
            <v>لينا الحناوي</v>
          </cell>
          <cell r="C1859" t="str">
            <v>فهد</v>
          </cell>
          <cell r="D1859" t="str">
            <v>نسيبه</v>
          </cell>
          <cell r="E1859" t="str">
            <v>الرابعة</v>
          </cell>
          <cell r="F1859">
            <v>216</v>
          </cell>
          <cell r="G1859" t="str">
            <v>الرابعة</v>
          </cell>
          <cell r="I1859" t="str">
            <v>الرابعة</v>
          </cell>
          <cell r="J1859">
            <v>850</v>
          </cell>
          <cell r="K1859" t="str">
            <v>الرابعة</v>
          </cell>
          <cell r="L1859" t="str">
            <v>مبرر</v>
          </cell>
          <cell r="M1859" t="str">
            <v>الرابعة</v>
          </cell>
          <cell r="O1859" t="str">
            <v>الرابعة</v>
          </cell>
          <cell r="Q1859" t="str">
            <v>الرابعة</v>
          </cell>
          <cell r="S1859" t="str">
            <v>الرابعة</v>
          </cell>
        </row>
        <row r="1860">
          <cell r="A1860">
            <v>100904</v>
          </cell>
          <cell r="B1860" t="str">
            <v>منتهى المحمود</v>
          </cell>
          <cell r="C1860" t="str">
            <v>احمد</v>
          </cell>
          <cell r="D1860" t="str">
            <v>لطفية</v>
          </cell>
          <cell r="E1860" t="str">
            <v>الرابعة</v>
          </cell>
          <cell r="G1860" t="str">
            <v>الرابعة</v>
          </cell>
          <cell r="I1860" t="str">
            <v>الرابعة</v>
          </cell>
          <cell r="K1860" t="str">
            <v>الرابعة</v>
          </cell>
          <cell r="L1860">
            <v>1912</v>
          </cell>
          <cell r="M1860" t="str">
            <v>الرابعة</v>
          </cell>
          <cell r="O1860" t="str">
            <v>الرابعة</v>
          </cell>
          <cell r="Q1860" t="str">
            <v>الرابعة</v>
          </cell>
          <cell r="R1860">
            <v>441</v>
          </cell>
          <cell r="S1860" t="str">
            <v>الرابعة</v>
          </cell>
        </row>
        <row r="1861">
          <cell r="A1861">
            <v>100936</v>
          </cell>
          <cell r="B1861" t="str">
            <v>نبيل ابو جيب</v>
          </cell>
          <cell r="C1861" t="str">
            <v>مروان</v>
          </cell>
          <cell r="D1861" t="str">
            <v>فريحه</v>
          </cell>
          <cell r="E1861" t="str">
            <v>الرابعة</v>
          </cell>
          <cell r="G1861" t="str">
            <v>الرابعة</v>
          </cell>
          <cell r="I1861" t="str">
            <v>الرابعة</v>
          </cell>
          <cell r="J1861">
            <v>299</v>
          </cell>
          <cell r="K1861" t="str">
            <v>الرابعة</v>
          </cell>
          <cell r="L1861" t="str">
            <v>مبرر</v>
          </cell>
          <cell r="M1861" t="str">
            <v>الرابعة</v>
          </cell>
          <cell r="O1861" t="str">
            <v>الرابعة</v>
          </cell>
          <cell r="Q1861" t="str">
            <v>الرابعة</v>
          </cell>
          <cell r="S1861" t="str">
            <v>الرابعة</v>
          </cell>
        </row>
        <row r="1862">
          <cell r="A1862">
            <v>100959</v>
          </cell>
          <cell r="B1862" t="str">
            <v>نوار خضور</v>
          </cell>
          <cell r="C1862" t="str">
            <v>حسن</v>
          </cell>
          <cell r="D1862" t="str">
            <v>منيره</v>
          </cell>
          <cell r="E1862" t="str">
            <v>الرابعة</v>
          </cell>
          <cell r="G1862" t="str">
            <v>الرابعة</v>
          </cell>
          <cell r="H1862">
            <v>1217</v>
          </cell>
          <cell r="I1862" t="str">
            <v>الرابعة</v>
          </cell>
          <cell r="K1862" t="str">
            <v>الرابعة</v>
          </cell>
          <cell r="L1862" t="str">
            <v>مبرر</v>
          </cell>
          <cell r="M1862" t="str">
            <v>الرابعة</v>
          </cell>
          <cell r="O1862" t="str">
            <v>الرابعة</v>
          </cell>
          <cell r="Q1862" t="str">
            <v>الرابعة</v>
          </cell>
          <cell r="R1862">
            <v>351</v>
          </cell>
          <cell r="S1862" t="str">
            <v>الرابعة</v>
          </cell>
        </row>
        <row r="1863">
          <cell r="A1863">
            <v>101282</v>
          </cell>
          <cell r="B1863" t="str">
            <v>ايمان الشومري</v>
          </cell>
          <cell r="C1863" t="str">
            <v>جهاد</v>
          </cell>
          <cell r="D1863" t="str">
            <v>نهيله</v>
          </cell>
          <cell r="E1863" t="str">
            <v>الثالثة</v>
          </cell>
          <cell r="F1863">
            <v>4326</v>
          </cell>
          <cell r="G1863" t="str">
            <v>الثالثة</v>
          </cell>
          <cell r="K1863" t="str">
            <v>الثالثة</v>
          </cell>
          <cell r="L1863" t="str">
            <v>مبرر</v>
          </cell>
          <cell r="M1863" t="str">
            <v>الثالثة</v>
          </cell>
          <cell r="O1863" t="str">
            <v>الثالثة</v>
          </cell>
          <cell r="Q1863" t="str">
            <v>الثالثة</v>
          </cell>
          <cell r="S1863" t="str">
            <v>الثالثة</v>
          </cell>
        </row>
        <row r="1864">
          <cell r="A1864">
            <v>101320</v>
          </cell>
          <cell r="B1864" t="str">
            <v>باسم السلال</v>
          </cell>
          <cell r="C1864" t="str">
            <v>محمد</v>
          </cell>
          <cell r="D1864" t="str">
            <v>حسنية</v>
          </cell>
          <cell r="E1864" t="str">
            <v>الثالثة</v>
          </cell>
          <cell r="G1864" t="str">
            <v>الثالثة</v>
          </cell>
          <cell r="I1864" t="str">
            <v>الثالثة</v>
          </cell>
          <cell r="K1864" t="str">
            <v>الرابعة حديث</v>
          </cell>
          <cell r="M1864" t="str">
            <v>الرابعة</v>
          </cell>
          <cell r="O1864" t="str">
            <v>الرابعة</v>
          </cell>
          <cell r="Q1864" t="str">
            <v>الرابعة</v>
          </cell>
          <cell r="S1864" t="str">
            <v>الرابعة</v>
          </cell>
        </row>
        <row r="1865">
          <cell r="A1865">
            <v>101378</v>
          </cell>
          <cell r="B1865" t="str">
            <v>تماره الشنان</v>
          </cell>
          <cell r="C1865" t="str">
            <v>عادل</v>
          </cell>
          <cell r="D1865" t="str">
            <v>سمر</v>
          </cell>
          <cell r="E1865" t="str">
            <v>الرابعة</v>
          </cell>
          <cell r="G1865" t="str">
            <v>الرابعة</v>
          </cell>
          <cell r="I1865" t="str">
            <v>الرابعة</v>
          </cell>
          <cell r="K1865" t="str">
            <v>الرابعة</v>
          </cell>
          <cell r="L1865" t="str">
            <v>مبرر</v>
          </cell>
          <cell r="M1865" t="str">
            <v>الرابعة</v>
          </cell>
          <cell r="O1865" t="str">
            <v>الرابعة</v>
          </cell>
          <cell r="P1865">
            <v>600</v>
          </cell>
          <cell r="Q1865" t="str">
            <v>الرابعة</v>
          </cell>
          <cell r="S1865" t="str">
            <v>الرابعة</v>
          </cell>
        </row>
        <row r="1866">
          <cell r="A1866">
            <v>101379</v>
          </cell>
          <cell r="B1866" t="str">
            <v>تماضر تميم</v>
          </cell>
          <cell r="C1866" t="str">
            <v>محمد</v>
          </cell>
          <cell r="D1866" t="str">
            <v>دلال</v>
          </cell>
          <cell r="E1866" t="str">
            <v>الرابعة</v>
          </cell>
          <cell r="G1866" t="str">
            <v>الرابعة</v>
          </cell>
          <cell r="H1866">
            <v>1334</v>
          </cell>
          <cell r="I1866" t="str">
            <v>الرابعة</v>
          </cell>
          <cell r="K1866" t="str">
            <v>الرابعة</v>
          </cell>
          <cell r="L1866" t="str">
            <v>مبرر</v>
          </cell>
          <cell r="M1866" t="str">
            <v>الرابعة</v>
          </cell>
          <cell r="O1866" t="str">
            <v>الرابعة</v>
          </cell>
          <cell r="Q1866" t="str">
            <v>الرابعة</v>
          </cell>
          <cell r="S1866" t="str">
            <v>الرابعة</v>
          </cell>
        </row>
        <row r="1867">
          <cell r="A1867">
            <v>101681</v>
          </cell>
          <cell r="B1867" t="str">
            <v>رضا نعيمي</v>
          </cell>
          <cell r="C1867" t="str">
            <v>نبيل</v>
          </cell>
          <cell r="D1867" t="str">
            <v>لينا بدر</v>
          </cell>
          <cell r="E1867" t="str">
            <v>الرابعة</v>
          </cell>
          <cell r="G1867" t="str">
            <v>الرابعة</v>
          </cell>
          <cell r="H1867">
            <v>1381</v>
          </cell>
          <cell r="I1867" t="str">
            <v>الرابعة</v>
          </cell>
          <cell r="J1867">
            <v>5090</v>
          </cell>
          <cell r="K1867" t="str">
            <v>الرابعة</v>
          </cell>
          <cell r="L1867" t="str">
            <v>مبرر</v>
          </cell>
          <cell r="M1867" t="str">
            <v>الرابعة</v>
          </cell>
          <cell r="O1867" t="str">
            <v>الرابعة</v>
          </cell>
          <cell r="Q1867" t="str">
            <v>الرابعة</v>
          </cell>
          <cell r="S1867" t="str">
            <v>الرابعة</v>
          </cell>
        </row>
        <row r="1868">
          <cell r="A1868">
            <v>101801</v>
          </cell>
          <cell r="B1868" t="str">
            <v>ريم نعيمي</v>
          </cell>
          <cell r="C1868" t="str">
            <v>محمد</v>
          </cell>
          <cell r="D1868" t="str">
            <v>فاطمه</v>
          </cell>
          <cell r="E1868" t="str">
            <v>الرابعة</v>
          </cell>
          <cell r="G1868" t="str">
            <v>الرابعة</v>
          </cell>
          <cell r="I1868" t="str">
            <v>الرابعة</v>
          </cell>
          <cell r="J1868">
            <v>4711</v>
          </cell>
          <cell r="K1868" t="str">
            <v>الرابعة</v>
          </cell>
          <cell r="L1868" t="str">
            <v>مبرر</v>
          </cell>
          <cell r="M1868" t="str">
            <v>الرابعة</v>
          </cell>
          <cell r="O1868" t="str">
            <v>الرابعة</v>
          </cell>
          <cell r="Q1868" t="str">
            <v>الرابعة</v>
          </cell>
          <cell r="S1868" t="str">
            <v>الرابعة</v>
          </cell>
        </row>
        <row r="1869">
          <cell r="A1869">
            <v>101802</v>
          </cell>
          <cell r="B1869" t="str">
            <v>ريما ابو عساف</v>
          </cell>
          <cell r="C1869" t="str">
            <v>احمد</v>
          </cell>
          <cell r="D1869" t="str">
            <v>نجاح</v>
          </cell>
          <cell r="E1869" t="str">
            <v>الرابعة</v>
          </cell>
          <cell r="F1869">
            <v>113</v>
          </cell>
          <cell r="G1869" t="str">
            <v>الرابعة</v>
          </cell>
          <cell r="I1869" t="str">
            <v>الرابعة</v>
          </cell>
          <cell r="K1869" t="str">
            <v>الرابعة</v>
          </cell>
          <cell r="L1869" t="str">
            <v>مبرر</v>
          </cell>
          <cell r="M1869" t="str">
            <v>الرابعة</v>
          </cell>
          <cell r="O1869" t="str">
            <v>الرابعة</v>
          </cell>
          <cell r="Q1869" t="str">
            <v>الرابعة</v>
          </cell>
          <cell r="S1869" t="str">
            <v>الرابعة</v>
          </cell>
        </row>
        <row r="1870">
          <cell r="A1870">
            <v>101889</v>
          </cell>
          <cell r="B1870" t="str">
            <v>سلام الزرعوني</v>
          </cell>
          <cell r="C1870" t="str">
            <v>فوزي</v>
          </cell>
          <cell r="D1870" t="str">
            <v>نوال زيد</v>
          </cell>
          <cell r="E1870" t="str">
            <v>الرابعة</v>
          </cell>
          <cell r="G1870" t="str">
            <v>الرابعة</v>
          </cell>
          <cell r="I1870" t="str">
            <v>الرابعة</v>
          </cell>
          <cell r="K1870" t="str">
            <v>الرابعة</v>
          </cell>
          <cell r="L1870" t="str">
            <v>مبرر</v>
          </cell>
          <cell r="M1870" t="str">
            <v>الرابعة</v>
          </cell>
          <cell r="O1870" t="str">
            <v>الرابعة</v>
          </cell>
          <cell r="Q1870" t="str">
            <v>الرابعة</v>
          </cell>
          <cell r="R1870">
            <v>449</v>
          </cell>
          <cell r="S1870" t="str">
            <v>الرابعة</v>
          </cell>
        </row>
        <row r="1871">
          <cell r="A1871">
            <v>102062</v>
          </cell>
          <cell r="B1871" t="str">
            <v>عامر الحريري</v>
          </cell>
          <cell r="C1871" t="str">
            <v>نواف</v>
          </cell>
          <cell r="D1871" t="str">
            <v>اسعاف</v>
          </cell>
          <cell r="E1871" t="str">
            <v>الرابعة</v>
          </cell>
          <cell r="G1871" t="str">
            <v>الرابعة</v>
          </cell>
          <cell r="I1871" t="str">
            <v>الرابعة</v>
          </cell>
          <cell r="J1871">
            <v>44</v>
          </cell>
          <cell r="K1871" t="str">
            <v>الرابعة</v>
          </cell>
          <cell r="L1871" t="str">
            <v>مبرر</v>
          </cell>
          <cell r="M1871" t="str">
            <v>الرابعة</v>
          </cell>
          <cell r="O1871" t="str">
            <v>الرابعة</v>
          </cell>
          <cell r="Q1871" t="str">
            <v>الرابعة</v>
          </cell>
          <cell r="S1871" t="str">
            <v>الرابعة</v>
          </cell>
        </row>
        <row r="1872">
          <cell r="A1872">
            <v>102101</v>
          </cell>
          <cell r="B1872" t="str">
            <v>عبير الدنيا</v>
          </cell>
          <cell r="C1872" t="str">
            <v>عبد المجيد</v>
          </cell>
          <cell r="D1872" t="str">
            <v>حميده</v>
          </cell>
          <cell r="E1872" t="str">
            <v>الثالثة</v>
          </cell>
          <cell r="G1872" t="str">
            <v>الثالثة</v>
          </cell>
          <cell r="I1872" t="str">
            <v>الثالثة</v>
          </cell>
          <cell r="K1872" t="str">
            <v>الرابعة حديث</v>
          </cell>
          <cell r="L1872" t="str">
            <v>مبرر</v>
          </cell>
          <cell r="M1872" t="str">
            <v>الرابعة</v>
          </cell>
          <cell r="O1872" t="str">
            <v>الرابعة</v>
          </cell>
          <cell r="Q1872" t="str">
            <v>الرابعة</v>
          </cell>
          <cell r="S1872" t="str">
            <v>الرابعة</v>
          </cell>
        </row>
        <row r="1873">
          <cell r="A1873">
            <v>102144</v>
          </cell>
          <cell r="B1873" t="str">
            <v>علا ذياب</v>
          </cell>
          <cell r="C1873" t="str">
            <v>نزيه</v>
          </cell>
          <cell r="D1873" t="str">
            <v>هيلا</v>
          </cell>
          <cell r="E1873" t="str">
            <v>الرابعة</v>
          </cell>
          <cell r="G1873" t="str">
            <v>الرابعة</v>
          </cell>
          <cell r="K1873" t="str">
            <v>الرابعة</v>
          </cell>
          <cell r="L1873" t="str">
            <v>مبرر</v>
          </cell>
          <cell r="M1873" t="str">
            <v>الرابعة</v>
          </cell>
          <cell r="N1873">
            <v>118</v>
          </cell>
          <cell r="O1873" t="str">
            <v>الرابعة</v>
          </cell>
          <cell r="Q1873" t="str">
            <v>الرابعة</v>
          </cell>
          <cell r="S1873" t="str">
            <v>الرابعة</v>
          </cell>
        </row>
        <row r="1874">
          <cell r="A1874">
            <v>102247</v>
          </cell>
          <cell r="B1874" t="str">
            <v>غنوه حمزه</v>
          </cell>
          <cell r="C1874" t="str">
            <v>حسن</v>
          </cell>
          <cell r="D1874" t="str">
            <v>مياده</v>
          </cell>
          <cell r="E1874" t="str">
            <v>الرابعة</v>
          </cell>
          <cell r="G1874" t="str">
            <v>الرابعة</v>
          </cell>
          <cell r="H1874">
            <v>1469</v>
          </cell>
          <cell r="I1874" t="str">
            <v>الرابعة</v>
          </cell>
          <cell r="J1874">
            <v>883</v>
          </cell>
          <cell r="K1874" t="str">
            <v>الرابعة</v>
          </cell>
          <cell r="M1874" t="str">
            <v>الرابعة</v>
          </cell>
          <cell r="O1874" t="str">
            <v>الرابعة</v>
          </cell>
          <cell r="Q1874" t="str">
            <v>الرابعة</v>
          </cell>
          <cell r="S1874" t="str">
            <v>الرابعة</v>
          </cell>
        </row>
        <row r="1875">
          <cell r="A1875">
            <v>102265</v>
          </cell>
          <cell r="B1875" t="str">
            <v>فاتنه نعمه</v>
          </cell>
          <cell r="C1875" t="str">
            <v>محمد فؤاد</v>
          </cell>
          <cell r="D1875" t="str">
            <v>هتى</v>
          </cell>
          <cell r="E1875" t="str">
            <v>الرابعة</v>
          </cell>
          <cell r="F1875">
            <v>104</v>
          </cell>
          <cell r="G1875" t="str">
            <v>الرابعة</v>
          </cell>
          <cell r="I1875" t="str">
            <v>الرابعة</v>
          </cell>
          <cell r="J1875">
            <v>5153</v>
          </cell>
          <cell r="K1875" t="str">
            <v>الرابعة</v>
          </cell>
          <cell r="L1875" t="str">
            <v>مبرر</v>
          </cell>
          <cell r="M1875" t="str">
            <v>الرابعة</v>
          </cell>
          <cell r="O1875" t="str">
            <v>الرابعة</v>
          </cell>
          <cell r="Q1875" t="str">
            <v>الرابعة</v>
          </cell>
          <cell r="S1875" t="str">
            <v>الرابعة</v>
          </cell>
        </row>
        <row r="1876">
          <cell r="A1876">
            <v>102362</v>
          </cell>
          <cell r="B1876" t="str">
            <v>كندا الخليفة الهادي</v>
          </cell>
          <cell r="C1876" t="str">
            <v>عبيد</v>
          </cell>
          <cell r="D1876" t="str">
            <v>نورية</v>
          </cell>
          <cell r="E1876" t="str">
            <v>الرابعة</v>
          </cell>
          <cell r="G1876" t="str">
            <v>الرابعة</v>
          </cell>
          <cell r="I1876" t="str">
            <v>الرابعة</v>
          </cell>
          <cell r="J1876">
            <v>618</v>
          </cell>
          <cell r="K1876" t="str">
            <v>الرابعة</v>
          </cell>
          <cell r="L1876">
            <v>1132</v>
          </cell>
          <cell r="M1876" t="str">
            <v>الرابعة</v>
          </cell>
          <cell r="N1876">
            <v>266</v>
          </cell>
          <cell r="O1876" t="str">
            <v>الرابعة</v>
          </cell>
          <cell r="P1876">
            <v>763</v>
          </cell>
          <cell r="Q1876" t="str">
            <v>الرابعة</v>
          </cell>
          <cell r="S1876" t="str">
            <v>الرابعة</v>
          </cell>
        </row>
        <row r="1877">
          <cell r="A1877">
            <v>102380</v>
          </cell>
          <cell r="B1877" t="str">
            <v>لؤي عيسى</v>
          </cell>
          <cell r="C1877" t="str">
            <v>صارم</v>
          </cell>
          <cell r="D1877" t="str">
            <v>حليمه</v>
          </cell>
          <cell r="E1877" t="str">
            <v>الرابعة</v>
          </cell>
          <cell r="F1877">
            <v>4329</v>
          </cell>
          <cell r="G1877" t="str">
            <v>الرابعة</v>
          </cell>
          <cell r="I1877" t="str">
            <v>الرابعة</v>
          </cell>
          <cell r="K1877" t="str">
            <v>الرابعة</v>
          </cell>
          <cell r="L1877" t="str">
            <v>مبرر</v>
          </cell>
          <cell r="M1877" t="str">
            <v>الرابعة</v>
          </cell>
          <cell r="O1877" t="str">
            <v>الرابعة</v>
          </cell>
          <cell r="Q1877" t="str">
            <v>الرابعة</v>
          </cell>
          <cell r="S1877" t="str">
            <v>الرابعة</v>
          </cell>
        </row>
        <row r="1878">
          <cell r="A1878">
            <v>102414</v>
          </cell>
          <cell r="B1878" t="str">
            <v>لميس الخطيب</v>
          </cell>
          <cell r="C1878" t="str">
            <v>علي</v>
          </cell>
          <cell r="D1878" t="str">
            <v>زينب</v>
          </cell>
          <cell r="E1878" t="str">
            <v>الثالثة</v>
          </cell>
          <cell r="G1878" t="str">
            <v>الثالثة</v>
          </cell>
          <cell r="K1878" t="str">
            <v>الثالثة</v>
          </cell>
          <cell r="M1878" t="str">
            <v>الثالثة</v>
          </cell>
          <cell r="S1878" t="str">
            <v>الرابعة</v>
          </cell>
        </row>
        <row r="1879">
          <cell r="A1879">
            <v>102584</v>
          </cell>
          <cell r="B1879" t="str">
            <v>محمد خير السالم</v>
          </cell>
          <cell r="C1879" t="str">
            <v>علي</v>
          </cell>
          <cell r="D1879" t="str">
            <v>فاطمه</v>
          </cell>
          <cell r="E1879" t="str">
            <v>الثالثة</v>
          </cell>
          <cell r="F1879">
            <v>3743</v>
          </cell>
          <cell r="G1879" t="str">
            <v>الثالثة</v>
          </cell>
          <cell r="K1879" t="str">
            <v>الثالثة</v>
          </cell>
          <cell r="L1879" t="str">
            <v>مبرر</v>
          </cell>
          <cell r="M1879" t="str">
            <v>الثالثة</v>
          </cell>
          <cell r="O1879" t="str">
            <v>الثالثة</v>
          </cell>
          <cell r="Q1879" t="str">
            <v>الثالثة</v>
          </cell>
          <cell r="S1879" t="str">
            <v>الثالثة</v>
          </cell>
        </row>
        <row r="1880">
          <cell r="A1880">
            <v>102759</v>
          </cell>
          <cell r="B1880" t="str">
            <v>منى الكرش</v>
          </cell>
          <cell r="C1880" t="str">
            <v>نذير</v>
          </cell>
          <cell r="D1880" t="str">
            <v>لمياء</v>
          </cell>
          <cell r="E1880" t="str">
            <v>الرابعة</v>
          </cell>
          <cell r="F1880">
            <v>236</v>
          </cell>
          <cell r="G1880" t="str">
            <v>الرابعة</v>
          </cell>
          <cell r="I1880" t="str">
            <v>الرابعة</v>
          </cell>
          <cell r="J1880">
            <v>452</v>
          </cell>
          <cell r="K1880" t="str">
            <v>الرابعة</v>
          </cell>
          <cell r="M1880" t="str">
            <v>الرابعة</v>
          </cell>
          <cell r="O1880" t="str">
            <v>الرابعة</v>
          </cell>
          <cell r="Q1880" t="str">
            <v>الرابعة</v>
          </cell>
          <cell r="S1880" t="str">
            <v>الرابعة</v>
          </cell>
        </row>
        <row r="1881">
          <cell r="A1881">
            <v>102885</v>
          </cell>
          <cell r="B1881" t="str">
            <v>نجوى حميدي</v>
          </cell>
          <cell r="C1881" t="str">
            <v>ذياب</v>
          </cell>
          <cell r="D1881" t="str">
            <v>لمياء</v>
          </cell>
          <cell r="E1881" t="str">
            <v>الرابعة</v>
          </cell>
          <cell r="F1881">
            <v>3960</v>
          </cell>
          <cell r="G1881" t="str">
            <v>الرابعة</v>
          </cell>
          <cell r="I1881" t="str">
            <v>الرابعة</v>
          </cell>
          <cell r="K1881" t="str">
            <v>الرابعة</v>
          </cell>
          <cell r="L1881" t="str">
            <v>مبرر</v>
          </cell>
          <cell r="M1881" t="str">
            <v>الرابعة</v>
          </cell>
          <cell r="O1881" t="str">
            <v>الرابعة</v>
          </cell>
          <cell r="Q1881" t="str">
            <v>الرابعة</v>
          </cell>
          <cell r="S1881" t="str">
            <v>الرابعة</v>
          </cell>
        </row>
        <row r="1882">
          <cell r="A1882">
            <v>102908</v>
          </cell>
          <cell r="B1882" t="str">
            <v>نسرين المفعلاني</v>
          </cell>
          <cell r="C1882" t="str">
            <v>فواز</v>
          </cell>
          <cell r="D1882" t="str">
            <v>حميده</v>
          </cell>
          <cell r="E1882" t="str">
            <v>الرابعة</v>
          </cell>
          <cell r="G1882" t="str">
            <v>الرابعة</v>
          </cell>
          <cell r="I1882" t="str">
            <v>الرابعة</v>
          </cell>
          <cell r="K1882" t="str">
            <v>الرابعة</v>
          </cell>
          <cell r="L1882" t="str">
            <v>مبرر</v>
          </cell>
          <cell r="M1882" t="str">
            <v>الرابعة</v>
          </cell>
          <cell r="O1882" t="str">
            <v>الرابعة</v>
          </cell>
          <cell r="Q1882" t="str">
            <v>الرابعة</v>
          </cell>
          <cell r="R1882">
            <v>480</v>
          </cell>
          <cell r="S1882" t="str">
            <v>الرابعة</v>
          </cell>
        </row>
        <row r="1883">
          <cell r="A1883">
            <v>103049</v>
          </cell>
          <cell r="B1883" t="str">
            <v>هدى البدوي النجار</v>
          </cell>
          <cell r="C1883" t="str">
            <v>جمال</v>
          </cell>
          <cell r="D1883" t="str">
            <v>عائده</v>
          </cell>
          <cell r="E1883" t="str">
            <v>الرابعة</v>
          </cell>
          <cell r="G1883" t="str">
            <v>الرابعة</v>
          </cell>
          <cell r="I1883" t="str">
            <v>الرابعة</v>
          </cell>
          <cell r="K1883" t="str">
            <v>الرابعة</v>
          </cell>
          <cell r="L1883" t="str">
            <v>مبرر</v>
          </cell>
          <cell r="M1883" t="str">
            <v>الرابعة</v>
          </cell>
          <cell r="O1883" t="str">
            <v>الرابعة</v>
          </cell>
          <cell r="P1883">
            <v>584</v>
          </cell>
          <cell r="Q1883" t="str">
            <v>الرابعة</v>
          </cell>
          <cell r="R1883">
            <v>532</v>
          </cell>
          <cell r="S1883" t="str">
            <v>الرابعة</v>
          </cell>
        </row>
        <row r="1884">
          <cell r="A1884">
            <v>103069</v>
          </cell>
          <cell r="B1884" t="str">
            <v>هلا الحوراني</v>
          </cell>
          <cell r="C1884" t="str">
            <v>منيف</v>
          </cell>
          <cell r="E1884" t="str">
            <v>الثالثة</v>
          </cell>
          <cell r="G1884" t="str">
            <v>الثالثة</v>
          </cell>
          <cell r="I1884" t="str">
            <v>الثالثة</v>
          </cell>
          <cell r="K1884" t="str">
            <v>الثالثة</v>
          </cell>
          <cell r="M1884" t="str">
            <v>الثالثة</v>
          </cell>
          <cell r="S1884" t="str">
            <v>الرابعة</v>
          </cell>
        </row>
        <row r="1885">
          <cell r="A1885">
            <v>103123</v>
          </cell>
          <cell r="B1885" t="str">
            <v>وسام عماد</v>
          </cell>
          <cell r="C1885" t="str">
            <v>طالب</v>
          </cell>
          <cell r="D1885" t="str">
            <v>ناديه</v>
          </cell>
          <cell r="E1885" t="str">
            <v>الرابعة</v>
          </cell>
          <cell r="G1885" t="str">
            <v>الرابعة</v>
          </cell>
          <cell r="I1885" t="str">
            <v>الرابعة</v>
          </cell>
          <cell r="J1885">
            <v>274</v>
          </cell>
          <cell r="K1885" t="str">
            <v>الرابعة</v>
          </cell>
          <cell r="L1885" t="str">
            <v>مبرر</v>
          </cell>
          <cell r="M1885" t="str">
            <v>الرابعة</v>
          </cell>
          <cell r="N1885">
            <v>259</v>
          </cell>
          <cell r="O1885" t="str">
            <v>الرابعة</v>
          </cell>
          <cell r="Q1885" t="str">
            <v>الرابعة</v>
          </cell>
          <cell r="S1885" t="str">
            <v>الرابعة</v>
          </cell>
        </row>
        <row r="1886">
          <cell r="A1886">
            <v>103142</v>
          </cell>
          <cell r="B1886" t="str">
            <v>وفاء الشلبي</v>
          </cell>
          <cell r="C1886" t="str">
            <v>عبد الحفيظ</v>
          </cell>
          <cell r="D1886" t="str">
            <v>هديه</v>
          </cell>
          <cell r="E1886" t="str">
            <v>الرابعة</v>
          </cell>
          <cell r="G1886" t="str">
            <v>الرابعة</v>
          </cell>
          <cell r="I1886" t="str">
            <v>الرابعة</v>
          </cell>
          <cell r="K1886" t="str">
            <v>الرابعة</v>
          </cell>
          <cell r="L1886" t="str">
            <v>مبرر</v>
          </cell>
          <cell r="M1886" t="str">
            <v>الرابعة</v>
          </cell>
          <cell r="O1886" t="str">
            <v>الرابعة</v>
          </cell>
          <cell r="P1886">
            <v>733</v>
          </cell>
          <cell r="Q1886" t="str">
            <v>الرابعة</v>
          </cell>
          <cell r="R1886">
            <v>174</v>
          </cell>
          <cell r="S1886" t="str">
            <v>الرابعة</v>
          </cell>
        </row>
        <row r="1887">
          <cell r="A1887">
            <v>103187</v>
          </cell>
          <cell r="B1887" t="str">
            <v>يوسف احمد</v>
          </cell>
          <cell r="C1887" t="str">
            <v>محمد</v>
          </cell>
          <cell r="D1887" t="str">
            <v>فضه</v>
          </cell>
          <cell r="E1887" t="str">
            <v>الرابعة</v>
          </cell>
          <cell r="G1887" t="str">
            <v>الرابعة</v>
          </cell>
          <cell r="I1887" t="str">
            <v>الرابعة</v>
          </cell>
          <cell r="J1887">
            <v>5047</v>
          </cell>
          <cell r="K1887" t="str">
            <v>الرابعة</v>
          </cell>
          <cell r="L1887">
            <v>2015</v>
          </cell>
          <cell r="M1887" t="str">
            <v>الرابعة</v>
          </cell>
          <cell r="N1887">
            <v>157</v>
          </cell>
          <cell r="O1887" t="str">
            <v>الرابعة</v>
          </cell>
          <cell r="Q1887" t="str">
            <v>الرابعة</v>
          </cell>
          <cell r="S1887" t="str">
            <v>الرابعة</v>
          </cell>
        </row>
        <row r="1888">
          <cell r="A1888">
            <v>103220</v>
          </cell>
          <cell r="B1888" t="str">
            <v>ابراهيم الزعبي</v>
          </cell>
          <cell r="C1888" t="str">
            <v>محمد</v>
          </cell>
          <cell r="D1888" t="str">
            <v>نايفه</v>
          </cell>
          <cell r="E1888" t="str">
            <v>الرابعة</v>
          </cell>
          <cell r="F1888">
            <v>4331</v>
          </cell>
          <cell r="G1888" t="str">
            <v>الرابعة</v>
          </cell>
          <cell r="I1888" t="str">
            <v>الرابعة</v>
          </cell>
          <cell r="K1888" t="str">
            <v>الرابعة</v>
          </cell>
          <cell r="M1888" t="str">
            <v>الرابعة</v>
          </cell>
          <cell r="O1888" t="str">
            <v>الرابعة</v>
          </cell>
          <cell r="Q1888" t="str">
            <v>الرابعة</v>
          </cell>
          <cell r="R1888">
            <v>411</v>
          </cell>
          <cell r="S1888" t="str">
            <v>الرابعة</v>
          </cell>
        </row>
        <row r="1889">
          <cell r="A1889">
            <v>103347</v>
          </cell>
          <cell r="B1889" t="str">
            <v>احمد الفقير</v>
          </cell>
          <cell r="C1889" t="str">
            <v>اسماعيل</v>
          </cell>
          <cell r="D1889" t="str">
            <v>عزيزه</v>
          </cell>
          <cell r="E1889" t="str">
            <v>الرابعة</v>
          </cell>
          <cell r="F1889">
            <v>27</v>
          </cell>
          <cell r="G1889" t="str">
            <v>الرابعة</v>
          </cell>
          <cell r="H1889">
            <v>1467</v>
          </cell>
          <cell r="I1889" t="str">
            <v>الرابعة</v>
          </cell>
          <cell r="J1889">
            <v>556</v>
          </cell>
          <cell r="K1889" t="str">
            <v>الرابعة</v>
          </cell>
          <cell r="L1889">
            <v>1108</v>
          </cell>
          <cell r="M1889" t="str">
            <v>الرابعة</v>
          </cell>
          <cell r="O1889" t="str">
            <v>الرابعة</v>
          </cell>
          <cell r="Q1889" t="str">
            <v>الرابعة</v>
          </cell>
          <cell r="S1889" t="str">
            <v>الرابعة</v>
          </cell>
        </row>
        <row r="1890">
          <cell r="A1890">
            <v>103453</v>
          </cell>
          <cell r="B1890" t="str">
            <v>احمد عيسى</v>
          </cell>
          <cell r="C1890" t="str">
            <v>انيس</v>
          </cell>
          <cell r="D1890" t="str">
            <v>سلمى</v>
          </cell>
          <cell r="E1890" t="str">
            <v>الرابعة</v>
          </cell>
          <cell r="G1890" t="str">
            <v>الرابعة</v>
          </cell>
          <cell r="I1890" t="str">
            <v>الرابعة</v>
          </cell>
          <cell r="K1890" t="str">
            <v>الرابعة</v>
          </cell>
          <cell r="M1890" t="str">
            <v>الرابعة</v>
          </cell>
          <cell r="N1890">
            <v>200</v>
          </cell>
          <cell r="O1890" t="str">
            <v>الرابعة</v>
          </cell>
          <cell r="P1890">
            <v>581</v>
          </cell>
          <cell r="Q1890" t="str">
            <v>الرابعة</v>
          </cell>
          <cell r="S1890" t="str">
            <v>الرابعة</v>
          </cell>
        </row>
        <row r="1891">
          <cell r="A1891">
            <v>103564</v>
          </cell>
          <cell r="B1891" t="str">
            <v>اسامه الاصفر</v>
          </cell>
          <cell r="C1891" t="str">
            <v>وليد</v>
          </cell>
          <cell r="D1891" t="str">
            <v>مطيعه</v>
          </cell>
          <cell r="E1891" t="str">
            <v>الثالثة</v>
          </cell>
          <cell r="G1891" t="str">
            <v>الثالثة</v>
          </cell>
          <cell r="I1891" t="str">
            <v>الثالثة</v>
          </cell>
          <cell r="K1891" t="str">
            <v>الرابعة حديث</v>
          </cell>
          <cell r="M1891" t="str">
            <v>الرابعة</v>
          </cell>
          <cell r="O1891" t="str">
            <v>الرابعة</v>
          </cell>
          <cell r="Q1891" t="str">
            <v>الرابعة</v>
          </cell>
          <cell r="S1891" t="str">
            <v>الرابعة</v>
          </cell>
        </row>
        <row r="1892">
          <cell r="A1892">
            <v>103599</v>
          </cell>
          <cell r="B1892" t="str">
            <v>اسراء كيالي</v>
          </cell>
          <cell r="C1892" t="str">
            <v>محمد</v>
          </cell>
          <cell r="D1892" t="str">
            <v>نجوى</v>
          </cell>
          <cell r="E1892" t="str">
            <v>الثالثة</v>
          </cell>
          <cell r="F1892">
            <v>4282</v>
          </cell>
          <cell r="G1892" t="str">
            <v>الثالثة</v>
          </cell>
          <cell r="K1892" t="str">
            <v>الثالثة</v>
          </cell>
          <cell r="L1892" t="str">
            <v>مبرر</v>
          </cell>
          <cell r="M1892" t="str">
            <v>الثالثة</v>
          </cell>
          <cell r="O1892" t="str">
            <v>الثالثة</v>
          </cell>
          <cell r="Q1892" t="str">
            <v>الثالثة</v>
          </cell>
          <cell r="S1892" t="str">
            <v>الثالثة</v>
          </cell>
        </row>
        <row r="1893">
          <cell r="A1893">
            <v>103655</v>
          </cell>
          <cell r="B1893" t="str">
            <v>اصاله سلوم</v>
          </cell>
          <cell r="C1893" t="str">
            <v>مشهور</v>
          </cell>
          <cell r="D1893" t="str">
            <v>مشايخ</v>
          </cell>
          <cell r="E1893" t="str">
            <v>الرابعة</v>
          </cell>
          <cell r="F1893">
            <v>123</v>
          </cell>
          <cell r="G1893" t="str">
            <v>الرابعة</v>
          </cell>
          <cell r="H1893">
            <v>1353</v>
          </cell>
          <cell r="K1893" t="str">
            <v>الرابعة</v>
          </cell>
          <cell r="L1893" t="str">
            <v>مبرر</v>
          </cell>
          <cell r="M1893" t="str">
            <v>الرابعة</v>
          </cell>
          <cell r="O1893" t="str">
            <v>الرابعة</v>
          </cell>
          <cell r="Q1893" t="str">
            <v>الرابعة</v>
          </cell>
          <cell r="S1893" t="str">
            <v>الرابعة</v>
          </cell>
        </row>
        <row r="1894">
          <cell r="A1894">
            <v>103671</v>
          </cell>
          <cell r="B1894" t="str">
            <v>اكرام المشكاوي</v>
          </cell>
          <cell r="C1894" t="str">
            <v>نوح</v>
          </cell>
          <cell r="D1894" t="str">
            <v>رجاء غانم</v>
          </cell>
          <cell r="E1894" t="str">
            <v>الثالثة</v>
          </cell>
          <cell r="G1894" t="str">
            <v>الثالثة</v>
          </cell>
          <cell r="H1894">
            <v>1373</v>
          </cell>
          <cell r="I1894" t="str">
            <v>الثالثة</v>
          </cell>
          <cell r="K1894" t="str">
            <v>الثالثة</v>
          </cell>
          <cell r="M1894" t="str">
            <v>الثالثة</v>
          </cell>
          <cell r="S1894" t="str">
            <v>الرابعة</v>
          </cell>
        </row>
        <row r="1895">
          <cell r="A1895">
            <v>103691</v>
          </cell>
          <cell r="B1895" t="str">
            <v>الاء السوادي</v>
          </cell>
          <cell r="C1895" t="str">
            <v>محمد عز الدين</v>
          </cell>
          <cell r="D1895" t="str">
            <v>فاطمه</v>
          </cell>
          <cell r="E1895" t="str">
            <v>الثالثة</v>
          </cell>
          <cell r="G1895" t="str">
            <v>الثالثة</v>
          </cell>
          <cell r="I1895" t="str">
            <v>الثالثة</v>
          </cell>
          <cell r="J1895">
            <v>547</v>
          </cell>
          <cell r="K1895" t="str">
            <v>الثالثة</v>
          </cell>
          <cell r="L1895" t="str">
            <v>مبرر</v>
          </cell>
          <cell r="M1895" t="str">
            <v>الثالثة</v>
          </cell>
          <cell r="O1895" t="str">
            <v>الثالثة</v>
          </cell>
          <cell r="Q1895" t="str">
            <v>الثالثة</v>
          </cell>
          <cell r="S1895" t="str">
            <v>الثالثة</v>
          </cell>
        </row>
        <row r="1896">
          <cell r="A1896">
            <v>103784</v>
          </cell>
          <cell r="B1896" t="str">
            <v>امال حسن</v>
          </cell>
          <cell r="C1896" t="str">
            <v>عاطف</v>
          </cell>
          <cell r="D1896" t="str">
            <v>نوال</v>
          </cell>
          <cell r="E1896" t="str">
            <v>الرابعة</v>
          </cell>
          <cell r="G1896" t="str">
            <v>الرابعة</v>
          </cell>
          <cell r="I1896" t="str">
            <v>الرابعة</v>
          </cell>
          <cell r="K1896" t="str">
            <v>الرابعة</v>
          </cell>
          <cell r="L1896" t="str">
            <v>مبرر</v>
          </cell>
          <cell r="M1896" t="str">
            <v>الرابعة</v>
          </cell>
          <cell r="N1896">
            <v>199</v>
          </cell>
          <cell r="O1896" t="str">
            <v>الرابعة</v>
          </cell>
          <cell r="Q1896" t="str">
            <v>الرابعة</v>
          </cell>
          <cell r="S1896" t="str">
            <v>الرابعة</v>
          </cell>
        </row>
        <row r="1897">
          <cell r="A1897">
            <v>103838</v>
          </cell>
          <cell r="B1897" t="str">
            <v>امل العلي</v>
          </cell>
          <cell r="C1897" t="str">
            <v>صالح</v>
          </cell>
          <cell r="D1897" t="str">
            <v>عبيده</v>
          </cell>
          <cell r="E1897" t="str">
            <v>الرابعة</v>
          </cell>
          <cell r="G1897" t="str">
            <v>الرابعة</v>
          </cell>
          <cell r="I1897" t="str">
            <v>الرابعة</v>
          </cell>
          <cell r="J1897">
            <v>544</v>
          </cell>
          <cell r="K1897" t="str">
            <v>الرابعة</v>
          </cell>
          <cell r="L1897" t="str">
            <v>مبرر</v>
          </cell>
          <cell r="M1897" t="str">
            <v>الرابعة</v>
          </cell>
          <cell r="O1897" t="str">
            <v>الرابعة</v>
          </cell>
          <cell r="Q1897" t="str">
            <v>الرابعة</v>
          </cell>
          <cell r="S1897" t="str">
            <v>الرابعة</v>
          </cell>
        </row>
        <row r="1898">
          <cell r="A1898">
            <v>103986</v>
          </cell>
          <cell r="B1898" t="str">
            <v>اهين النعمه</v>
          </cell>
          <cell r="C1898" t="str">
            <v>محمد سعيد</v>
          </cell>
          <cell r="D1898" t="str">
            <v>فاطمه</v>
          </cell>
          <cell r="E1898" t="str">
            <v>الثالثة</v>
          </cell>
          <cell r="G1898" t="str">
            <v>الثالثة</v>
          </cell>
          <cell r="I1898" t="str">
            <v>الثالثة</v>
          </cell>
          <cell r="J1898">
            <v>218</v>
          </cell>
          <cell r="K1898" t="str">
            <v>الثالثة</v>
          </cell>
          <cell r="L1898" t="str">
            <v>مبرر</v>
          </cell>
          <cell r="M1898" t="str">
            <v>الثالثة</v>
          </cell>
          <cell r="O1898" t="str">
            <v>الثالثة</v>
          </cell>
          <cell r="Q1898" t="str">
            <v>الثالثة</v>
          </cell>
          <cell r="S1898" t="str">
            <v>الثالثة</v>
          </cell>
        </row>
        <row r="1899">
          <cell r="A1899">
            <v>104178</v>
          </cell>
          <cell r="B1899" t="str">
            <v>ايمن عباس</v>
          </cell>
          <cell r="C1899" t="str">
            <v>خليل</v>
          </cell>
          <cell r="D1899" t="str">
            <v>ايمان</v>
          </cell>
          <cell r="E1899" t="str">
            <v>الثالثة</v>
          </cell>
          <cell r="G1899" t="str">
            <v>الثالثة</v>
          </cell>
          <cell r="I1899" t="str">
            <v>الثالثة</v>
          </cell>
          <cell r="K1899" t="str">
            <v>الثالثة</v>
          </cell>
          <cell r="L1899">
            <v>2289</v>
          </cell>
          <cell r="M1899" t="str">
            <v>الثالثة</v>
          </cell>
          <cell r="N1899">
            <v>37</v>
          </cell>
          <cell r="O1899" t="str">
            <v>الثالثة</v>
          </cell>
          <cell r="Q1899" t="str">
            <v>الثالثة</v>
          </cell>
          <cell r="S1899" t="str">
            <v>الثالثة</v>
          </cell>
        </row>
        <row r="1900">
          <cell r="A1900">
            <v>104345</v>
          </cell>
          <cell r="B1900" t="str">
            <v>بشرى سلامه</v>
          </cell>
          <cell r="C1900" t="str">
            <v>بهجت</v>
          </cell>
          <cell r="D1900" t="str">
            <v>شهيره</v>
          </cell>
          <cell r="E1900" t="str">
            <v>الثالثة</v>
          </cell>
          <cell r="G1900" t="str">
            <v>الثالثة</v>
          </cell>
          <cell r="I1900" t="str">
            <v>الثالثة</v>
          </cell>
          <cell r="J1900">
            <v>525</v>
          </cell>
          <cell r="K1900" t="str">
            <v>الثالثة</v>
          </cell>
          <cell r="L1900" t="str">
            <v>مبرر</v>
          </cell>
          <cell r="M1900" t="str">
            <v>الثالثة</v>
          </cell>
          <cell r="O1900" t="str">
            <v>الثالثة</v>
          </cell>
          <cell r="Q1900" t="str">
            <v>الثالثة</v>
          </cell>
          <cell r="S1900" t="str">
            <v>الثالثة</v>
          </cell>
        </row>
        <row r="1901">
          <cell r="A1901">
            <v>104538</v>
          </cell>
          <cell r="B1901" t="str">
            <v>جمانه معضماني</v>
          </cell>
          <cell r="C1901" t="str">
            <v>ماجد</v>
          </cell>
          <cell r="D1901" t="str">
            <v>ناديا</v>
          </cell>
          <cell r="E1901" t="str">
            <v>الرابعة</v>
          </cell>
          <cell r="G1901" t="str">
            <v>الرابعة</v>
          </cell>
          <cell r="I1901" t="str">
            <v>الرابعة</v>
          </cell>
          <cell r="K1901" t="str">
            <v>الرابعة</v>
          </cell>
          <cell r="M1901" t="str">
            <v>الرابعة</v>
          </cell>
          <cell r="O1901" t="str">
            <v>الرابعة</v>
          </cell>
          <cell r="P1901">
            <v>686</v>
          </cell>
          <cell r="Q1901" t="str">
            <v>الرابعة</v>
          </cell>
          <cell r="R1901">
            <v>452</v>
          </cell>
          <cell r="S1901" t="str">
            <v>الرابعة</v>
          </cell>
        </row>
        <row r="1902">
          <cell r="A1902">
            <v>104823</v>
          </cell>
          <cell r="B1902" t="str">
            <v>خالد المصطفى</v>
          </cell>
          <cell r="C1902" t="str">
            <v>جمال</v>
          </cell>
          <cell r="D1902" t="str">
            <v>حنان</v>
          </cell>
          <cell r="E1902" t="str">
            <v>الرابعة</v>
          </cell>
          <cell r="G1902" t="str">
            <v>الرابعة</v>
          </cell>
          <cell r="H1902">
            <v>1403</v>
          </cell>
          <cell r="I1902" t="str">
            <v>الرابعة</v>
          </cell>
          <cell r="K1902" t="str">
            <v>الرابعة</v>
          </cell>
          <cell r="L1902" t="str">
            <v>مبرر</v>
          </cell>
          <cell r="M1902" t="str">
            <v>الرابعة</v>
          </cell>
          <cell r="O1902" t="str">
            <v>الرابعة</v>
          </cell>
          <cell r="Q1902" t="str">
            <v>الرابعة</v>
          </cell>
          <cell r="R1902">
            <v>529</v>
          </cell>
          <cell r="S1902" t="str">
            <v>الرابعة</v>
          </cell>
        </row>
        <row r="1903">
          <cell r="A1903">
            <v>104892</v>
          </cell>
          <cell r="B1903" t="str">
            <v>خلود البعيني</v>
          </cell>
          <cell r="C1903" t="str">
            <v>ذوقان</v>
          </cell>
          <cell r="D1903" t="str">
            <v>فرحا</v>
          </cell>
          <cell r="E1903" t="str">
            <v>الثالثة</v>
          </cell>
          <cell r="G1903" t="str">
            <v>الثالثة</v>
          </cell>
          <cell r="I1903" t="str">
            <v>الثالثة</v>
          </cell>
          <cell r="K1903" t="str">
            <v>الرابعة حديث</v>
          </cell>
          <cell r="M1903" t="str">
            <v>الرابعة</v>
          </cell>
          <cell r="Q1903" t="str">
            <v>الرابعة</v>
          </cell>
          <cell r="R1903">
            <v>306</v>
          </cell>
          <cell r="S1903" t="str">
            <v>الرابعة</v>
          </cell>
        </row>
        <row r="1904">
          <cell r="A1904">
            <v>104914</v>
          </cell>
          <cell r="B1904" t="str">
            <v>خلود غانم</v>
          </cell>
          <cell r="C1904" t="str">
            <v>علي</v>
          </cell>
          <cell r="D1904" t="str">
            <v>منى</v>
          </cell>
          <cell r="E1904" t="str">
            <v>الثالثة</v>
          </cell>
          <cell r="G1904" t="str">
            <v>الثالثة</v>
          </cell>
          <cell r="I1904" t="str">
            <v>الثالثة</v>
          </cell>
          <cell r="K1904" t="str">
            <v>الرابعة حديث</v>
          </cell>
          <cell r="M1904" t="str">
            <v>الرابعة</v>
          </cell>
          <cell r="O1904" t="str">
            <v>الرابعة</v>
          </cell>
          <cell r="Q1904" t="str">
            <v>الرابعة</v>
          </cell>
          <cell r="S1904" t="str">
            <v>الرابعة</v>
          </cell>
        </row>
        <row r="1905">
          <cell r="A1905">
            <v>105037</v>
          </cell>
          <cell r="B1905" t="str">
            <v>دهاء محمود</v>
          </cell>
          <cell r="C1905" t="str">
            <v>أحمد</v>
          </cell>
          <cell r="D1905" t="str">
            <v>خديجة</v>
          </cell>
          <cell r="E1905" t="str">
            <v>الرابعة</v>
          </cell>
          <cell r="G1905" t="str">
            <v>الرابعة</v>
          </cell>
          <cell r="L1905" t="str">
            <v>مبرر</v>
          </cell>
          <cell r="P1905">
            <v>665</v>
          </cell>
          <cell r="S1905" t="str">
            <v>الرابعة</v>
          </cell>
        </row>
        <row r="1906">
          <cell r="A1906">
            <v>105053</v>
          </cell>
          <cell r="B1906" t="str">
            <v>ديدار عبد الله</v>
          </cell>
          <cell r="C1906" t="str">
            <v>يوسف</v>
          </cell>
          <cell r="D1906" t="str">
            <v>نفوسه</v>
          </cell>
          <cell r="E1906" t="str">
            <v>الرابعة</v>
          </cell>
          <cell r="F1906">
            <v>3741</v>
          </cell>
          <cell r="G1906" t="str">
            <v>الرابعة</v>
          </cell>
          <cell r="K1906" t="str">
            <v>الرابعة</v>
          </cell>
          <cell r="L1906" t="str">
            <v>مبرر</v>
          </cell>
          <cell r="M1906" t="str">
            <v>الرابعة</v>
          </cell>
          <cell r="O1906" t="str">
            <v>الرابعة</v>
          </cell>
          <cell r="Q1906" t="str">
            <v>الرابعة</v>
          </cell>
          <cell r="S1906" t="str">
            <v>الرابعة</v>
          </cell>
        </row>
        <row r="1907">
          <cell r="A1907">
            <v>105075</v>
          </cell>
          <cell r="B1907" t="str">
            <v>ديما عبود</v>
          </cell>
          <cell r="C1907" t="str">
            <v>علي</v>
          </cell>
          <cell r="D1907" t="str">
            <v>اسماء</v>
          </cell>
          <cell r="E1907" t="str">
            <v>الثانية</v>
          </cell>
          <cell r="G1907" t="str">
            <v>الثانية</v>
          </cell>
          <cell r="H1907">
            <v>1474</v>
          </cell>
          <cell r="K1907" t="str">
            <v>الثانية</v>
          </cell>
          <cell r="L1907" t="str">
            <v>مبرر</v>
          </cell>
          <cell r="M1907" t="str">
            <v>الثانية</v>
          </cell>
          <cell r="O1907" t="str">
            <v>الثانية</v>
          </cell>
          <cell r="Q1907" t="str">
            <v>الثانية</v>
          </cell>
          <cell r="S1907" t="str">
            <v>الثانية</v>
          </cell>
        </row>
        <row r="1908">
          <cell r="A1908">
            <v>105235</v>
          </cell>
          <cell r="B1908" t="str">
            <v>راني جبلي</v>
          </cell>
          <cell r="C1908" t="str">
            <v>جورج</v>
          </cell>
          <cell r="D1908" t="str">
            <v>دلال</v>
          </cell>
          <cell r="E1908" t="str">
            <v>الثالثة</v>
          </cell>
          <cell r="G1908" t="str">
            <v>الرابعة حديث</v>
          </cell>
          <cell r="I1908" t="str">
            <v>الرابعة حديث</v>
          </cell>
          <cell r="K1908" t="str">
            <v>الرابعة</v>
          </cell>
          <cell r="L1908" t="str">
            <v>مبرر</v>
          </cell>
          <cell r="M1908" t="str">
            <v>الرابعة</v>
          </cell>
          <cell r="O1908" t="str">
            <v>الرابعة</v>
          </cell>
          <cell r="Q1908" t="str">
            <v>الرابعة</v>
          </cell>
          <cell r="R1908">
            <v>344</v>
          </cell>
          <cell r="S1908" t="str">
            <v>الرابعة</v>
          </cell>
        </row>
        <row r="1909">
          <cell r="A1909">
            <v>105261</v>
          </cell>
          <cell r="B1909" t="str">
            <v>رانيا سليمان</v>
          </cell>
          <cell r="C1909" t="str">
            <v>عبد</v>
          </cell>
          <cell r="D1909" t="str">
            <v>ناديا</v>
          </cell>
          <cell r="E1909" t="str">
            <v>الرابعة</v>
          </cell>
          <cell r="G1909" t="str">
            <v>الرابعة</v>
          </cell>
          <cell r="H1909">
            <v>1037</v>
          </cell>
          <cell r="I1909" t="str">
            <v>الرابعة</v>
          </cell>
          <cell r="J1909">
            <v>4326</v>
          </cell>
          <cell r="K1909" t="str">
            <v>الرابعة</v>
          </cell>
          <cell r="L1909">
            <v>1096</v>
          </cell>
          <cell r="M1909" t="str">
            <v>الرابعة</v>
          </cell>
          <cell r="O1909" t="str">
            <v>الرابعة</v>
          </cell>
          <cell r="Q1909" t="str">
            <v>الرابعة</v>
          </cell>
          <cell r="S1909" t="str">
            <v>الرابعة</v>
          </cell>
        </row>
        <row r="1910">
          <cell r="A1910">
            <v>105290</v>
          </cell>
          <cell r="B1910" t="str">
            <v>راويه حمزه</v>
          </cell>
          <cell r="C1910" t="str">
            <v>محمد</v>
          </cell>
          <cell r="D1910" t="str">
            <v>ابتسام</v>
          </cell>
          <cell r="E1910" t="str">
            <v>الرابعة</v>
          </cell>
          <cell r="G1910" t="str">
            <v>الرابعة</v>
          </cell>
          <cell r="I1910" t="str">
            <v>الرابعة</v>
          </cell>
          <cell r="J1910">
            <v>5071</v>
          </cell>
          <cell r="K1910" t="str">
            <v>الرابعة</v>
          </cell>
          <cell r="L1910">
            <v>1095</v>
          </cell>
          <cell r="M1910" t="str">
            <v>الرابعة</v>
          </cell>
          <cell r="O1910" t="str">
            <v>الرابعة</v>
          </cell>
          <cell r="Q1910" t="str">
            <v>الرابعة</v>
          </cell>
          <cell r="S1910" t="str">
            <v>الرابعة</v>
          </cell>
        </row>
        <row r="1911">
          <cell r="A1911">
            <v>105330</v>
          </cell>
          <cell r="B1911" t="str">
            <v>ربى كرباج</v>
          </cell>
          <cell r="C1911" t="str">
            <v>حسان</v>
          </cell>
          <cell r="D1911" t="str">
            <v>هدى</v>
          </cell>
          <cell r="E1911" t="str">
            <v>الثالثة</v>
          </cell>
          <cell r="G1911" t="str">
            <v>الرابعة حديث</v>
          </cell>
          <cell r="I1911" t="str">
            <v>الرابعة حديث</v>
          </cell>
          <cell r="K1911" t="str">
            <v>الرابعة</v>
          </cell>
          <cell r="L1911" t="str">
            <v>مبرر</v>
          </cell>
          <cell r="M1911" t="str">
            <v>الرابعة</v>
          </cell>
          <cell r="O1911" t="str">
            <v>الرابعة</v>
          </cell>
          <cell r="Q1911" t="str">
            <v>الرابعة</v>
          </cell>
          <cell r="S1911" t="str">
            <v>الرابعة</v>
          </cell>
        </row>
        <row r="1912">
          <cell r="A1912">
            <v>105440</v>
          </cell>
          <cell r="B1912" t="str">
            <v>رشا حماد</v>
          </cell>
          <cell r="C1912" t="str">
            <v>غانم</v>
          </cell>
          <cell r="D1912" t="str">
            <v>شفيقه</v>
          </cell>
          <cell r="E1912" t="str">
            <v>الثانية</v>
          </cell>
          <cell r="G1912" t="str">
            <v>الثالثة حديث</v>
          </cell>
          <cell r="I1912" t="str">
            <v>الثالثة حديث</v>
          </cell>
          <cell r="J1912">
            <v>4973</v>
          </cell>
          <cell r="K1912" t="str">
            <v>الثالثة</v>
          </cell>
          <cell r="L1912" t="str">
            <v>مبرر</v>
          </cell>
          <cell r="M1912" t="str">
            <v>الثالثة</v>
          </cell>
          <cell r="O1912" t="str">
            <v>الثالثة</v>
          </cell>
          <cell r="Q1912" t="str">
            <v>الثالثة</v>
          </cell>
          <cell r="S1912" t="str">
            <v>الثالثة</v>
          </cell>
        </row>
        <row r="1913">
          <cell r="A1913">
            <v>105483</v>
          </cell>
          <cell r="B1913" t="str">
            <v>رشا مفتاح</v>
          </cell>
          <cell r="C1913" t="str">
            <v>محمد صياح</v>
          </cell>
          <cell r="D1913" t="str">
            <v>ميسر</v>
          </cell>
          <cell r="E1913" t="str">
            <v>الرابعة</v>
          </cell>
          <cell r="G1913" t="str">
            <v>الرابعة</v>
          </cell>
          <cell r="I1913" t="str">
            <v>الرابعة</v>
          </cell>
          <cell r="J1913">
            <v>5098</v>
          </cell>
          <cell r="K1913" t="str">
            <v>الرابعة</v>
          </cell>
          <cell r="L1913" t="str">
            <v>مبرر</v>
          </cell>
          <cell r="M1913" t="str">
            <v>الرابعة</v>
          </cell>
          <cell r="O1913" t="str">
            <v>الرابعة</v>
          </cell>
          <cell r="Q1913" t="str">
            <v>الرابعة</v>
          </cell>
          <cell r="S1913" t="str">
            <v>الرابعة</v>
          </cell>
        </row>
        <row r="1914">
          <cell r="A1914">
            <v>105778</v>
          </cell>
          <cell r="B1914" t="str">
            <v>ريم الشلي</v>
          </cell>
          <cell r="C1914" t="str">
            <v>اديب</v>
          </cell>
          <cell r="D1914" t="str">
            <v>سعاد</v>
          </cell>
          <cell r="E1914" t="str">
            <v>الثانية</v>
          </cell>
          <cell r="G1914" t="str">
            <v>الثانية</v>
          </cell>
          <cell r="I1914" t="str">
            <v>الثانية</v>
          </cell>
          <cell r="J1914">
            <v>854</v>
          </cell>
          <cell r="K1914" t="str">
            <v>الثانية</v>
          </cell>
          <cell r="L1914" t="str">
            <v>مبرر</v>
          </cell>
          <cell r="M1914" t="str">
            <v>الثانية</v>
          </cell>
          <cell r="O1914" t="str">
            <v>الثانية</v>
          </cell>
          <cell r="Q1914" t="str">
            <v>الثانية</v>
          </cell>
          <cell r="S1914" t="str">
            <v>الثانية</v>
          </cell>
        </row>
        <row r="1915">
          <cell r="A1915">
            <v>105807</v>
          </cell>
          <cell r="B1915" t="str">
            <v>ربم سرور</v>
          </cell>
          <cell r="C1915" t="str">
            <v>محمد جمال</v>
          </cell>
          <cell r="D1915" t="str">
            <v>صفية</v>
          </cell>
          <cell r="E1915" t="str">
            <v>الثالثة حديث</v>
          </cell>
          <cell r="G1915" t="str">
            <v>الثالثة</v>
          </cell>
          <cell r="I1915" t="str">
            <v>الثالثة</v>
          </cell>
          <cell r="K1915" t="str">
            <v>الثالثة</v>
          </cell>
          <cell r="L1915" t="str">
            <v>مبرر</v>
          </cell>
          <cell r="M1915" t="str">
            <v>الثالثة</v>
          </cell>
          <cell r="Q1915" t="str">
            <v>الرابعة</v>
          </cell>
          <cell r="S1915" t="str">
            <v>الرابعة</v>
          </cell>
        </row>
        <row r="1916">
          <cell r="A1916">
            <v>105825</v>
          </cell>
          <cell r="B1916" t="str">
            <v>ريم مال</v>
          </cell>
          <cell r="C1916" t="str">
            <v>محمد هاني</v>
          </cell>
          <cell r="E1916" t="str">
            <v>الثالثة</v>
          </cell>
          <cell r="G1916" t="str">
            <v>الثالثة</v>
          </cell>
          <cell r="I1916" t="str">
            <v>الثالثة</v>
          </cell>
          <cell r="K1916" t="str">
            <v>الثالثة</v>
          </cell>
          <cell r="M1916" t="str">
            <v>الثالثة</v>
          </cell>
          <cell r="S1916" t="str">
            <v>الرابعة</v>
          </cell>
        </row>
        <row r="1917">
          <cell r="A1917">
            <v>105849</v>
          </cell>
          <cell r="B1917" t="str">
            <v>ريما ديوب</v>
          </cell>
          <cell r="C1917" t="str">
            <v>عز الدين</v>
          </cell>
          <cell r="D1917" t="str">
            <v>سهام</v>
          </cell>
          <cell r="E1917" t="str">
            <v>الثالثة</v>
          </cell>
          <cell r="G1917" t="str">
            <v>الثالثة</v>
          </cell>
          <cell r="K1917" t="str">
            <v>الثالثة</v>
          </cell>
          <cell r="L1917" t="str">
            <v>مبرر</v>
          </cell>
          <cell r="M1917" t="str">
            <v>الثالثة</v>
          </cell>
          <cell r="S1917" t="str">
            <v>الرابعة</v>
          </cell>
        </row>
        <row r="1918">
          <cell r="A1918">
            <v>105886</v>
          </cell>
          <cell r="B1918" t="str">
            <v>زعيم هايس</v>
          </cell>
          <cell r="C1918" t="str">
            <v>خلف</v>
          </cell>
          <cell r="D1918" t="str">
            <v>عايشه</v>
          </cell>
          <cell r="E1918" t="str">
            <v>الرابعة</v>
          </cell>
          <cell r="G1918" t="str">
            <v>الرابعة</v>
          </cell>
          <cell r="H1918">
            <v>894</v>
          </cell>
          <cell r="I1918" t="str">
            <v>الرابعة</v>
          </cell>
          <cell r="K1918" t="str">
            <v>الرابعة</v>
          </cell>
          <cell r="L1918" t="str">
            <v>مبرر</v>
          </cell>
          <cell r="M1918" t="str">
            <v>الرابعة</v>
          </cell>
          <cell r="N1918">
            <v>289</v>
          </cell>
          <cell r="O1918" t="str">
            <v>الرابعة</v>
          </cell>
          <cell r="P1918">
            <v>595</v>
          </cell>
          <cell r="Q1918" t="str">
            <v>الرابعة</v>
          </cell>
          <cell r="S1918" t="str">
            <v>الرابعة</v>
          </cell>
        </row>
        <row r="1919">
          <cell r="A1919">
            <v>105887</v>
          </cell>
          <cell r="B1919" t="str">
            <v>زكريا الخطيب</v>
          </cell>
          <cell r="C1919" t="str">
            <v>يحيى</v>
          </cell>
          <cell r="D1919" t="str">
            <v>رابعه</v>
          </cell>
          <cell r="E1919" t="str">
            <v>الثالثة</v>
          </cell>
          <cell r="G1919" t="str">
            <v>الثالثة</v>
          </cell>
          <cell r="I1919" t="str">
            <v>الثالثة</v>
          </cell>
          <cell r="K1919" t="str">
            <v>الثالثة</v>
          </cell>
          <cell r="L1919">
            <v>1960</v>
          </cell>
          <cell r="M1919" t="str">
            <v>الثالثة</v>
          </cell>
          <cell r="O1919" t="str">
            <v>الثالثة</v>
          </cell>
          <cell r="P1919">
            <v>585</v>
          </cell>
          <cell r="Q1919" t="str">
            <v>الثالثة</v>
          </cell>
          <cell r="S1919" t="str">
            <v>الثالثة</v>
          </cell>
        </row>
        <row r="1920">
          <cell r="A1920">
            <v>105982</v>
          </cell>
          <cell r="B1920" t="str">
            <v>سالم نصار</v>
          </cell>
          <cell r="C1920" t="str">
            <v>حسين</v>
          </cell>
          <cell r="D1920" t="str">
            <v>لطيفه</v>
          </cell>
          <cell r="E1920" t="str">
            <v>الرابعة</v>
          </cell>
          <cell r="F1920">
            <v>256</v>
          </cell>
          <cell r="G1920" t="str">
            <v>الرابعة</v>
          </cell>
          <cell r="K1920" t="str">
            <v>الرابعة</v>
          </cell>
          <cell r="L1920" t="str">
            <v>مبرر</v>
          </cell>
          <cell r="M1920" t="str">
            <v>الرابعة</v>
          </cell>
          <cell r="O1920" t="str">
            <v>الرابعة</v>
          </cell>
          <cell r="Q1920" t="str">
            <v>الرابعة</v>
          </cell>
          <cell r="S1920" t="str">
            <v>الرابعة</v>
          </cell>
        </row>
        <row r="1921">
          <cell r="A1921">
            <v>105992</v>
          </cell>
          <cell r="B1921" t="str">
            <v>سامر ابو جويد</v>
          </cell>
          <cell r="C1921" t="str">
            <v>محمود</v>
          </cell>
          <cell r="D1921" t="str">
            <v>يسرى</v>
          </cell>
          <cell r="E1921" t="str">
            <v>الأولى</v>
          </cell>
          <cell r="F1921">
            <v>280</v>
          </cell>
          <cell r="G1921" t="str">
            <v>الأولى</v>
          </cell>
          <cell r="I1921" t="str">
            <v>الأولى</v>
          </cell>
          <cell r="K1921" t="str">
            <v>الأولى</v>
          </cell>
          <cell r="L1921">
            <v>2008</v>
          </cell>
          <cell r="M1921" t="str">
            <v>الأولى</v>
          </cell>
          <cell r="O1921" t="str">
            <v>الأولى</v>
          </cell>
          <cell r="Q1921" t="str">
            <v>الأولى</v>
          </cell>
          <cell r="S1921" t="str">
            <v>الأولى</v>
          </cell>
        </row>
        <row r="1922">
          <cell r="A1922">
            <v>106173</v>
          </cell>
          <cell r="B1922" t="str">
            <v>سماح محمد</v>
          </cell>
          <cell r="C1922" t="str">
            <v>منصور</v>
          </cell>
          <cell r="D1922" t="str">
            <v>راغده</v>
          </cell>
          <cell r="E1922" t="str">
            <v>الثانية</v>
          </cell>
          <cell r="G1922" t="str">
            <v>الثانية</v>
          </cell>
          <cell r="I1922" t="str">
            <v>الثانية</v>
          </cell>
          <cell r="K1922" t="str">
            <v>الثانية</v>
          </cell>
          <cell r="M1922" t="str">
            <v>الثالثة</v>
          </cell>
          <cell r="S1922" t="str">
            <v>الرابعة</v>
          </cell>
        </row>
        <row r="1923">
          <cell r="A1923">
            <v>106224</v>
          </cell>
          <cell r="B1923" t="str">
            <v>سميه مصطفى</v>
          </cell>
          <cell r="C1923" t="str">
            <v>محمود</v>
          </cell>
          <cell r="D1923" t="str">
            <v>خديجه</v>
          </cell>
          <cell r="E1923" t="str">
            <v>الرابعة</v>
          </cell>
          <cell r="G1923" t="str">
            <v>الرابعة</v>
          </cell>
          <cell r="I1923" t="str">
            <v>الرابعة</v>
          </cell>
          <cell r="J1923">
            <v>5070</v>
          </cell>
          <cell r="K1923" t="str">
            <v>الرابعة</v>
          </cell>
          <cell r="L1923" t="str">
            <v>مبرر</v>
          </cell>
          <cell r="M1923" t="str">
            <v>الرابعة</v>
          </cell>
          <cell r="O1923" t="str">
            <v>الرابعة</v>
          </cell>
          <cell r="Q1923" t="str">
            <v>الرابعة</v>
          </cell>
          <cell r="S1923" t="str">
            <v>الرابعة</v>
          </cell>
        </row>
        <row r="1924">
          <cell r="A1924">
            <v>106300</v>
          </cell>
          <cell r="B1924" t="str">
            <v>سوزان سعد</v>
          </cell>
          <cell r="C1924" t="str">
            <v>محمد نادر</v>
          </cell>
          <cell r="D1924" t="str">
            <v>محمد نادر</v>
          </cell>
          <cell r="E1924" t="str">
            <v>الثالثة</v>
          </cell>
          <cell r="G1924" t="str">
            <v>الثالثة</v>
          </cell>
          <cell r="I1924" t="str">
            <v>الثالثة</v>
          </cell>
          <cell r="K1924" t="str">
            <v>الثالثة</v>
          </cell>
          <cell r="M1924" t="str">
            <v>الرابعة حديث</v>
          </cell>
          <cell r="O1924" t="str">
            <v>الرابعة</v>
          </cell>
          <cell r="Q1924" t="str">
            <v>الرابعة</v>
          </cell>
          <cell r="S1924" t="str">
            <v>الرابعة</v>
          </cell>
        </row>
        <row r="1925">
          <cell r="A1925">
            <v>106467</v>
          </cell>
          <cell r="B1925" t="str">
            <v>شيرين محمد خيرايوبي</v>
          </cell>
          <cell r="C1925" t="str">
            <v>احمد</v>
          </cell>
          <cell r="D1925" t="str">
            <v>فايزه</v>
          </cell>
          <cell r="E1925" t="str">
            <v>الثانية</v>
          </cell>
          <cell r="G1925" t="str">
            <v>الثانية</v>
          </cell>
          <cell r="I1925" t="str">
            <v>الثانية</v>
          </cell>
          <cell r="K1925" t="str">
            <v>الثانية</v>
          </cell>
          <cell r="M1925" t="str">
            <v>الثانية</v>
          </cell>
          <cell r="O1925" t="str">
            <v>الثانية</v>
          </cell>
          <cell r="Q1925" t="str">
            <v>الثالثة حديث</v>
          </cell>
          <cell r="S1925" t="str">
            <v>الثالثة</v>
          </cell>
        </row>
        <row r="1926">
          <cell r="A1926">
            <v>106815</v>
          </cell>
          <cell r="B1926" t="str">
            <v>عبد الله المفلح</v>
          </cell>
          <cell r="C1926" t="str">
            <v>عبد الرحمن</v>
          </cell>
          <cell r="D1926" t="str">
            <v>ابتهال</v>
          </cell>
          <cell r="E1926" t="str">
            <v>الثالثة</v>
          </cell>
          <cell r="G1926" t="str">
            <v>الثالثة</v>
          </cell>
          <cell r="I1926" t="str">
            <v>الثالثة</v>
          </cell>
          <cell r="K1926" t="str">
            <v>الرابعة حديث</v>
          </cell>
          <cell r="M1926" t="str">
            <v>الرابعة</v>
          </cell>
          <cell r="O1926" t="str">
            <v>الرابعة</v>
          </cell>
          <cell r="Q1926" t="str">
            <v>الرابعة</v>
          </cell>
          <cell r="S1926" t="str">
            <v>الرابعة</v>
          </cell>
        </row>
        <row r="1927">
          <cell r="A1927">
            <v>106817</v>
          </cell>
          <cell r="B1927" t="str">
            <v>عبد الله برغله</v>
          </cell>
          <cell r="C1927" t="str">
            <v>ياسين</v>
          </cell>
          <cell r="D1927" t="str">
            <v>باسمه</v>
          </cell>
          <cell r="E1927" t="str">
            <v>الرابعة</v>
          </cell>
          <cell r="G1927" t="str">
            <v>الرابعة</v>
          </cell>
          <cell r="I1927" t="str">
            <v>الرابعة</v>
          </cell>
          <cell r="K1927" t="str">
            <v>الرابعة</v>
          </cell>
          <cell r="L1927" t="str">
            <v>مبرر</v>
          </cell>
          <cell r="M1927" t="str">
            <v>الرابعة</v>
          </cell>
          <cell r="N1927">
            <v>70</v>
          </cell>
          <cell r="O1927" t="str">
            <v>الرابعة</v>
          </cell>
          <cell r="P1927">
            <v>544</v>
          </cell>
          <cell r="Q1927" t="str">
            <v>الرابعة</v>
          </cell>
          <cell r="S1927" t="str">
            <v>الرابعة</v>
          </cell>
        </row>
        <row r="1928">
          <cell r="A1928">
            <v>106864</v>
          </cell>
          <cell r="B1928" t="str">
            <v>عبير ابو زلفه</v>
          </cell>
          <cell r="C1928" t="str">
            <v>فوزي</v>
          </cell>
          <cell r="D1928" t="str">
            <v>جواهر</v>
          </cell>
          <cell r="E1928" t="str">
            <v>الرابعة</v>
          </cell>
          <cell r="G1928" t="str">
            <v>الرابعة</v>
          </cell>
          <cell r="I1928" t="str">
            <v>الرابعة</v>
          </cell>
          <cell r="K1928" t="str">
            <v>الرابعة</v>
          </cell>
          <cell r="M1928" t="str">
            <v>الرابعة</v>
          </cell>
          <cell r="O1928" t="str">
            <v>الرابعة</v>
          </cell>
          <cell r="P1928">
            <v>689</v>
          </cell>
          <cell r="Q1928" t="str">
            <v>الرابعة</v>
          </cell>
          <cell r="R1928">
            <v>459</v>
          </cell>
          <cell r="S1928" t="str">
            <v>الرابعة</v>
          </cell>
        </row>
        <row r="1929">
          <cell r="A1929">
            <v>106994</v>
          </cell>
          <cell r="B1929" t="str">
            <v>علا الشامي</v>
          </cell>
          <cell r="C1929" t="str">
            <v>محمد نور الدين</v>
          </cell>
          <cell r="D1929" t="str">
            <v>غفران</v>
          </cell>
          <cell r="E1929" t="str">
            <v>الرابعة</v>
          </cell>
          <cell r="G1929" t="str">
            <v>الرابعة</v>
          </cell>
          <cell r="I1929" t="str">
            <v>الرابعة</v>
          </cell>
          <cell r="J1929">
            <v>168</v>
          </cell>
          <cell r="K1929" t="str">
            <v>الرابعة</v>
          </cell>
          <cell r="L1929">
            <v>1961</v>
          </cell>
          <cell r="M1929" t="str">
            <v>الرابعة</v>
          </cell>
          <cell r="O1929" t="str">
            <v>الرابعة</v>
          </cell>
          <cell r="Q1929" t="str">
            <v>الرابعة</v>
          </cell>
          <cell r="R1929">
            <v>422</v>
          </cell>
          <cell r="S1929" t="str">
            <v>الرابعة</v>
          </cell>
        </row>
        <row r="1930">
          <cell r="A1930">
            <v>107069</v>
          </cell>
          <cell r="B1930" t="str">
            <v>علاء العطواني</v>
          </cell>
          <cell r="C1930" t="str">
            <v>فوزات</v>
          </cell>
          <cell r="D1930" t="str">
            <v>مهيبه</v>
          </cell>
          <cell r="E1930" t="str">
            <v>الرابعة</v>
          </cell>
          <cell r="G1930" t="str">
            <v>الرابعة</v>
          </cell>
          <cell r="H1930">
            <v>1448</v>
          </cell>
          <cell r="J1930">
            <v>5224</v>
          </cell>
          <cell r="K1930" t="str">
            <v>الرابعة</v>
          </cell>
          <cell r="L1930" t="str">
            <v>مبرر</v>
          </cell>
          <cell r="M1930" t="str">
            <v>الرابعة</v>
          </cell>
          <cell r="O1930" t="str">
            <v>الرابعة</v>
          </cell>
          <cell r="Q1930" t="str">
            <v>الرابعة</v>
          </cell>
          <cell r="S1930" t="str">
            <v>الرابعة</v>
          </cell>
        </row>
        <row r="1931">
          <cell r="A1931">
            <v>107200</v>
          </cell>
          <cell r="B1931" t="str">
            <v>عمار ادبيس</v>
          </cell>
          <cell r="C1931" t="str">
            <v>محمد فؤاد</v>
          </cell>
          <cell r="D1931" t="str">
            <v>فاطمه</v>
          </cell>
          <cell r="E1931" t="str">
            <v>الرابعة</v>
          </cell>
          <cell r="F1931">
            <v>4327</v>
          </cell>
          <cell r="G1931" t="str">
            <v>الرابعة</v>
          </cell>
          <cell r="H1931">
            <v>914</v>
          </cell>
          <cell r="I1931" t="str">
            <v>الرابعة</v>
          </cell>
          <cell r="K1931" t="str">
            <v>الرابعة</v>
          </cell>
          <cell r="L1931" t="str">
            <v>مبرر</v>
          </cell>
          <cell r="M1931" t="str">
            <v>الرابعة</v>
          </cell>
          <cell r="O1931" t="str">
            <v>الرابعة</v>
          </cell>
          <cell r="Q1931" t="str">
            <v>الرابعة</v>
          </cell>
          <cell r="S1931" t="str">
            <v>الرابعة</v>
          </cell>
        </row>
        <row r="1932">
          <cell r="A1932">
            <v>107291</v>
          </cell>
          <cell r="B1932" t="str">
            <v>عنود خلوف</v>
          </cell>
          <cell r="C1932" t="str">
            <v>عبد الكريم</v>
          </cell>
          <cell r="D1932" t="str">
            <v>حمده</v>
          </cell>
          <cell r="E1932" t="str">
            <v>الرابعة</v>
          </cell>
          <cell r="G1932" t="str">
            <v>الرابعة</v>
          </cell>
          <cell r="H1932">
            <v>1404</v>
          </cell>
          <cell r="I1932" t="str">
            <v>الرابعة</v>
          </cell>
          <cell r="K1932" t="str">
            <v>الرابعة</v>
          </cell>
          <cell r="L1932" t="str">
            <v>مبرر</v>
          </cell>
          <cell r="M1932" t="str">
            <v>الرابعة</v>
          </cell>
          <cell r="O1932" t="str">
            <v>الرابعة</v>
          </cell>
          <cell r="Q1932" t="str">
            <v>الرابعة</v>
          </cell>
          <cell r="S1932" t="str">
            <v>الرابعة</v>
          </cell>
        </row>
        <row r="1933">
          <cell r="A1933">
            <v>107318</v>
          </cell>
          <cell r="B1933" t="str">
            <v>غاده عبد العزيز</v>
          </cell>
          <cell r="C1933" t="str">
            <v>نديم</v>
          </cell>
          <cell r="D1933" t="str">
            <v>سميره</v>
          </cell>
          <cell r="E1933" t="str">
            <v>الرابعة</v>
          </cell>
          <cell r="F1933">
            <v>3504</v>
          </cell>
          <cell r="G1933" t="str">
            <v>الرابعة</v>
          </cell>
          <cell r="H1933">
            <v>1114</v>
          </cell>
          <cell r="K1933" t="str">
            <v>الرابعة</v>
          </cell>
          <cell r="L1933" t="str">
            <v>مبرر</v>
          </cell>
          <cell r="M1933" t="str">
            <v>الرابعة</v>
          </cell>
          <cell r="O1933" t="str">
            <v>الرابعة</v>
          </cell>
          <cell r="Q1933" t="str">
            <v>الرابعة</v>
          </cell>
          <cell r="S1933" t="str">
            <v>الرابعة</v>
          </cell>
        </row>
        <row r="1934">
          <cell r="A1934">
            <v>107456</v>
          </cell>
          <cell r="B1934" t="str">
            <v>فادي عبود</v>
          </cell>
          <cell r="C1934" t="str">
            <v>رفيق</v>
          </cell>
          <cell r="D1934" t="str">
            <v>املين</v>
          </cell>
          <cell r="I1934" t="str">
            <v>الأولى</v>
          </cell>
          <cell r="K1934" t="str">
            <v>الأولى</v>
          </cell>
          <cell r="M1934" t="str">
            <v>الأولى</v>
          </cell>
          <cell r="O1934" t="str">
            <v>الأولى</v>
          </cell>
          <cell r="Q1934" t="str">
            <v>الثانية حديث</v>
          </cell>
          <cell r="S1934" t="str">
            <v>الثانية</v>
          </cell>
        </row>
        <row r="1935">
          <cell r="A1935">
            <v>107620</v>
          </cell>
          <cell r="B1935" t="str">
            <v>فرح منصور</v>
          </cell>
          <cell r="E1935" t="str">
            <v>الثالثة</v>
          </cell>
          <cell r="G1935" t="str">
            <v>الثالثة</v>
          </cell>
          <cell r="I1935" t="str">
            <v>الثالثة</v>
          </cell>
          <cell r="K1935" t="str">
            <v>الثالثة</v>
          </cell>
          <cell r="M1935" t="str">
            <v>الثالثة</v>
          </cell>
          <cell r="S1935" t="str">
            <v>الرابعة</v>
          </cell>
        </row>
        <row r="1936">
          <cell r="A1936">
            <v>107667</v>
          </cell>
          <cell r="B1936" t="str">
            <v>فيروز برادعي</v>
          </cell>
          <cell r="C1936" t="str">
            <v>زهير</v>
          </cell>
          <cell r="D1936" t="str">
            <v>ندوه</v>
          </cell>
          <cell r="E1936" t="str">
            <v>الرابعة</v>
          </cell>
          <cell r="G1936" t="str">
            <v>الرابعة</v>
          </cell>
          <cell r="H1936">
            <v>1351</v>
          </cell>
          <cell r="I1936" t="str">
            <v>الرابعة</v>
          </cell>
          <cell r="K1936" t="str">
            <v>الرابعة</v>
          </cell>
          <cell r="L1936" t="str">
            <v>مبرر</v>
          </cell>
          <cell r="M1936" t="str">
            <v>الرابعة</v>
          </cell>
          <cell r="O1936" t="str">
            <v>الرابعة</v>
          </cell>
          <cell r="Q1936" t="str">
            <v>الرابعة</v>
          </cell>
          <cell r="S1936" t="str">
            <v>الرابعة</v>
          </cell>
        </row>
        <row r="1937">
          <cell r="A1937">
            <v>107702</v>
          </cell>
          <cell r="B1937" t="str">
            <v>قحطان حبيب</v>
          </cell>
          <cell r="C1937" t="str">
            <v>علي</v>
          </cell>
          <cell r="D1937" t="str">
            <v>يسيره</v>
          </cell>
          <cell r="E1937" t="str">
            <v>الرابعة</v>
          </cell>
          <cell r="F1937">
            <v>70</v>
          </cell>
          <cell r="G1937" t="str">
            <v>الرابعة</v>
          </cell>
          <cell r="I1937" t="str">
            <v>الرابعة</v>
          </cell>
          <cell r="K1937" t="str">
            <v>الرابعة</v>
          </cell>
          <cell r="L1937" t="str">
            <v>مبرر</v>
          </cell>
          <cell r="M1937" t="str">
            <v>الرابعة</v>
          </cell>
          <cell r="O1937" t="str">
            <v>الرابعة</v>
          </cell>
          <cell r="Q1937" t="str">
            <v>الرابعة</v>
          </cell>
          <cell r="S1937" t="str">
            <v>الرابعة</v>
          </cell>
        </row>
        <row r="1938">
          <cell r="A1938">
            <v>108018</v>
          </cell>
          <cell r="B1938" t="str">
            <v>لينه سيده</v>
          </cell>
          <cell r="C1938" t="str">
            <v>عبد الغني</v>
          </cell>
          <cell r="D1938" t="str">
            <v>دلال</v>
          </cell>
          <cell r="E1938" t="str">
            <v>الثالثة</v>
          </cell>
          <cell r="G1938" t="str">
            <v>الثالثة</v>
          </cell>
          <cell r="I1938" t="str">
            <v>الثالثة</v>
          </cell>
          <cell r="K1938" t="str">
            <v>الرابعة حديث</v>
          </cell>
          <cell r="M1938" t="str">
            <v>الرابعة</v>
          </cell>
          <cell r="N1938">
            <v>160</v>
          </cell>
          <cell r="O1938" t="str">
            <v>الرابعة</v>
          </cell>
          <cell r="P1938">
            <v>541</v>
          </cell>
          <cell r="Q1938" t="str">
            <v>الرابعة</v>
          </cell>
          <cell r="S1938" t="str">
            <v>الرابعة</v>
          </cell>
        </row>
        <row r="1939">
          <cell r="A1939">
            <v>108142</v>
          </cell>
          <cell r="B1939" t="str">
            <v>ماهر الحجه</v>
          </cell>
          <cell r="C1939" t="str">
            <v>محمد</v>
          </cell>
          <cell r="D1939" t="str">
            <v>قمر</v>
          </cell>
          <cell r="E1939" t="str">
            <v>الأولى</v>
          </cell>
          <cell r="G1939" t="str">
            <v>الأولى</v>
          </cell>
          <cell r="H1939">
            <v>1116</v>
          </cell>
          <cell r="I1939" t="str">
            <v>الأولى</v>
          </cell>
          <cell r="K1939" t="str">
            <v>الأولى</v>
          </cell>
          <cell r="L1939" t="str">
            <v>مبرر</v>
          </cell>
          <cell r="M1939" t="str">
            <v>الأولى</v>
          </cell>
          <cell r="O1939" t="str">
            <v>الأولى</v>
          </cell>
          <cell r="Q1939" t="str">
            <v>الأولى</v>
          </cell>
          <cell r="R1939">
            <v>200</v>
          </cell>
          <cell r="S1939" t="str">
            <v>الأولى</v>
          </cell>
        </row>
        <row r="1940">
          <cell r="A1940">
            <v>108275</v>
          </cell>
          <cell r="B1940" t="str">
            <v>محمد الحسين</v>
          </cell>
          <cell r="C1940" t="str">
            <v>زياد</v>
          </cell>
          <cell r="D1940" t="str">
            <v>ابتسام</v>
          </cell>
          <cell r="E1940" t="str">
            <v>الرابعة</v>
          </cell>
          <cell r="G1940" t="str">
            <v>الرابعة</v>
          </cell>
          <cell r="K1940" t="str">
            <v>الرابعة</v>
          </cell>
          <cell r="L1940" t="str">
            <v>مبرر</v>
          </cell>
          <cell r="M1940" t="str">
            <v>الرابعة</v>
          </cell>
          <cell r="O1940" t="str">
            <v>الرابعة</v>
          </cell>
          <cell r="P1940">
            <v>670</v>
          </cell>
          <cell r="Q1940" t="str">
            <v>الرابعة</v>
          </cell>
          <cell r="S1940" t="str">
            <v>الرابعة</v>
          </cell>
        </row>
        <row r="1941">
          <cell r="A1941">
            <v>108525</v>
          </cell>
          <cell r="B1941" t="str">
            <v>محمد خير بك</v>
          </cell>
          <cell r="C1941" t="str">
            <v>عدنان</v>
          </cell>
          <cell r="D1941" t="str">
            <v>الهام</v>
          </cell>
          <cell r="E1941" t="str">
            <v>الثالثة</v>
          </cell>
          <cell r="G1941" t="str">
            <v>الثالثة</v>
          </cell>
          <cell r="K1941" t="str">
            <v>الثالثة</v>
          </cell>
          <cell r="L1941" t="str">
            <v>مبرر</v>
          </cell>
          <cell r="M1941" t="str">
            <v>الثالثة</v>
          </cell>
          <cell r="O1941" t="str">
            <v>الثالثة</v>
          </cell>
          <cell r="Q1941" t="str">
            <v>الثالثة</v>
          </cell>
          <cell r="S1941" t="str">
            <v>الرابعة حديث</v>
          </cell>
        </row>
        <row r="1942">
          <cell r="A1942">
            <v>108767</v>
          </cell>
          <cell r="B1942" t="str">
            <v>محمد ميسر العطار</v>
          </cell>
          <cell r="C1942" t="str">
            <v>احمد حمدي</v>
          </cell>
          <cell r="D1942" t="str">
            <v>نجاه</v>
          </cell>
          <cell r="E1942" t="str">
            <v>الرابعة</v>
          </cell>
          <cell r="G1942" t="str">
            <v>الرابعة</v>
          </cell>
          <cell r="I1942" t="str">
            <v>الرابعة</v>
          </cell>
          <cell r="J1942">
            <v>360</v>
          </cell>
          <cell r="K1942" t="str">
            <v>الرابعة</v>
          </cell>
          <cell r="L1942" t="str">
            <v>مبرر</v>
          </cell>
          <cell r="M1942" t="str">
            <v>الرابعة</v>
          </cell>
          <cell r="N1942">
            <v>183</v>
          </cell>
          <cell r="O1942" t="str">
            <v>الرابعة</v>
          </cell>
          <cell r="Q1942" t="str">
            <v>الرابعة</v>
          </cell>
          <cell r="S1942" t="str">
            <v>الرابعة</v>
          </cell>
        </row>
        <row r="1943">
          <cell r="A1943">
            <v>108775</v>
          </cell>
          <cell r="B1943" t="str">
            <v>محمد نزار جبر</v>
          </cell>
          <cell r="C1943" t="str">
            <v>محمود</v>
          </cell>
          <cell r="D1943" t="str">
            <v>تمام</v>
          </cell>
          <cell r="E1943" t="str">
            <v>الرابعة</v>
          </cell>
          <cell r="G1943" t="str">
            <v>الرابعة</v>
          </cell>
          <cell r="I1943" t="str">
            <v>الرابعة</v>
          </cell>
          <cell r="K1943" t="str">
            <v>الرابعة</v>
          </cell>
          <cell r="L1943">
            <v>1945</v>
          </cell>
          <cell r="M1943" t="str">
            <v>الرابعة</v>
          </cell>
          <cell r="O1943" t="str">
            <v>الرابعة</v>
          </cell>
          <cell r="P1943">
            <v>772</v>
          </cell>
          <cell r="Q1943" t="str">
            <v>الرابعة</v>
          </cell>
          <cell r="R1943">
            <v>339</v>
          </cell>
          <cell r="S1943" t="str">
            <v>الرابعة</v>
          </cell>
        </row>
        <row r="1944">
          <cell r="A1944">
            <v>108916</v>
          </cell>
          <cell r="B1944" t="str">
            <v>مرتضى ابراهيم</v>
          </cell>
          <cell r="C1944" t="str">
            <v>علي</v>
          </cell>
          <cell r="D1944" t="str">
            <v>سعاد</v>
          </cell>
          <cell r="E1944" t="str">
            <v>الأولى</v>
          </cell>
          <cell r="G1944" t="str">
            <v>الثانية حديث</v>
          </cell>
          <cell r="I1944" t="str">
            <v>الثانية حديث</v>
          </cell>
          <cell r="K1944" t="str">
            <v>الثانية</v>
          </cell>
          <cell r="M1944" t="str">
            <v>الثالثة حديث</v>
          </cell>
          <cell r="O1944" t="str">
            <v>الثالثة</v>
          </cell>
          <cell r="Q1944" t="str">
            <v>الرابعة حديث</v>
          </cell>
          <cell r="S1944" t="str">
            <v>الرابعة</v>
          </cell>
        </row>
        <row r="1945">
          <cell r="A1945">
            <v>108940</v>
          </cell>
          <cell r="B1945" t="str">
            <v>مروه الايتوني</v>
          </cell>
          <cell r="C1945" t="str">
            <v>عزت</v>
          </cell>
          <cell r="D1945" t="str">
            <v>ناهده</v>
          </cell>
          <cell r="E1945" t="str">
            <v>الرابعة</v>
          </cell>
          <cell r="G1945" t="str">
            <v>الرابعة</v>
          </cell>
          <cell r="I1945" t="str">
            <v>الرابعة</v>
          </cell>
          <cell r="J1945">
            <v>4977</v>
          </cell>
          <cell r="K1945" t="str">
            <v>الرابعة</v>
          </cell>
          <cell r="L1945" t="str">
            <v>مبرر</v>
          </cell>
          <cell r="M1945" t="str">
            <v>الرابعة</v>
          </cell>
          <cell r="O1945" t="str">
            <v>الرابعة</v>
          </cell>
          <cell r="Q1945" t="str">
            <v>الرابعة</v>
          </cell>
          <cell r="S1945" t="str">
            <v>الرابعة</v>
          </cell>
        </row>
        <row r="1946">
          <cell r="A1946">
            <v>108972</v>
          </cell>
          <cell r="B1946" t="str">
            <v>مريم المظلوم</v>
          </cell>
          <cell r="C1946" t="str">
            <v>زكريا</v>
          </cell>
          <cell r="D1946" t="str">
            <v>فريزه</v>
          </cell>
          <cell r="E1946" t="str">
            <v>الرابعة</v>
          </cell>
          <cell r="G1946" t="str">
            <v>الرابعة</v>
          </cell>
          <cell r="I1946" t="str">
            <v>الرابعة</v>
          </cell>
          <cell r="J1946">
            <v>867</v>
          </cell>
          <cell r="K1946" t="str">
            <v>الرابعة</v>
          </cell>
          <cell r="L1946" t="str">
            <v>مبرر</v>
          </cell>
          <cell r="M1946" t="str">
            <v>الرابعة</v>
          </cell>
          <cell r="O1946" t="str">
            <v>الرابعة</v>
          </cell>
          <cell r="Q1946" t="str">
            <v>الرابعة</v>
          </cell>
          <cell r="S1946" t="str">
            <v>الرابعة</v>
          </cell>
        </row>
        <row r="1947">
          <cell r="A1947">
            <v>108979</v>
          </cell>
          <cell r="B1947" t="str">
            <v>مريم حمدان</v>
          </cell>
          <cell r="C1947" t="str">
            <v>احمد</v>
          </cell>
          <cell r="D1947" t="str">
            <v>فاطمه</v>
          </cell>
          <cell r="E1947" t="str">
            <v>الرابعة</v>
          </cell>
          <cell r="G1947" t="str">
            <v>الرابعة</v>
          </cell>
          <cell r="I1947" t="str">
            <v>الرابعة</v>
          </cell>
          <cell r="J1947">
            <v>330</v>
          </cell>
          <cell r="K1947" t="str">
            <v>الرابعة</v>
          </cell>
          <cell r="L1947" t="str">
            <v>مبرر</v>
          </cell>
          <cell r="M1947" t="str">
            <v>الرابعة</v>
          </cell>
          <cell r="O1947" t="str">
            <v>الرابعة</v>
          </cell>
          <cell r="Q1947" t="str">
            <v>الرابعة</v>
          </cell>
          <cell r="S1947" t="str">
            <v>الرابعة</v>
          </cell>
        </row>
        <row r="1948">
          <cell r="A1948">
            <v>109035</v>
          </cell>
          <cell r="B1948" t="str">
            <v>مصعب شتيوي</v>
          </cell>
          <cell r="C1948" t="str">
            <v>خالد</v>
          </cell>
          <cell r="D1948" t="str">
            <v>وضحه</v>
          </cell>
          <cell r="E1948" t="str">
            <v>الثانية</v>
          </cell>
          <cell r="G1948" t="str">
            <v>الثانية</v>
          </cell>
          <cell r="I1948" t="str">
            <v>الثانية</v>
          </cell>
          <cell r="J1948">
            <v>617</v>
          </cell>
          <cell r="K1948" t="str">
            <v>الثانية</v>
          </cell>
          <cell r="L1948">
            <v>1906</v>
          </cell>
          <cell r="M1948" t="str">
            <v>الثانية</v>
          </cell>
          <cell r="O1948" t="str">
            <v>الثانية</v>
          </cell>
          <cell r="Q1948" t="str">
            <v>الثانية</v>
          </cell>
          <cell r="S1948" t="str">
            <v>الثانية</v>
          </cell>
        </row>
        <row r="1949">
          <cell r="A1949">
            <v>109084</v>
          </cell>
          <cell r="B1949" t="str">
            <v>معن الحمود</v>
          </cell>
          <cell r="C1949" t="str">
            <v>عبد الله</v>
          </cell>
          <cell r="D1949" t="str">
            <v>لطفيه</v>
          </cell>
          <cell r="E1949" t="str">
            <v>الثانية</v>
          </cell>
          <cell r="G1949" t="str">
            <v>الثانية</v>
          </cell>
          <cell r="I1949" t="str">
            <v>الثانية</v>
          </cell>
          <cell r="K1949" t="str">
            <v>الثانية</v>
          </cell>
          <cell r="L1949" t="str">
            <v>مبرر</v>
          </cell>
          <cell r="M1949" t="str">
            <v>الثانية</v>
          </cell>
          <cell r="O1949" t="str">
            <v>الثانية</v>
          </cell>
          <cell r="Q1949" t="str">
            <v>الثانية</v>
          </cell>
          <cell r="R1949">
            <v>534</v>
          </cell>
          <cell r="S1949" t="str">
            <v>الثانية</v>
          </cell>
        </row>
        <row r="1950">
          <cell r="A1950">
            <v>109126</v>
          </cell>
          <cell r="B1950" t="str">
            <v>منار تكله</v>
          </cell>
          <cell r="C1950" t="str">
            <v>عصام</v>
          </cell>
          <cell r="D1950" t="str">
            <v>رجاء</v>
          </cell>
          <cell r="E1950" t="str">
            <v>الرابعة</v>
          </cell>
          <cell r="G1950" t="str">
            <v>الرابعة</v>
          </cell>
          <cell r="I1950" t="str">
            <v>الرابعة</v>
          </cell>
          <cell r="K1950" t="str">
            <v>الرابعة</v>
          </cell>
          <cell r="M1950" t="str">
            <v>الرابعة</v>
          </cell>
          <cell r="O1950" t="str">
            <v>الرابعة</v>
          </cell>
          <cell r="P1950">
            <v>789</v>
          </cell>
          <cell r="Q1950" t="str">
            <v>الرابعة</v>
          </cell>
          <cell r="R1950">
            <v>467</v>
          </cell>
          <cell r="S1950" t="str">
            <v>الرابعة</v>
          </cell>
        </row>
        <row r="1951">
          <cell r="A1951">
            <v>109249</v>
          </cell>
          <cell r="B1951" t="str">
            <v>مها عائشه</v>
          </cell>
          <cell r="C1951" t="str">
            <v>عبد الله</v>
          </cell>
          <cell r="D1951" t="str">
            <v>نوال</v>
          </cell>
          <cell r="E1951" t="str">
            <v>الثالثة</v>
          </cell>
          <cell r="F1951">
            <v>4355</v>
          </cell>
          <cell r="G1951" t="str">
            <v>الثالثة</v>
          </cell>
          <cell r="H1951">
            <v>1423</v>
          </cell>
          <cell r="I1951" t="str">
            <v>الثالثة</v>
          </cell>
          <cell r="K1951" t="str">
            <v>الثالثة</v>
          </cell>
          <cell r="L1951" t="str">
            <v>مبرر</v>
          </cell>
          <cell r="M1951" t="str">
            <v>الثالثة</v>
          </cell>
          <cell r="S1951" t="str">
            <v>الرابعة</v>
          </cell>
        </row>
        <row r="1952">
          <cell r="A1952">
            <v>109264</v>
          </cell>
          <cell r="B1952" t="str">
            <v>مهران العبد</v>
          </cell>
          <cell r="C1952" t="str">
            <v>وليد</v>
          </cell>
          <cell r="D1952" t="str">
            <v>جميلة</v>
          </cell>
          <cell r="E1952" t="str">
            <v>الثانية</v>
          </cell>
          <cell r="G1952" t="str">
            <v>الثانية</v>
          </cell>
          <cell r="L1952" t="str">
            <v>مبرر</v>
          </cell>
          <cell r="O1952" t="str">
            <v>الثانية</v>
          </cell>
          <cell r="Q1952" t="str">
            <v>الثالثة</v>
          </cell>
          <cell r="S1952" t="str">
            <v>الرابعة حديث</v>
          </cell>
        </row>
        <row r="1953">
          <cell r="A1953">
            <v>109400</v>
          </cell>
          <cell r="B1953" t="str">
            <v>ميس العقده</v>
          </cell>
          <cell r="C1953" t="str">
            <v>محمد عدنان</v>
          </cell>
          <cell r="D1953" t="str">
            <v>صباح</v>
          </cell>
          <cell r="E1953" t="str">
            <v>الرابعة</v>
          </cell>
          <cell r="G1953" t="str">
            <v>الرابعة</v>
          </cell>
          <cell r="H1953">
            <v>1455</v>
          </cell>
          <cell r="I1953" t="str">
            <v>الرابعة</v>
          </cell>
          <cell r="K1953" t="str">
            <v>الرابعة</v>
          </cell>
          <cell r="L1953" t="str">
            <v>مبرر</v>
          </cell>
          <cell r="M1953" t="str">
            <v>الرابعة</v>
          </cell>
          <cell r="O1953" t="str">
            <v>الرابعة</v>
          </cell>
          <cell r="Q1953" t="str">
            <v>الرابعة</v>
          </cell>
          <cell r="S1953" t="str">
            <v>الرابعة</v>
          </cell>
        </row>
        <row r="1954">
          <cell r="A1954">
            <v>109458</v>
          </cell>
          <cell r="B1954" t="str">
            <v>ميشلين الخوري</v>
          </cell>
          <cell r="C1954" t="str">
            <v>غالب</v>
          </cell>
          <cell r="D1954" t="str">
            <v>جاكلين</v>
          </cell>
          <cell r="E1954" t="str">
            <v>الثانية</v>
          </cell>
          <cell r="G1954" t="str">
            <v>الثانية</v>
          </cell>
          <cell r="I1954" t="str">
            <v>الثانية</v>
          </cell>
          <cell r="K1954" t="str">
            <v>الثانية</v>
          </cell>
          <cell r="M1954" t="str">
            <v>الثانية</v>
          </cell>
          <cell r="O1954" t="str">
            <v>الثانية</v>
          </cell>
          <cell r="Q1954" t="str">
            <v>الثالثة حديث</v>
          </cell>
          <cell r="S1954" t="str">
            <v>الثالثة</v>
          </cell>
        </row>
        <row r="1955">
          <cell r="A1955">
            <v>109497</v>
          </cell>
          <cell r="B1955" t="str">
            <v>نادين مطر</v>
          </cell>
          <cell r="C1955" t="str">
            <v>محمد</v>
          </cell>
          <cell r="D1955" t="str">
            <v>امل</v>
          </cell>
          <cell r="E1955" t="str">
            <v>الثالثة</v>
          </cell>
          <cell r="G1955" t="str">
            <v>الثالثة</v>
          </cell>
          <cell r="I1955" t="str">
            <v>الثالثة</v>
          </cell>
          <cell r="K1955" t="str">
            <v>الثالثة</v>
          </cell>
          <cell r="L1955" t="str">
            <v>مبرر</v>
          </cell>
          <cell r="M1955" t="str">
            <v>الثالثة</v>
          </cell>
          <cell r="S1955" t="str">
            <v>الرابعة</v>
          </cell>
        </row>
        <row r="1956">
          <cell r="A1956">
            <v>109594</v>
          </cell>
          <cell r="B1956" t="str">
            <v>نرمين الصالح</v>
          </cell>
          <cell r="C1956" t="str">
            <v>بسام</v>
          </cell>
          <cell r="D1956" t="str">
            <v>هناء</v>
          </cell>
          <cell r="E1956" t="str">
            <v>الثالثة</v>
          </cell>
          <cell r="G1956" t="str">
            <v>الثالثة</v>
          </cell>
          <cell r="I1956" t="str">
            <v>الثالثة</v>
          </cell>
          <cell r="J1956">
            <v>109594</v>
          </cell>
          <cell r="K1956" t="str">
            <v>الثالثة</v>
          </cell>
          <cell r="L1956" t="str">
            <v>مبرر</v>
          </cell>
          <cell r="M1956" t="str">
            <v>الثالثة</v>
          </cell>
          <cell r="O1956" t="str">
            <v>الثالثة</v>
          </cell>
          <cell r="Q1956" t="str">
            <v>الثالثة</v>
          </cell>
          <cell r="S1956" t="str">
            <v>الثالثة</v>
          </cell>
        </row>
        <row r="1957">
          <cell r="A1957">
            <v>109639</v>
          </cell>
          <cell r="B1957" t="str">
            <v>نسرين شيخو</v>
          </cell>
          <cell r="C1957" t="str">
            <v>محمد صالح</v>
          </cell>
          <cell r="D1957" t="str">
            <v>بديعه</v>
          </cell>
          <cell r="E1957" t="str">
            <v>الرابعة</v>
          </cell>
          <cell r="F1957">
            <v>3543</v>
          </cell>
          <cell r="G1957" t="str">
            <v>الرابعة</v>
          </cell>
          <cell r="H1957">
            <v>1040</v>
          </cell>
          <cell r="K1957" t="str">
            <v>الرابعة</v>
          </cell>
          <cell r="L1957" t="str">
            <v>مبرر</v>
          </cell>
          <cell r="M1957" t="str">
            <v>الرابعة</v>
          </cell>
          <cell r="O1957" t="str">
            <v>الرابعة</v>
          </cell>
          <cell r="Q1957" t="str">
            <v>الرابعة</v>
          </cell>
          <cell r="S1957" t="str">
            <v>الرابعة</v>
          </cell>
        </row>
        <row r="1958">
          <cell r="A1958">
            <v>109669</v>
          </cell>
          <cell r="B1958" t="str">
            <v>نضال دخل الله</v>
          </cell>
          <cell r="C1958" t="str">
            <v>احمد</v>
          </cell>
          <cell r="D1958" t="str">
            <v>فاطمه</v>
          </cell>
          <cell r="E1958" t="str">
            <v>الرابعة</v>
          </cell>
          <cell r="G1958" t="str">
            <v>الرابعة</v>
          </cell>
          <cell r="H1958">
            <v>1420</v>
          </cell>
          <cell r="K1958" t="str">
            <v>الرابعة</v>
          </cell>
          <cell r="L1958" t="str">
            <v>مبرر</v>
          </cell>
          <cell r="M1958" t="str">
            <v>الرابعة</v>
          </cell>
          <cell r="O1958" t="str">
            <v>الرابعة</v>
          </cell>
          <cell r="Q1958" t="str">
            <v>الرابعة</v>
          </cell>
          <cell r="S1958" t="str">
            <v>الرابعة</v>
          </cell>
        </row>
        <row r="1959">
          <cell r="A1959">
            <v>109734</v>
          </cell>
          <cell r="B1959" t="str">
            <v>نور الاخرس</v>
          </cell>
          <cell r="C1959" t="str">
            <v>احمد هدى</v>
          </cell>
          <cell r="D1959" t="str">
            <v>رفيده</v>
          </cell>
          <cell r="E1959" t="str">
            <v>الثانية</v>
          </cell>
          <cell r="G1959" t="str">
            <v>الثانية</v>
          </cell>
          <cell r="I1959" t="str">
            <v>الثانية</v>
          </cell>
          <cell r="J1959">
            <v>501</v>
          </cell>
          <cell r="K1959" t="str">
            <v>الثانية</v>
          </cell>
          <cell r="L1959" t="str">
            <v>مبرر</v>
          </cell>
          <cell r="M1959" t="str">
            <v>الثانية</v>
          </cell>
          <cell r="O1959" t="str">
            <v>الثانية</v>
          </cell>
          <cell r="Q1959" t="str">
            <v>الثانية</v>
          </cell>
          <cell r="S1959" t="str">
            <v>الثانية</v>
          </cell>
        </row>
        <row r="1960">
          <cell r="A1960">
            <v>109773</v>
          </cell>
          <cell r="B1960" t="str">
            <v>نور صواف</v>
          </cell>
          <cell r="C1960" t="str">
            <v>محمد فايز</v>
          </cell>
          <cell r="D1960" t="str">
            <v>هزار</v>
          </cell>
          <cell r="E1960" t="str">
            <v>الرابعة</v>
          </cell>
          <cell r="G1960" t="str">
            <v>الرابعة</v>
          </cell>
          <cell r="I1960" t="str">
            <v>الرابعة</v>
          </cell>
          <cell r="J1960">
            <v>212</v>
          </cell>
          <cell r="K1960" t="str">
            <v>الرابعة</v>
          </cell>
          <cell r="L1960" t="str">
            <v>مبرر</v>
          </cell>
          <cell r="M1960" t="str">
            <v>الرابعة</v>
          </cell>
          <cell r="O1960" t="str">
            <v>الرابعة</v>
          </cell>
          <cell r="Q1960" t="str">
            <v>الرابعة</v>
          </cell>
          <cell r="S1960" t="str">
            <v>الرابعة</v>
          </cell>
        </row>
        <row r="1961">
          <cell r="A1961">
            <v>109946</v>
          </cell>
          <cell r="B1961" t="str">
            <v>هبا الدوير</v>
          </cell>
          <cell r="C1961" t="str">
            <v>عصام</v>
          </cell>
          <cell r="D1961" t="str">
            <v>باسمه</v>
          </cell>
          <cell r="E1961" t="str">
            <v>الرابعة</v>
          </cell>
          <cell r="G1961" t="str">
            <v>الرابعة</v>
          </cell>
          <cell r="L1961" t="str">
            <v>مبرر</v>
          </cell>
          <cell r="O1961" t="str">
            <v>الرابعة</v>
          </cell>
          <cell r="P1961">
            <v>609</v>
          </cell>
          <cell r="Q1961" t="str">
            <v>الرابعة</v>
          </cell>
          <cell r="S1961" t="str">
            <v>الرابعة</v>
          </cell>
        </row>
        <row r="1962">
          <cell r="A1962">
            <v>109975</v>
          </cell>
          <cell r="B1962" t="str">
            <v>هبه نعامه</v>
          </cell>
          <cell r="C1962" t="str">
            <v>وجيه</v>
          </cell>
          <cell r="D1962" t="str">
            <v>صفا</v>
          </cell>
          <cell r="E1962" t="str">
            <v>الثانية</v>
          </cell>
          <cell r="G1962" t="str">
            <v>الثانية</v>
          </cell>
          <cell r="I1962" t="str">
            <v>الثانية</v>
          </cell>
          <cell r="K1962" t="str">
            <v>الثالثة حديث</v>
          </cell>
          <cell r="M1962" t="str">
            <v xml:space="preserve">الثالثة </v>
          </cell>
          <cell r="O1962" t="str">
            <v>الثالثة</v>
          </cell>
          <cell r="Q1962" t="str">
            <v>الثالثة</v>
          </cell>
          <cell r="S1962" t="str">
            <v>الثالثة</v>
          </cell>
        </row>
        <row r="1963">
          <cell r="A1963">
            <v>110034</v>
          </cell>
          <cell r="B1963" t="str">
            <v>هدى العلبي</v>
          </cell>
          <cell r="C1963" t="str">
            <v>محمد</v>
          </cell>
          <cell r="D1963" t="str">
            <v>فاديا</v>
          </cell>
          <cell r="E1963" t="str">
            <v>الثانية</v>
          </cell>
          <cell r="G1963" t="str">
            <v>الثالثة حديث</v>
          </cell>
          <cell r="I1963" t="str">
            <v>الثالثة حديث</v>
          </cell>
          <cell r="K1963" t="str">
            <v>الثالثة</v>
          </cell>
          <cell r="L1963" t="str">
            <v>مبرر</v>
          </cell>
          <cell r="M1963" t="str">
            <v>الثالثة</v>
          </cell>
          <cell r="O1963" t="str">
            <v>الثالثة</v>
          </cell>
          <cell r="Q1963" t="str">
            <v>الثالثة</v>
          </cell>
          <cell r="S1963" t="str">
            <v>الثالثة</v>
          </cell>
        </row>
        <row r="1964">
          <cell r="A1964">
            <v>110140</v>
          </cell>
          <cell r="B1964" t="str">
            <v>هناء القاوي</v>
          </cell>
          <cell r="C1964" t="str">
            <v>محمد سميح</v>
          </cell>
          <cell r="D1964" t="str">
            <v>هدى</v>
          </cell>
          <cell r="E1964" t="str">
            <v>الثالثة</v>
          </cell>
          <cell r="G1964" t="str">
            <v>الثالثة</v>
          </cell>
          <cell r="I1964" t="str">
            <v>الثالثة</v>
          </cell>
          <cell r="K1964" t="str">
            <v>الرابعة حديث</v>
          </cell>
          <cell r="M1964" t="str">
            <v>الرابعة</v>
          </cell>
          <cell r="O1964" t="str">
            <v>الرابعة</v>
          </cell>
          <cell r="Q1964" t="str">
            <v>الرابعة</v>
          </cell>
          <cell r="S1964" t="str">
            <v>الرابعة</v>
          </cell>
        </row>
        <row r="1965">
          <cell r="A1965">
            <v>110166</v>
          </cell>
          <cell r="B1965" t="str">
            <v>هند ابو احمد</v>
          </cell>
          <cell r="C1965" t="str">
            <v>فوزي</v>
          </cell>
          <cell r="D1965" t="str">
            <v>اقبال</v>
          </cell>
          <cell r="E1965" t="str">
            <v>الثانية</v>
          </cell>
          <cell r="G1965" t="str">
            <v>الثانية</v>
          </cell>
          <cell r="I1965" t="str">
            <v>الثانية</v>
          </cell>
          <cell r="K1965" t="str">
            <v>الثالثة حديث</v>
          </cell>
          <cell r="M1965" t="str">
            <v>الثالثة حديث</v>
          </cell>
          <cell r="O1965" t="str">
            <v>الثالثة</v>
          </cell>
          <cell r="Q1965" t="str">
            <v>الثالثة</v>
          </cell>
          <cell r="S1965" t="str">
            <v>الثالثة</v>
          </cell>
        </row>
        <row r="1966">
          <cell r="A1966">
            <v>110183</v>
          </cell>
          <cell r="B1966" t="str">
            <v>هيا الجنادي</v>
          </cell>
          <cell r="C1966" t="str">
            <v>رياض</v>
          </cell>
          <cell r="D1966" t="str">
            <v>امل</v>
          </cell>
          <cell r="E1966" t="str">
            <v>الرابعة</v>
          </cell>
          <cell r="F1966">
            <v>210</v>
          </cell>
          <cell r="G1966" t="str">
            <v>الرابعة</v>
          </cell>
          <cell r="I1966" t="str">
            <v>الرابعة</v>
          </cell>
          <cell r="K1966" t="str">
            <v>الرابعة</v>
          </cell>
          <cell r="L1966" t="str">
            <v>مبرر</v>
          </cell>
          <cell r="M1966" t="str">
            <v>الرابعة</v>
          </cell>
          <cell r="O1966" t="str">
            <v>الرابعة</v>
          </cell>
          <cell r="Q1966" t="str">
            <v>الرابعة</v>
          </cell>
          <cell r="S1966" t="str">
            <v>الرابعة</v>
          </cell>
        </row>
        <row r="1967">
          <cell r="A1967">
            <v>110262</v>
          </cell>
          <cell r="B1967" t="str">
            <v>ورود الحاج علي</v>
          </cell>
          <cell r="C1967" t="str">
            <v>موفق</v>
          </cell>
          <cell r="D1967" t="str">
            <v>نظيره</v>
          </cell>
          <cell r="E1967" t="str">
            <v>الثالثة</v>
          </cell>
          <cell r="G1967" t="str">
            <v>الثالثة</v>
          </cell>
          <cell r="I1967" t="str">
            <v>الثالثة</v>
          </cell>
          <cell r="K1967" t="str">
            <v>الرابعة حديث</v>
          </cell>
          <cell r="M1967" t="str">
            <v>الرابعة</v>
          </cell>
          <cell r="O1967" t="str">
            <v>الرابعة</v>
          </cell>
          <cell r="Q1967" t="str">
            <v>الرابعة</v>
          </cell>
          <cell r="S1967" t="str">
            <v>الرابعة</v>
          </cell>
        </row>
        <row r="1968">
          <cell r="A1968">
            <v>110315</v>
          </cell>
          <cell r="B1968" t="str">
            <v>وصال البحره</v>
          </cell>
          <cell r="C1968" t="str">
            <v>محمد نبيه</v>
          </cell>
          <cell r="D1968" t="str">
            <v>امل</v>
          </cell>
          <cell r="E1968" t="str">
            <v>الثالثة حديث</v>
          </cell>
          <cell r="G1968" t="str">
            <v>الثالثة</v>
          </cell>
          <cell r="I1968" t="str">
            <v>الثالثة</v>
          </cell>
          <cell r="J1968">
            <v>137</v>
          </cell>
          <cell r="K1968" t="str">
            <v>الثالثة</v>
          </cell>
          <cell r="L1968" t="str">
            <v>مبرر</v>
          </cell>
          <cell r="M1968" t="str">
            <v>الثالثة</v>
          </cell>
          <cell r="O1968" t="str">
            <v>الثالثة</v>
          </cell>
          <cell r="Q1968" t="str">
            <v>الثالثة</v>
          </cell>
          <cell r="S1968" t="str">
            <v>الثالثة</v>
          </cell>
        </row>
        <row r="1969">
          <cell r="A1969">
            <v>110360</v>
          </cell>
          <cell r="B1969" t="str">
            <v>ولاء الزين</v>
          </cell>
          <cell r="C1969" t="str">
            <v>كمال</v>
          </cell>
          <cell r="D1969" t="str">
            <v>وفاء</v>
          </cell>
          <cell r="E1969" t="str">
            <v>الثالثة</v>
          </cell>
          <cell r="G1969" t="str">
            <v>الثالثة</v>
          </cell>
          <cell r="I1969" t="str">
            <v>الثالثة</v>
          </cell>
          <cell r="J1969">
            <v>322</v>
          </cell>
          <cell r="K1969" t="str">
            <v>الثالثة</v>
          </cell>
          <cell r="L1969">
            <v>1990</v>
          </cell>
          <cell r="M1969" t="str">
            <v>الثالثة</v>
          </cell>
          <cell r="N1969">
            <v>246</v>
          </cell>
          <cell r="O1969" t="str">
            <v>الثالثة</v>
          </cell>
          <cell r="Q1969" t="str">
            <v>الثالثة</v>
          </cell>
          <cell r="S1969" t="str">
            <v>الثالثة</v>
          </cell>
        </row>
        <row r="1970">
          <cell r="A1970">
            <v>110399</v>
          </cell>
          <cell r="B1970" t="str">
            <v>ياسر الحميد</v>
          </cell>
          <cell r="C1970" t="str">
            <v>عبد الحكيم</v>
          </cell>
          <cell r="D1970" t="str">
            <v>افتكار</v>
          </cell>
          <cell r="E1970" t="str">
            <v>الثانية</v>
          </cell>
          <cell r="F1970">
            <v>228</v>
          </cell>
          <cell r="G1970" t="str">
            <v>الثانية</v>
          </cell>
          <cell r="K1970" t="str">
            <v>الثانية</v>
          </cell>
          <cell r="L1970" t="str">
            <v>مبرر</v>
          </cell>
          <cell r="M1970" t="str">
            <v>الثانية</v>
          </cell>
          <cell r="O1970" t="str">
            <v>الثانية</v>
          </cell>
          <cell r="Q1970" t="str">
            <v>الثانية</v>
          </cell>
          <cell r="S1970" t="str">
            <v>الثانية</v>
          </cell>
        </row>
        <row r="1971">
          <cell r="A1971">
            <v>110501</v>
          </cell>
          <cell r="B1971" t="str">
            <v>يوسف الغانم</v>
          </cell>
          <cell r="C1971" t="str">
            <v>فايز</v>
          </cell>
          <cell r="D1971" t="str">
            <v>هيام</v>
          </cell>
          <cell r="E1971" t="str">
            <v>الرابعة</v>
          </cell>
          <cell r="F1971">
            <v>3705</v>
          </cell>
          <cell r="G1971" t="str">
            <v>الرابعة</v>
          </cell>
          <cell r="K1971" t="str">
            <v>الرابعة</v>
          </cell>
          <cell r="L1971" t="str">
            <v>مبرر</v>
          </cell>
          <cell r="M1971" t="str">
            <v>الرابعة</v>
          </cell>
          <cell r="O1971" t="str">
            <v>الرابعة</v>
          </cell>
          <cell r="Q1971" t="str">
            <v>الرابعة</v>
          </cell>
          <cell r="S1971" t="str">
            <v>الرابعة</v>
          </cell>
        </row>
        <row r="1972">
          <cell r="A1972">
            <v>110537</v>
          </cell>
          <cell r="B1972" t="str">
            <v>نيلي شلش</v>
          </cell>
          <cell r="C1972" t="str">
            <v>يوسف</v>
          </cell>
          <cell r="D1972" t="str">
            <v>حسناء</v>
          </cell>
          <cell r="E1972" t="str">
            <v>الثانية</v>
          </cell>
          <cell r="G1972" t="str">
            <v>الثانية</v>
          </cell>
          <cell r="I1972" t="str">
            <v>الثانية</v>
          </cell>
          <cell r="K1972" t="str">
            <v>الثالثة حديث</v>
          </cell>
          <cell r="M1972" t="str">
            <v>الثالثة حديث</v>
          </cell>
          <cell r="O1972" t="str">
            <v>الثالثة</v>
          </cell>
          <cell r="P1972">
            <v>603</v>
          </cell>
          <cell r="Q1972" t="str">
            <v>الثالثة</v>
          </cell>
          <cell r="S1972" t="str">
            <v>الثالثة</v>
          </cell>
        </row>
        <row r="1973">
          <cell r="A1973">
            <v>110561</v>
          </cell>
          <cell r="B1973" t="str">
            <v>نهاد الخطيب</v>
          </cell>
          <cell r="C1973" t="str">
            <v>محمد بركات</v>
          </cell>
          <cell r="D1973" t="str">
            <v>زينب</v>
          </cell>
          <cell r="E1973" t="str">
            <v>الرابعة</v>
          </cell>
          <cell r="G1973" t="str">
            <v>الرابعة</v>
          </cell>
          <cell r="I1973" t="str">
            <v>الرابعة</v>
          </cell>
          <cell r="J1973">
            <v>463</v>
          </cell>
          <cell r="K1973" t="str">
            <v>الرابعة</v>
          </cell>
          <cell r="L1973" t="str">
            <v>مبرر</v>
          </cell>
          <cell r="M1973" t="str">
            <v>الرابعة</v>
          </cell>
          <cell r="O1973" t="str">
            <v>الرابعة</v>
          </cell>
          <cell r="Q1973" t="str">
            <v>الرابعة</v>
          </cell>
          <cell r="S1973" t="str">
            <v>الرابعة</v>
          </cell>
        </row>
        <row r="1974">
          <cell r="A1974">
            <v>110713</v>
          </cell>
          <cell r="B1974" t="str">
            <v>اسماء خطاب</v>
          </cell>
          <cell r="C1974" t="str">
            <v>عمر</v>
          </cell>
          <cell r="D1974" t="str">
            <v>نعمه</v>
          </cell>
          <cell r="E1974" t="str">
            <v>الرابعة</v>
          </cell>
          <cell r="G1974" t="str">
            <v>الرابعة</v>
          </cell>
          <cell r="H1974">
            <v>1405</v>
          </cell>
          <cell r="I1974" t="str">
            <v>الرابعة</v>
          </cell>
          <cell r="K1974" t="str">
            <v>الرابعة</v>
          </cell>
          <cell r="L1974" t="str">
            <v>مبرر</v>
          </cell>
          <cell r="M1974" t="str">
            <v>الرابعة</v>
          </cell>
          <cell r="O1974" t="str">
            <v>الرابعة</v>
          </cell>
          <cell r="Q1974" t="str">
            <v>الرابعة</v>
          </cell>
          <cell r="S1974" t="str">
            <v>الرابعة</v>
          </cell>
        </row>
        <row r="1975">
          <cell r="A1975">
            <v>110723</v>
          </cell>
          <cell r="B1975" t="str">
            <v>الاء الزالق</v>
          </cell>
          <cell r="C1975" t="str">
            <v>محمد جمال</v>
          </cell>
          <cell r="D1975" t="str">
            <v>ميساء</v>
          </cell>
          <cell r="E1975" t="str">
            <v>الأولى</v>
          </cell>
          <cell r="G1975" t="str">
            <v>الثانية حديث</v>
          </cell>
          <cell r="I1975" t="str">
            <v>الثانية حديث</v>
          </cell>
          <cell r="K1975" t="str">
            <v>الثانية</v>
          </cell>
          <cell r="M1975" t="str">
            <v>الثانية</v>
          </cell>
          <cell r="O1975" t="str">
            <v>الثانية</v>
          </cell>
          <cell r="Q1975" t="str">
            <v>الثالثة حديث</v>
          </cell>
          <cell r="S1975" t="str">
            <v>الثالثة</v>
          </cell>
        </row>
        <row r="1976">
          <cell r="A1976">
            <v>110731</v>
          </cell>
          <cell r="B1976" t="str">
            <v>الاء كريم</v>
          </cell>
          <cell r="C1976" t="str">
            <v>بشير</v>
          </cell>
          <cell r="D1976" t="str">
            <v>خزامه</v>
          </cell>
          <cell r="E1976" t="str">
            <v>الثانية</v>
          </cell>
          <cell r="G1976" t="str">
            <v>الثانية</v>
          </cell>
          <cell r="I1976" t="str">
            <v>الثانية</v>
          </cell>
          <cell r="K1976" t="str">
            <v>الثالثة حديث</v>
          </cell>
          <cell r="M1976" t="str">
            <v xml:space="preserve">الثالثة </v>
          </cell>
          <cell r="O1976" t="str">
            <v>الثالثة</v>
          </cell>
          <cell r="Q1976" t="str">
            <v>الثالثة</v>
          </cell>
          <cell r="S1976" t="str">
            <v>الرابعة حديث</v>
          </cell>
        </row>
        <row r="1977">
          <cell r="A1977">
            <v>110735</v>
          </cell>
          <cell r="B1977" t="str">
            <v>الحكم موعد</v>
          </cell>
          <cell r="C1977" t="str">
            <v>موعد</v>
          </cell>
          <cell r="D1977" t="str">
            <v>أميرة</v>
          </cell>
          <cell r="E1977" t="str">
            <v>الرابعة</v>
          </cell>
          <cell r="G1977" t="str">
            <v>الرابعة</v>
          </cell>
          <cell r="L1977">
            <v>1150</v>
          </cell>
          <cell r="N1977">
            <v>294</v>
          </cell>
          <cell r="S1977" t="str">
            <v>الرابعة</v>
          </cell>
        </row>
        <row r="1978">
          <cell r="A1978">
            <v>110736</v>
          </cell>
          <cell r="B1978" t="str">
            <v>امان باكير</v>
          </cell>
          <cell r="C1978" t="str">
            <v>عصام</v>
          </cell>
          <cell r="D1978" t="str">
            <v>ريمه</v>
          </cell>
          <cell r="E1978" t="str">
            <v>الثانية</v>
          </cell>
          <cell r="G1978" t="str">
            <v>الثانية</v>
          </cell>
          <cell r="I1978" t="str">
            <v>الثانية</v>
          </cell>
          <cell r="J1978" t="str">
            <v>بلا</v>
          </cell>
          <cell r="K1978" t="str">
            <v>الثانية</v>
          </cell>
          <cell r="L1978" t="str">
            <v>مبرر</v>
          </cell>
          <cell r="M1978" t="str">
            <v>الثانية</v>
          </cell>
          <cell r="O1978" t="str">
            <v>الثانية</v>
          </cell>
          <cell r="Q1978" t="str">
            <v>الثانية</v>
          </cell>
          <cell r="S1978" t="str">
            <v>الثانية</v>
          </cell>
        </row>
        <row r="1979">
          <cell r="A1979">
            <v>110753</v>
          </cell>
          <cell r="B1979" t="str">
            <v>اميره عنيسي</v>
          </cell>
          <cell r="C1979" t="str">
            <v>منصور</v>
          </cell>
          <cell r="D1979" t="str">
            <v>زهور</v>
          </cell>
          <cell r="E1979" t="str">
            <v>الثالثة</v>
          </cell>
          <cell r="G1979" t="str">
            <v>الرابعة حديث</v>
          </cell>
          <cell r="I1979" t="str">
            <v>الرابعة حديث</v>
          </cell>
          <cell r="K1979" t="str">
            <v>الرابعة</v>
          </cell>
          <cell r="M1979" t="str">
            <v>الرابعة</v>
          </cell>
          <cell r="O1979" t="str">
            <v>الرابعة</v>
          </cell>
          <cell r="P1979">
            <v>627</v>
          </cell>
          <cell r="Q1979" t="str">
            <v>الرابعة</v>
          </cell>
          <cell r="R1979">
            <v>407</v>
          </cell>
          <cell r="S1979" t="str">
            <v>الرابعة</v>
          </cell>
        </row>
        <row r="1980">
          <cell r="A1980">
            <v>110833</v>
          </cell>
          <cell r="B1980" t="str">
            <v>جلال مبارك</v>
          </cell>
          <cell r="C1980" t="str">
            <v>قاسم</v>
          </cell>
          <cell r="D1980" t="str">
            <v>فاطمه</v>
          </cell>
          <cell r="E1980" t="str">
            <v>الثالثة</v>
          </cell>
          <cell r="G1980" t="str">
            <v>الثالثة</v>
          </cell>
          <cell r="H1980">
            <v>1438</v>
          </cell>
          <cell r="I1980" t="str">
            <v>الثالثة</v>
          </cell>
          <cell r="J1980">
            <v>884</v>
          </cell>
          <cell r="K1980" t="str">
            <v>الثالثة</v>
          </cell>
          <cell r="L1980" t="str">
            <v>بلا</v>
          </cell>
          <cell r="M1980" t="str">
            <v>الثالثة</v>
          </cell>
          <cell r="O1980" t="str">
            <v>الثالثة</v>
          </cell>
          <cell r="Q1980" t="str">
            <v>الثالثة</v>
          </cell>
          <cell r="S1980" t="str">
            <v>الثالثة</v>
          </cell>
        </row>
        <row r="1981">
          <cell r="A1981">
            <v>110843</v>
          </cell>
          <cell r="B1981" t="str">
            <v>جومرد ايزولي</v>
          </cell>
          <cell r="C1981" t="str">
            <v>محمد</v>
          </cell>
          <cell r="D1981" t="str">
            <v>شذا</v>
          </cell>
          <cell r="E1981" t="str">
            <v>الثانية</v>
          </cell>
          <cell r="G1981" t="str">
            <v>الثالثة حديث</v>
          </cell>
          <cell r="I1981" t="str">
            <v>الثالثة حديث</v>
          </cell>
          <cell r="K1981" t="str">
            <v>الرابعة حديث</v>
          </cell>
          <cell r="L1981" t="str">
            <v>مبرر</v>
          </cell>
          <cell r="M1981" t="str">
            <v>الرابعة</v>
          </cell>
          <cell r="O1981" t="str">
            <v>الرابعة</v>
          </cell>
          <cell r="Q1981" t="str">
            <v>الرابعة</v>
          </cell>
          <cell r="S1981" t="str">
            <v>الرابعة</v>
          </cell>
        </row>
        <row r="1982">
          <cell r="A1982">
            <v>110934</v>
          </cell>
          <cell r="B1982" t="str">
            <v>ذكاء الشبلي</v>
          </cell>
          <cell r="C1982" t="str">
            <v>علي</v>
          </cell>
          <cell r="D1982" t="str">
            <v>ابتسام</v>
          </cell>
          <cell r="E1982" t="str">
            <v>الثالثة</v>
          </cell>
          <cell r="G1982" t="str">
            <v>الثالثة</v>
          </cell>
          <cell r="I1982" t="str">
            <v>الثالثة</v>
          </cell>
          <cell r="K1982" t="str">
            <v>الثالثة</v>
          </cell>
          <cell r="M1982" t="str">
            <v>الثالثة</v>
          </cell>
          <cell r="S1982" t="str">
            <v>الرابعة</v>
          </cell>
        </row>
        <row r="1983">
          <cell r="A1983">
            <v>110944</v>
          </cell>
          <cell r="B1983" t="str">
            <v>راما حسن</v>
          </cell>
          <cell r="C1983" t="str">
            <v>حكمات</v>
          </cell>
          <cell r="D1983" t="str">
            <v>منى</v>
          </cell>
          <cell r="E1983" t="str">
            <v>الرابعة</v>
          </cell>
          <cell r="G1983" t="str">
            <v>الرابعة</v>
          </cell>
          <cell r="I1983" t="str">
            <v>الرابعة</v>
          </cell>
          <cell r="J1983">
            <v>764</v>
          </cell>
          <cell r="K1983" t="str">
            <v>الرابعة</v>
          </cell>
          <cell r="L1983" t="str">
            <v>مبرر</v>
          </cell>
          <cell r="M1983" t="str">
            <v>الرابعة</v>
          </cell>
          <cell r="O1983" t="str">
            <v>الرابعة</v>
          </cell>
          <cell r="Q1983" t="str">
            <v>الرابعة</v>
          </cell>
          <cell r="S1983" t="str">
            <v>الرابعة</v>
          </cell>
        </row>
        <row r="1984">
          <cell r="A1984">
            <v>110972</v>
          </cell>
          <cell r="B1984" t="str">
            <v>رزان النقيب</v>
          </cell>
          <cell r="C1984" t="str">
            <v>زكريا</v>
          </cell>
          <cell r="D1984" t="str">
            <v>انتصار</v>
          </cell>
          <cell r="E1984" t="str">
            <v>الثالثة</v>
          </cell>
          <cell r="G1984" t="str">
            <v>الثالثة</v>
          </cell>
          <cell r="I1984" t="str">
            <v>الثالثة</v>
          </cell>
          <cell r="K1984" t="str">
            <v>الثالثة</v>
          </cell>
          <cell r="M1984" t="str">
            <v>الثالثة</v>
          </cell>
          <cell r="S1984" t="str">
            <v>الرابعة</v>
          </cell>
        </row>
        <row r="1985">
          <cell r="A1985">
            <v>110983</v>
          </cell>
          <cell r="B1985" t="str">
            <v>رشا جبري</v>
          </cell>
          <cell r="C1985" t="str">
            <v>محمد عمر</v>
          </cell>
          <cell r="D1985" t="str">
            <v>مريم</v>
          </cell>
          <cell r="E1985" t="str">
            <v>الأولى</v>
          </cell>
          <cell r="G1985" t="str">
            <v>الأولى</v>
          </cell>
          <cell r="I1985" t="str">
            <v>الثانية</v>
          </cell>
          <cell r="K1985" t="str">
            <v>الثانية</v>
          </cell>
          <cell r="L1985" t="str">
            <v>مبرر</v>
          </cell>
          <cell r="M1985" t="str">
            <v>الثانية</v>
          </cell>
          <cell r="O1985" t="str">
            <v>الثانية</v>
          </cell>
          <cell r="Q1985" t="str">
            <v>الثانية</v>
          </cell>
          <cell r="S1985" t="str">
            <v>الثانية</v>
          </cell>
        </row>
        <row r="1986">
          <cell r="A1986">
            <v>111018</v>
          </cell>
          <cell r="B1986" t="str">
            <v>رودينه زهره</v>
          </cell>
          <cell r="C1986" t="str">
            <v>محمود</v>
          </cell>
          <cell r="D1986" t="str">
            <v>ضحى</v>
          </cell>
          <cell r="E1986" t="str">
            <v>الرابعة</v>
          </cell>
          <cell r="G1986" t="str">
            <v>الرابعة</v>
          </cell>
          <cell r="I1986" t="str">
            <v>الرابعة</v>
          </cell>
          <cell r="J1986">
            <v>624</v>
          </cell>
          <cell r="K1986" t="str">
            <v>الرابعة</v>
          </cell>
          <cell r="L1986" t="str">
            <v>مبرر</v>
          </cell>
          <cell r="M1986" t="str">
            <v>الرابعة</v>
          </cell>
          <cell r="O1986" t="str">
            <v>الرابعة</v>
          </cell>
          <cell r="Q1986" t="str">
            <v>الرابعة</v>
          </cell>
          <cell r="S1986" t="str">
            <v>الرابعة</v>
          </cell>
        </row>
        <row r="1987">
          <cell r="A1987">
            <v>111058</v>
          </cell>
          <cell r="B1987" t="str">
            <v>زينه محمد</v>
          </cell>
          <cell r="C1987" t="str">
            <v>احمد</v>
          </cell>
          <cell r="D1987" t="str">
            <v>وصال</v>
          </cell>
          <cell r="E1987" t="str">
            <v>الثانية</v>
          </cell>
          <cell r="F1987">
            <v>290</v>
          </cell>
          <cell r="G1987" t="str">
            <v>الثانية</v>
          </cell>
          <cell r="K1987" t="str">
            <v>الثانية</v>
          </cell>
          <cell r="L1987" t="str">
            <v>مبرر</v>
          </cell>
          <cell r="M1987" t="str">
            <v>الثانية</v>
          </cell>
          <cell r="O1987" t="str">
            <v>الثانية</v>
          </cell>
          <cell r="Q1987" t="str">
            <v>الثانية</v>
          </cell>
          <cell r="S1987" t="str">
            <v>الثانية</v>
          </cell>
        </row>
        <row r="1988">
          <cell r="A1988">
            <v>111077</v>
          </cell>
          <cell r="B1988" t="str">
            <v>ساميه دكه</v>
          </cell>
          <cell r="C1988" t="str">
            <v>مصطفى</v>
          </cell>
          <cell r="D1988" t="str">
            <v>سمر</v>
          </cell>
          <cell r="E1988" t="str">
            <v>الثانية</v>
          </cell>
          <cell r="F1988">
            <v>4164</v>
          </cell>
          <cell r="G1988" t="str">
            <v>الثانية</v>
          </cell>
          <cell r="I1988" t="str">
            <v>الثانية</v>
          </cell>
          <cell r="J1988" t="str">
            <v>بلا</v>
          </cell>
          <cell r="K1988" t="str">
            <v>الثانية</v>
          </cell>
          <cell r="L1988" t="str">
            <v>مبرر</v>
          </cell>
          <cell r="M1988" t="str">
            <v>الثانية</v>
          </cell>
          <cell r="O1988" t="str">
            <v>الثانية</v>
          </cell>
          <cell r="Q1988" t="str">
            <v>الثانية</v>
          </cell>
          <cell r="S1988" t="str">
            <v>الثالثة حديث</v>
          </cell>
        </row>
        <row r="1989">
          <cell r="A1989">
            <v>111096</v>
          </cell>
          <cell r="B1989" t="str">
            <v>سلوى محمد</v>
          </cell>
          <cell r="C1989" t="str">
            <v>موسى</v>
          </cell>
          <cell r="D1989" t="str">
            <v>جميلة</v>
          </cell>
          <cell r="E1989" t="str">
            <v>الرابعة</v>
          </cell>
          <cell r="G1989" t="str">
            <v>الرابعة</v>
          </cell>
          <cell r="L1989" t="str">
            <v>مبرر</v>
          </cell>
          <cell r="P1989">
            <v>666</v>
          </cell>
          <cell r="R1989">
            <v>487</v>
          </cell>
          <cell r="S1989" t="str">
            <v>الرابعة</v>
          </cell>
        </row>
        <row r="1990">
          <cell r="A1990">
            <v>111123</v>
          </cell>
          <cell r="B1990" t="str">
            <v>سوار علي</v>
          </cell>
          <cell r="C1990" t="str">
            <v>محمد</v>
          </cell>
          <cell r="D1990" t="str">
            <v>نوال</v>
          </cell>
          <cell r="E1990" t="str">
            <v>الرابعة</v>
          </cell>
          <cell r="G1990" t="str">
            <v>الرابعة</v>
          </cell>
          <cell r="I1990" t="str">
            <v>الرابعة</v>
          </cell>
          <cell r="K1990" t="str">
            <v>الرابعة</v>
          </cell>
          <cell r="L1990" t="str">
            <v>مبرر</v>
          </cell>
          <cell r="M1990" t="str">
            <v>الرابعة</v>
          </cell>
          <cell r="O1990" t="str">
            <v>الرابعة</v>
          </cell>
          <cell r="P1990">
            <v>693</v>
          </cell>
          <cell r="Q1990" t="str">
            <v>الرابعة</v>
          </cell>
          <cell r="S1990" t="str">
            <v>الرابعة</v>
          </cell>
        </row>
        <row r="1991">
          <cell r="A1991">
            <v>111124</v>
          </cell>
          <cell r="B1991" t="str">
            <v>سوزان كنعان</v>
          </cell>
          <cell r="C1991" t="str">
            <v>عزو</v>
          </cell>
          <cell r="D1991" t="str">
            <v>مؤمنه</v>
          </cell>
          <cell r="E1991" t="str">
            <v>الأولى</v>
          </cell>
          <cell r="G1991" t="str">
            <v>الأولى</v>
          </cell>
          <cell r="I1991" t="str">
            <v>الأولى</v>
          </cell>
          <cell r="K1991" t="str">
            <v>الأولى</v>
          </cell>
          <cell r="M1991" t="str">
            <v>الأولى</v>
          </cell>
          <cell r="O1991" t="str">
            <v>الثانية حديث</v>
          </cell>
          <cell r="Q1991" t="str">
            <v>الثانية</v>
          </cell>
          <cell r="S1991" t="str">
            <v>الثانية</v>
          </cell>
        </row>
        <row r="1992">
          <cell r="A1992">
            <v>111126</v>
          </cell>
          <cell r="B1992" t="str">
            <v>سوزان عبد الخالق</v>
          </cell>
          <cell r="C1992" t="str">
            <v>رفيق</v>
          </cell>
          <cell r="D1992" t="str">
            <v>سليمه</v>
          </cell>
          <cell r="E1992" t="str">
            <v>الرابعة</v>
          </cell>
          <cell r="G1992" t="str">
            <v>الرابعة</v>
          </cell>
          <cell r="H1992">
            <v>1352</v>
          </cell>
          <cell r="I1992" t="str">
            <v>الرابعة</v>
          </cell>
          <cell r="K1992" t="str">
            <v>الرابعة</v>
          </cell>
          <cell r="L1992">
            <v>2033</v>
          </cell>
          <cell r="M1992" t="str">
            <v>الرابعة</v>
          </cell>
          <cell r="O1992" t="str">
            <v>الرابعة</v>
          </cell>
          <cell r="Q1992" t="str">
            <v>الرابعة</v>
          </cell>
          <cell r="S1992" t="str">
            <v>الرابعة</v>
          </cell>
        </row>
        <row r="1993">
          <cell r="A1993">
            <v>111265</v>
          </cell>
          <cell r="B1993" t="str">
            <v>عواطف ابو مدين</v>
          </cell>
          <cell r="C1993" t="str">
            <v>نبيل</v>
          </cell>
          <cell r="D1993" t="str">
            <v>بشيره</v>
          </cell>
          <cell r="E1993" t="str">
            <v>الرابعة</v>
          </cell>
          <cell r="G1993" t="str">
            <v>الرابعة</v>
          </cell>
          <cell r="I1993" t="str">
            <v>الرابعة</v>
          </cell>
          <cell r="K1993" t="str">
            <v>الرابعة</v>
          </cell>
          <cell r="L1993">
            <v>2035</v>
          </cell>
          <cell r="M1993" t="str">
            <v>الرابعة</v>
          </cell>
          <cell r="O1993" t="str">
            <v>الرابعة</v>
          </cell>
          <cell r="P1993">
            <v>757</v>
          </cell>
          <cell r="Q1993" t="str">
            <v>الرابعة</v>
          </cell>
          <cell r="R1993">
            <v>204</v>
          </cell>
          <cell r="S1993" t="str">
            <v>الرابعة</v>
          </cell>
        </row>
        <row r="1994">
          <cell r="A1994">
            <v>111330</v>
          </cell>
          <cell r="B1994" t="str">
            <v>كنان الفلاح</v>
          </cell>
          <cell r="C1994" t="str">
            <v>نصر</v>
          </cell>
          <cell r="D1994" t="str">
            <v>ميسون</v>
          </cell>
          <cell r="E1994" t="str">
            <v>الثانية</v>
          </cell>
          <cell r="G1994" t="str">
            <v>الثانية</v>
          </cell>
          <cell r="I1994" t="str">
            <v>الثانية</v>
          </cell>
          <cell r="K1994" t="str">
            <v>الثانية</v>
          </cell>
          <cell r="M1994" t="str">
            <v>الثانية</v>
          </cell>
          <cell r="P1994">
            <v>596</v>
          </cell>
          <cell r="Q1994" t="str">
            <v>الثانية</v>
          </cell>
          <cell r="S1994" t="str">
            <v>الثالثة</v>
          </cell>
        </row>
        <row r="1995">
          <cell r="A1995">
            <v>111359</v>
          </cell>
          <cell r="B1995" t="str">
            <v>ليندا علي</v>
          </cell>
          <cell r="C1995" t="str">
            <v>حسن</v>
          </cell>
          <cell r="D1995" t="str">
            <v>عزيزة</v>
          </cell>
          <cell r="E1995" t="str">
            <v>الثانية</v>
          </cell>
          <cell r="G1995" t="str">
            <v>الثانية</v>
          </cell>
          <cell r="I1995" t="str">
            <v>الثانية</v>
          </cell>
          <cell r="K1995" t="str">
            <v>الثانية</v>
          </cell>
          <cell r="M1995" t="str">
            <v>الثالثة حديث</v>
          </cell>
          <cell r="O1995" t="str">
            <v>الثالثة</v>
          </cell>
          <cell r="Q1995" t="str">
            <v>الثالثة</v>
          </cell>
          <cell r="S1995" t="str">
            <v>الرابعة حديث</v>
          </cell>
        </row>
        <row r="1996">
          <cell r="A1996">
            <v>111406</v>
          </cell>
          <cell r="B1996" t="str">
            <v>محمد الخطبا</v>
          </cell>
          <cell r="C1996" t="str">
            <v>ياسين</v>
          </cell>
          <cell r="D1996" t="str">
            <v>خديجه</v>
          </cell>
          <cell r="E1996" t="str">
            <v>الرابعة</v>
          </cell>
          <cell r="F1996">
            <v>112</v>
          </cell>
          <cell r="G1996" t="str">
            <v>الرابعة</v>
          </cell>
          <cell r="H1996">
            <v>905</v>
          </cell>
          <cell r="I1996" t="str">
            <v>الرابعة</v>
          </cell>
          <cell r="K1996" t="str">
            <v>الرابعة</v>
          </cell>
          <cell r="L1996" t="str">
            <v>مبرر</v>
          </cell>
          <cell r="M1996" t="str">
            <v>الرابعة</v>
          </cell>
          <cell r="O1996" t="str">
            <v>الرابعة</v>
          </cell>
          <cell r="Q1996" t="str">
            <v>الرابعة</v>
          </cell>
          <cell r="S1996" t="str">
            <v>الرابعة</v>
          </cell>
        </row>
        <row r="1997">
          <cell r="A1997">
            <v>111455</v>
          </cell>
          <cell r="B1997" t="str">
            <v>محمد علاء الشيخ حمدون</v>
          </cell>
          <cell r="C1997" t="str">
            <v>مازن</v>
          </cell>
          <cell r="D1997" t="str">
            <v>مهى</v>
          </cell>
          <cell r="E1997" t="str">
            <v>الرابعة</v>
          </cell>
          <cell r="F1997">
            <v>3488</v>
          </cell>
          <cell r="G1997" t="str">
            <v>الرابعة</v>
          </cell>
          <cell r="K1997" t="str">
            <v>الرابعة</v>
          </cell>
          <cell r="L1997" t="str">
            <v>مبرر</v>
          </cell>
          <cell r="M1997" t="str">
            <v>الرابعة</v>
          </cell>
          <cell r="O1997" t="str">
            <v>الرابعة</v>
          </cell>
          <cell r="Q1997" t="str">
            <v>الرابعة</v>
          </cell>
          <cell r="S1997" t="str">
            <v>الرابعة</v>
          </cell>
        </row>
        <row r="1998">
          <cell r="A1998">
            <v>111567</v>
          </cell>
          <cell r="B1998" t="str">
            <v>نبيل الحمامي</v>
          </cell>
          <cell r="C1998" t="str">
            <v>صلاح</v>
          </cell>
          <cell r="D1998" t="str">
            <v>تميمه</v>
          </cell>
          <cell r="E1998" t="str">
            <v>الثالثة</v>
          </cell>
          <cell r="G1998" t="str">
            <v>الثالثة</v>
          </cell>
          <cell r="I1998" t="str">
            <v>الثالثة</v>
          </cell>
          <cell r="K1998" t="str">
            <v>الثالثة</v>
          </cell>
          <cell r="M1998" t="str">
            <v>الثالثة</v>
          </cell>
          <cell r="O1998" t="str">
            <v>الرابعة</v>
          </cell>
          <cell r="P1998">
            <v>571</v>
          </cell>
          <cell r="Q1998" t="str">
            <v>الرابعة</v>
          </cell>
          <cell r="R1998">
            <v>420</v>
          </cell>
          <cell r="S1998" t="str">
            <v>الرابعة</v>
          </cell>
        </row>
        <row r="1999">
          <cell r="A1999">
            <v>111582</v>
          </cell>
          <cell r="B1999" t="str">
            <v>نسيبه شاهين</v>
          </cell>
          <cell r="C1999" t="str">
            <v>حرب</v>
          </cell>
          <cell r="D1999" t="str">
            <v>رقيه</v>
          </cell>
          <cell r="E1999" t="str">
            <v>الرابعة</v>
          </cell>
          <cell r="G1999" t="str">
            <v>الرابعة</v>
          </cell>
          <cell r="I1999" t="str">
            <v>الرابعة</v>
          </cell>
          <cell r="J1999">
            <v>4924</v>
          </cell>
          <cell r="K1999" t="str">
            <v>الرابعة</v>
          </cell>
          <cell r="L1999" t="str">
            <v>مبرر</v>
          </cell>
          <cell r="M1999" t="str">
            <v>الرابعة</v>
          </cell>
          <cell r="O1999" t="str">
            <v>الرابعة</v>
          </cell>
          <cell r="Q1999" t="str">
            <v>الرابعة</v>
          </cell>
          <cell r="S1999" t="str">
            <v>الرابعة</v>
          </cell>
        </row>
        <row r="2000">
          <cell r="A2000">
            <v>111608</v>
          </cell>
          <cell r="B2000" t="str">
            <v>نور زغموت</v>
          </cell>
          <cell r="C2000" t="str">
            <v>حسين</v>
          </cell>
          <cell r="D2000" t="str">
            <v>عليا</v>
          </cell>
          <cell r="E2000" t="str">
            <v>الثالثة</v>
          </cell>
          <cell r="G2000" t="str">
            <v>الرابعة حديث</v>
          </cell>
          <cell r="I2000" t="str">
            <v>الرابعة حديث</v>
          </cell>
          <cell r="K2000" t="str">
            <v>الرابعة</v>
          </cell>
          <cell r="L2000" t="str">
            <v>مبرر</v>
          </cell>
          <cell r="M2000" t="str">
            <v>الرابعة</v>
          </cell>
          <cell r="O2000" t="str">
            <v>الرابعة</v>
          </cell>
          <cell r="Q2000" t="str">
            <v>الرابعة</v>
          </cell>
          <cell r="S2000" t="str">
            <v>الرابعة</v>
          </cell>
        </row>
        <row r="2001">
          <cell r="A2001">
            <v>111656</v>
          </cell>
          <cell r="B2001" t="str">
            <v>هبه الكور</v>
          </cell>
          <cell r="C2001" t="str">
            <v>هيثم</v>
          </cell>
          <cell r="D2001" t="str">
            <v>هديل</v>
          </cell>
          <cell r="E2001" t="str">
            <v>الرابعة</v>
          </cell>
          <cell r="F2001">
            <v>81</v>
          </cell>
          <cell r="G2001" t="str">
            <v>الرابعة</v>
          </cell>
          <cell r="I2001" t="str">
            <v>الرابعة</v>
          </cell>
          <cell r="K2001" t="str">
            <v>الرابعة</v>
          </cell>
          <cell r="L2001" t="str">
            <v>مبرر</v>
          </cell>
          <cell r="M2001" t="str">
            <v>الرابعة</v>
          </cell>
          <cell r="O2001" t="str">
            <v>الرابعة</v>
          </cell>
          <cell r="Q2001" t="str">
            <v>الرابعة</v>
          </cell>
          <cell r="S2001" t="str">
            <v>الرابعة</v>
          </cell>
        </row>
        <row r="2002">
          <cell r="A2002">
            <v>111707</v>
          </cell>
          <cell r="B2002" t="str">
            <v>وسيم الصباغ</v>
          </cell>
          <cell r="C2002" t="str">
            <v>هيثم</v>
          </cell>
          <cell r="D2002" t="str">
            <v>يسرى</v>
          </cell>
          <cell r="E2002" t="str">
            <v>الثانية حديث</v>
          </cell>
          <cell r="G2002" t="str">
            <v>الثانية</v>
          </cell>
          <cell r="I2002" t="str">
            <v>الثانية</v>
          </cell>
          <cell r="K2002" t="str">
            <v>الثالثة حديث</v>
          </cell>
          <cell r="M2002" t="str">
            <v xml:space="preserve">الثالثة </v>
          </cell>
          <cell r="O2002" t="str">
            <v>الثالثة</v>
          </cell>
          <cell r="Q2002" t="str">
            <v>الرابعة حديث</v>
          </cell>
          <cell r="S2002" t="str">
            <v>الرابعة</v>
          </cell>
        </row>
        <row r="2003">
          <cell r="A2003">
            <v>111763</v>
          </cell>
          <cell r="B2003" t="str">
            <v>الاء كردي</v>
          </cell>
          <cell r="C2003" t="str">
            <v>مصطفى</v>
          </cell>
          <cell r="D2003" t="str">
            <v>فاديا</v>
          </cell>
          <cell r="E2003" t="str">
            <v>الرابعة</v>
          </cell>
          <cell r="G2003" t="str">
            <v>الرابعة</v>
          </cell>
          <cell r="I2003" t="str">
            <v>الرابعة</v>
          </cell>
          <cell r="J2003">
            <v>738</v>
          </cell>
          <cell r="K2003" t="str">
            <v>الرابعة</v>
          </cell>
          <cell r="L2003" t="str">
            <v>مبرر</v>
          </cell>
          <cell r="M2003" t="str">
            <v>الرابعة</v>
          </cell>
          <cell r="O2003" t="str">
            <v>الرابعة</v>
          </cell>
          <cell r="Q2003" t="str">
            <v>الرابعة</v>
          </cell>
          <cell r="S2003" t="str">
            <v>الرابعة</v>
          </cell>
        </row>
        <row r="2004">
          <cell r="A2004">
            <v>111850</v>
          </cell>
          <cell r="B2004" t="str">
            <v>خلود الطحان</v>
          </cell>
          <cell r="C2004" t="str">
            <v>نصر</v>
          </cell>
          <cell r="D2004" t="str">
            <v>نرميز</v>
          </cell>
          <cell r="E2004" t="str">
            <v>الثالثة</v>
          </cell>
          <cell r="F2004">
            <v>278</v>
          </cell>
          <cell r="G2004" t="str">
            <v>الثالثة</v>
          </cell>
          <cell r="H2004">
            <v>1288</v>
          </cell>
          <cell r="K2004" t="str">
            <v>الثالثة</v>
          </cell>
          <cell r="L2004" t="str">
            <v>مبرر</v>
          </cell>
          <cell r="M2004" t="str">
            <v>الثالثة</v>
          </cell>
          <cell r="O2004" t="str">
            <v>الثالثة</v>
          </cell>
          <cell r="Q2004" t="str">
            <v>الثالثة</v>
          </cell>
          <cell r="S2004" t="str">
            <v>الثالثة</v>
          </cell>
        </row>
        <row r="2005">
          <cell r="A2005">
            <v>111866</v>
          </cell>
          <cell r="B2005" t="str">
            <v>راما دباغ</v>
          </cell>
          <cell r="C2005" t="str">
            <v>صالح</v>
          </cell>
          <cell r="D2005" t="str">
            <v>ابتسام</v>
          </cell>
          <cell r="E2005" t="str">
            <v>الرابعة</v>
          </cell>
          <cell r="F2005">
            <v>3256</v>
          </cell>
          <cell r="G2005" t="str">
            <v>الرابعة</v>
          </cell>
          <cell r="H2005">
            <v>1273</v>
          </cell>
          <cell r="I2005" t="str">
            <v>الرابعة</v>
          </cell>
          <cell r="J2005">
            <v>629</v>
          </cell>
          <cell r="K2005" t="str">
            <v>الرابعة</v>
          </cell>
          <cell r="L2005" t="str">
            <v>مبرر</v>
          </cell>
          <cell r="M2005" t="str">
            <v>الرابعة</v>
          </cell>
          <cell r="O2005" t="str">
            <v>الرابعة</v>
          </cell>
          <cell r="Q2005" t="str">
            <v>الرابعة</v>
          </cell>
          <cell r="S2005" t="str">
            <v>الرابعة</v>
          </cell>
        </row>
        <row r="2006">
          <cell r="A2006">
            <v>111937</v>
          </cell>
          <cell r="B2006" t="str">
            <v>سوزان حنا</v>
          </cell>
          <cell r="C2006" t="str">
            <v>عبد المسيح</v>
          </cell>
          <cell r="D2006" t="str">
            <v>راحيل</v>
          </cell>
          <cell r="E2006" t="str">
            <v>الرابعة</v>
          </cell>
          <cell r="F2006">
            <v>302</v>
          </cell>
          <cell r="G2006" t="str">
            <v>الرابعة</v>
          </cell>
          <cell r="H2006">
            <v>1413</v>
          </cell>
          <cell r="K2006" t="str">
            <v>الرابعة</v>
          </cell>
          <cell r="L2006" t="str">
            <v>مبرر</v>
          </cell>
          <cell r="M2006" t="str">
            <v>الرابعة</v>
          </cell>
          <cell r="O2006" t="str">
            <v>الرابعة</v>
          </cell>
          <cell r="Q2006" t="str">
            <v>الرابعة</v>
          </cell>
          <cell r="S2006" t="str">
            <v>الرابعة</v>
          </cell>
        </row>
        <row r="2007">
          <cell r="A2007">
            <v>111969</v>
          </cell>
          <cell r="B2007" t="str">
            <v>عبد الشواخ</v>
          </cell>
          <cell r="C2007" t="str">
            <v>شحاده</v>
          </cell>
          <cell r="D2007" t="str">
            <v>جماله</v>
          </cell>
          <cell r="E2007" t="str">
            <v>الرابعة</v>
          </cell>
          <cell r="F2007">
            <v>238</v>
          </cell>
          <cell r="G2007" t="str">
            <v>الرابعة</v>
          </cell>
          <cell r="I2007" t="str">
            <v>الرابعة</v>
          </cell>
          <cell r="J2007">
            <v>4318</v>
          </cell>
          <cell r="K2007" t="str">
            <v>الرابعة</v>
          </cell>
          <cell r="M2007" t="str">
            <v>الرابعة</v>
          </cell>
          <cell r="O2007" t="str">
            <v>الرابعة</v>
          </cell>
          <cell r="Q2007" t="str">
            <v>الرابعة</v>
          </cell>
          <cell r="R2007">
            <v>372</v>
          </cell>
          <cell r="S2007" t="str">
            <v>الرابعة</v>
          </cell>
        </row>
        <row r="2008">
          <cell r="A2008">
            <v>112025</v>
          </cell>
          <cell r="B2008" t="str">
            <v>فرج الباجي</v>
          </cell>
          <cell r="C2008" t="str">
            <v>خليف</v>
          </cell>
          <cell r="D2008" t="str">
            <v>فضه</v>
          </cell>
          <cell r="E2008" t="str">
            <v>الرابعة</v>
          </cell>
          <cell r="F2008">
            <v>4336</v>
          </cell>
          <cell r="G2008" t="str">
            <v>الرابعة</v>
          </cell>
          <cell r="I2008" t="str">
            <v>الرابعة</v>
          </cell>
          <cell r="K2008" t="str">
            <v>الرابعة</v>
          </cell>
          <cell r="L2008">
            <v>1974</v>
          </cell>
          <cell r="M2008" t="str">
            <v>الرابعة</v>
          </cell>
          <cell r="O2008" t="str">
            <v>الرابعة</v>
          </cell>
          <cell r="Q2008" t="str">
            <v>الرابعة</v>
          </cell>
          <cell r="S2008" t="str">
            <v>الرابعة</v>
          </cell>
        </row>
        <row r="2009">
          <cell r="A2009">
            <v>112046</v>
          </cell>
          <cell r="B2009" t="str">
            <v>مادلين جلول</v>
          </cell>
          <cell r="C2009" t="str">
            <v>مالك</v>
          </cell>
          <cell r="D2009" t="str">
            <v>وفاء</v>
          </cell>
          <cell r="E2009" t="str">
            <v>الرابعة</v>
          </cell>
          <cell r="F2009">
            <v>4250</v>
          </cell>
          <cell r="G2009" t="str">
            <v>الرابعة</v>
          </cell>
          <cell r="I2009" t="str">
            <v>الرابعة</v>
          </cell>
          <cell r="K2009" t="str">
            <v>الرابعة</v>
          </cell>
          <cell r="L2009" t="str">
            <v>مبرر</v>
          </cell>
          <cell r="M2009" t="str">
            <v>الرابعة</v>
          </cell>
          <cell r="O2009" t="str">
            <v>الرابعة</v>
          </cell>
          <cell r="Q2009" t="str">
            <v>الرابعة</v>
          </cell>
          <cell r="S2009" t="str">
            <v>الرابعة</v>
          </cell>
        </row>
        <row r="2010">
          <cell r="A2010">
            <v>112185</v>
          </cell>
          <cell r="B2010" t="str">
            <v>ردينه قاسم</v>
          </cell>
          <cell r="C2010" t="str">
            <v>سعود</v>
          </cell>
          <cell r="D2010" t="str">
            <v>فريزة</v>
          </cell>
          <cell r="E2010" t="str">
            <v>الثالثة</v>
          </cell>
          <cell r="I2010" t="str">
            <v>الثالثة</v>
          </cell>
          <cell r="K2010" t="str">
            <v>الثالثة</v>
          </cell>
          <cell r="M2010" t="str">
            <v>الرابعة حديث</v>
          </cell>
          <cell r="O2010" t="str">
            <v>الرابعة</v>
          </cell>
          <cell r="Q2010" t="str">
            <v>الرابعة</v>
          </cell>
          <cell r="S2010" t="str">
            <v>الرابعة</v>
          </cell>
        </row>
        <row r="2011">
          <cell r="A2011">
            <v>112188</v>
          </cell>
          <cell r="B2011" t="str">
            <v>رفيف العوض</v>
          </cell>
          <cell r="C2011" t="str">
            <v>محمد علي</v>
          </cell>
          <cell r="D2011" t="str">
            <v>سهام</v>
          </cell>
          <cell r="E2011" t="str">
            <v>الرابعة</v>
          </cell>
          <cell r="F2011">
            <v>141</v>
          </cell>
          <cell r="G2011" t="str">
            <v>الرابعة</v>
          </cell>
          <cell r="H2011">
            <v>1222</v>
          </cell>
          <cell r="I2011" t="str">
            <v>الرابعة</v>
          </cell>
          <cell r="J2011">
            <v>51</v>
          </cell>
          <cell r="K2011" t="str">
            <v>الرابعة</v>
          </cell>
          <cell r="L2011" t="str">
            <v>مبرر</v>
          </cell>
          <cell r="M2011" t="str">
            <v>الرابعة</v>
          </cell>
          <cell r="N2011">
            <v>193</v>
          </cell>
          <cell r="O2011" t="str">
            <v>الرابعة</v>
          </cell>
          <cell r="Q2011" t="str">
            <v>الرابعة</v>
          </cell>
          <cell r="S2011" t="str">
            <v>الرابعة</v>
          </cell>
        </row>
        <row r="2012">
          <cell r="A2012">
            <v>112192</v>
          </cell>
          <cell r="B2012" t="str">
            <v>شيرين العوض</v>
          </cell>
          <cell r="C2012" t="str">
            <v>محمد علي</v>
          </cell>
          <cell r="D2012" t="str">
            <v>سهام</v>
          </cell>
          <cell r="E2012" t="str">
            <v>الرابعة</v>
          </cell>
          <cell r="G2012" t="str">
            <v>الرابعة</v>
          </cell>
          <cell r="I2012" t="str">
            <v>الرابعة</v>
          </cell>
          <cell r="K2012" t="str">
            <v>الرابعة</v>
          </cell>
          <cell r="L2012" t="str">
            <v>مبرر</v>
          </cell>
          <cell r="M2012" t="str">
            <v>الرابعة</v>
          </cell>
          <cell r="N2012">
            <v>194</v>
          </cell>
          <cell r="O2012" t="str">
            <v>الرابعة</v>
          </cell>
          <cell r="P2012">
            <v>688</v>
          </cell>
          <cell r="Q2012" t="str">
            <v>الرابعة</v>
          </cell>
          <cell r="R2012">
            <v>470</v>
          </cell>
          <cell r="S2012" t="str">
            <v>الرابعة</v>
          </cell>
        </row>
        <row r="2013">
          <cell r="A2013">
            <v>112240</v>
          </cell>
          <cell r="B2013" t="str">
            <v>محمد حسن</v>
          </cell>
          <cell r="C2013" t="str">
            <v>عبد الغفور</v>
          </cell>
          <cell r="D2013" t="str">
            <v>امنه</v>
          </cell>
          <cell r="E2013" t="str">
            <v>الثالثة</v>
          </cell>
          <cell r="G2013" t="str">
            <v>الثالثة</v>
          </cell>
          <cell r="I2013" t="str">
            <v>الثالثة</v>
          </cell>
          <cell r="J2013">
            <v>620</v>
          </cell>
          <cell r="K2013" t="str">
            <v>الثالثة</v>
          </cell>
          <cell r="L2013" t="str">
            <v>مبرر</v>
          </cell>
          <cell r="M2013" t="str">
            <v>الثالثة</v>
          </cell>
          <cell r="O2013" t="str">
            <v>الثالثة</v>
          </cell>
          <cell r="Q2013" t="str">
            <v>الثالثة</v>
          </cell>
          <cell r="S2013" t="str">
            <v>الثالثة</v>
          </cell>
        </row>
        <row r="2014">
          <cell r="A2014">
            <v>112279</v>
          </cell>
          <cell r="B2014" t="str">
            <v>فاديا عرفات</v>
          </cell>
          <cell r="C2014" t="str">
            <v>محمد شوقي</v>
          </cell>
          <cell r="D2014" t="str">
            <v>سلطان</v>
          </cell>
          <cell r="E2014" t="str">
            <v>الرابعة</v>
          </cell>
          <cell r="G2014" t="str">
            <v>الرابعة</v>
          </cell>
          <cell r="H2014">
            <v>1319</v>
          </cell>
          <cell r="I2014" t="str">
            <v>الرابعة</v>
          </cell>
          <cell r="J2014">
            <v>46</v>
          </cell>
          <cell r="K2014" t="str">
            <v>الرابعة</v>
          </cell>
          <cell r="M2014" t="str">
            <v>الرابعة</v>
          </cell>
          <cell r="O2014" t="str">
            <v>الرابعة</v>
          </cell>
          <cell r="Q2014" t="str">
            <v>الرابعة</v>
          </cell>
          <cell r="S2014" t="str">
            <v>الرابعة</v>
          </cell>
        </row>
        <row r="2015">
          <cell r="A2015">
            <v>112300</v>
          </cell>
          <cell r="B2015" t="str">
            <v>اسمهان عيزوقي</v>
          </cell>
          <cell r="C2015" t="str">
            <v>علي</v>
          </cell>
          <cell r="D2015" t="str">
            <v>ثنيه</v>
          </cell>
          <cell r="E2015" t="str">
            <v>الرابعة</v>
          </cell>
          <cell r="F2015">
            <v>3623</v>
          </cell>
          <cell r="G2015" t="str">
            <v>الرابعة</v>
          </cell>
          <cell r="K2015" t="str">
            <v>الرابعة</v>
          </cell>
          <cell r="L2015" t="str">
            <v>مبرر</v>
          </cell>
          <cell r="M2015" t="str">
            <v>الرابعة</v>
          </cell>
          <cell r="O2015" t="str">
            <v>الرابعة</v>
          </cell>
          <cell r="Q2015" t="str">
            <v>الرابعة</v>
          </cell>
          <cell r="S2015" t="str">
            <v>الرابعة</v>
          </cell>
        </row>
        <row r="2016">
          <cell r="A2016">
            <v>112310</v>
          </cell>
          <cell r="B2016" t="str">
            <v>ايمن شهاب</v>
          </cell>
          <cell r="C2016" t="str">
            <v>عبد الفتاح</v>
          </cell>
          <cell r="D2016" t="str">
            <v>ساميه</v>
          </cell>
          <cell r="E2016" t="str">
            <v>الرابعة</v>
          </cell>
          <cell r="F2016">
            <v>4334</v>
          </cell>
          <cell r="G2016" t="str">
            <v>الرابعة</v>
          </cell>
          <cell r="I2016" t="str">
            <v>الرابعة</v>
          </cell>
          <cell r="J2016">
            <v>849</v>
          </cell>
          <cell r="K2016" t="str">
            <v>الرابعة</v>
          </cell>
          <cell r="L2016">
            <v>1133</v>
          </cell>
          <cell r="M2016" t="str">
            <v>الرابعة</v>
          </cell>
          <cell r="O2016" t="str">
            <v>الرابعة</v>
          </cell>
          <cell r="Q2016" t="str">
            <v>الرابعة</v>
          </cell>
          <cell r="S2016" t="str">
            <v>الرابعة</v>
          </cell>
        </row>
        <row r="2017">
          <cell r="A2017">
            <v>112325</v>
          </cell>
          <cell r="B2017" t="str">
            <v>ثناء الصحناوي</v>
          </cell>
          <cell r="C2017" t="str">
            <v>نجيب</v>
          </cell>
          <cell r="D2017" t="str">
            <v>منيره</v>
          </cell>
          <cell r="E2017" t="str">
            <v>الرابعة</v>
          </cell>
          <cell r="F2017">
            <v>74</v>
          </cell>
          <cell r="G2017" t="str">
            <v>الرابعة</v>
          </cell>
          <cell r="I2017" t="str">
            <v>الرابعة</v>
          </cell>
          <cell r="K2017" t="str">
            <v>الرابعة</v>
          </cell>
          <cell r="L2017" t="str">
            <v>مبرر</v>
          </cell>
          <cell r="M2017" t="str">
            <v>الرابعة</v>
          </cell>
          <cell r="O2017" t="str">
            <v>الرابعة</v>
          </cell>
          <cell r="Q2017" t="str">
            <v>الرابعة</v>
          </cell>
          <cell r="S2017" t="str">
            <v>الرابعة</v>
          </cell>
        </row>
        <row r="2018">
          <cell r="A2018">
            <v>112368</v>
          </cell>
          <cell r="B2018" t="str">
            <v>رضاب المطر</v>
          </cell>
          <cell r="C2018" t="str">
            <v>قاسم</v>
          </cell>
          <cell r="D2018" t="str">
            <v>وداد</v>
          </cell>
          <cell r="E2018" t="str">
            <v>الثالثة</v>
          </cell>
          <cell r="F2018">
            <v>3624</v>
          </cell>
          <cell r="G2018" t="str">
            <v>الثالثة</v>
          </cell>
          <cell r="H2018">
            <v>1079</v>
          </cell>
          <cell r="I2018" t="str">
            <v>الثالثة</v>
          </cell>
          <cell r="J2018">
            <v>320</v>
          </cell>
          <cell r="K2018" t="str">
            <v>الثالثة</v>
          </cell>
          <cell r="L2018">
            <v>1947</v>
          </cell>
          <cell r="M2018" t="str">
            <v>الثالثة</v>
          </cell>
          <cell r="O2018" t="str">
            <v>الثالثة</v>
          </cell>
          <cell r="Q2018" t="str">
            <v>الثالثة</v>
          </cell>
          <cell r="S2018" t="str">
            <v>الرابعة حديث</v>
          </cell>
        </row>
        <row r="2019">
          <cell r="A2019">
            <v>112481</v>
          </cell>
          <cell r="B2019" t="str">
            <v>محمد المحمد</v>
          </cell>
          <cell r="C2019" t="str">
            <v>حسن</v>
          </cell>
          <cell r="D2019" t="str">
            <v>كفا</v>
          </cell>
          <cell r="E2019" t="str">
            <v>الثالثة</v>
          </cell>
          <cell r="G2019" t="str">
            <v>الثالثة</v>
          </cell>
          <cell r="I2019" t="str">
            <v>الثالثة</v>
          </cell>
          <cell r="K2019" t="str">
            <v>الثالثة</v>
          </cell>
          <cell r="L2019" t="str">
            <v>مبرر</v>
          </cell>
          <cell r="M2019" t="str">
            <v>الثالثة</v>
          </cell>
          <cell r="S2019" t="str">
            <v>الرابعة</v>
          </cell>
        </row>
        <row r="2020">
          <cell r="A2020">
            <v>112545</v>
          </cell>
          <cell r="B2020" t="str">
            <v>هناء طراف</v>
          </cell>
          <cell r="C2020" t="str">
            <v>ثابت</v>
          </cell>
          <cell r="D2020" t="str">
            <v>كوكب</v>
          </cell>
          <cell r="E2020" t="str">
            <v>الرابعة</v>
          </cell>
          <cell r="F2020">
            <v>4224</v>
          </cell>
          <cell r="G2020" t="str">
            <v>الرابعة</v>
          </cell>
          <cell r="K2020" t="str">
            <v>الرابعة</v>
          </cell>
          <cell r="L2020" t="str">
            <v>مبرر</v>
          </cell>
          <cell r="M2020" t="str">
            <v>الرابعة</v>
          </cell>
          <cell r="O2020" t="str">
            <v>الرابعة</v>
          </cell>
          <cell r="Q2020" t="str">
            <v>الرابعة</v>
          </cell>
          <cell r="S2020" t="str">
            <v>الرابعة</v>
          </cell>
        </row>
        <row r="2021">
          <cell r="A2021">
            <v>112555</v>
          </cell>
          <cell r="B2021" t="str">
            <v>وائله حبشيه</v>
          </cell>
          <cell r="C2021" t="str">
            <v>علي</v>
          </cell>
          <cell r="D2021" t="str">
            <v>يسرى</v>
          </cell>
          <cell r="E2021" t="str">
            <v>الثالثة</v>
          </cell>
          <cell r="G2021" t="str">
            <v>الرابعة حديث</v>
          </cell>
          <cell r="I2021" t="str">
            <v>الرابعة حديث</v>
          </cell>
          <cell r="K2021" t="str">
            <v>الرابعة</v>
          </cell>
          <cell r="L2021" t="str">
            <v>مبرر</v>
          </cell>
          <cell r="M2021" t="str">
            <v>الرابعة</v>
          </cell>
          <cell r="O2021" t="str">
            <v>الرابعة</v>
          </cell>
          <cell r="Q2021" t="str">
            <v>الرابعة</v>
          </cell>
          <cell r="S2021" t="str">
            <v>الرابعة</v>
          </cell>
        </row>
        <row r="2022">
          <cell r="A2022">
            <v>112603</v>
          </cell>
          <cell r="B2022" t="str">
            <v>اغاريد ابراهيم</v>
          </cell>
          <cell r="C2022" t="str">
            <v>عبد الحميد</v>
          </cell>
          <cell r="D2022" t="str">
            <v>خديجه</v>
          </cell>
          <cell r="E2022" t="str">
            <v>الرابعة</v>
          </cell>
          <cell r="G2022" t="str">
            <v>الرابعة</v>
          </cell>
          <cell r="H2022">
            <v>1478</v>
          </cell>
          <cell r="K2022" t="str">
            <v>الرابعة</v>
          </cell>
          <cell r="L2022" t="str">
            <v>مبرر</v>
          </cell>
          <cell r="M2022" t="str">
            <v>الرابعة</v>
          </cell>
          <cell r="O2022" t="str">
            <v>الرابعة</v>
          </cell>
          <cell r="Q2022" t="str">
            <v>الرابعة</v>
          </cell>
          <cell r="S2022" t="str">
            <v>الرابعة</v>
          </cell>
        </row>
        <row r="2023">
          <cell r="A2023">
            <v>112697</v>
          </cell>
          <cell r="B2023" t="str">
            <v>تالار مارديروسيان</v>
          </cell>
          <cell r="C2023" t="str">
            <v>ابراهام</v>
          </cell>
          <cell r="D2023" t="str">
            <v>زوفينار</v>
          </cell>
          <cell r="E2023" t="str">
            <v>الثالثة</v>
          </cell>
          <cell r="G2023" t="str">
            <v>الثالثة</v>
          </cell>
          <cell r="I2023" t="str">
            <v>الثالثة</v>
          </cell>
          <cell r="K2023" t="str">
            <v>الثالثة</v>
          </cell>
          <cell r="L2023" t="str">
            <v>مبرر</v>
          </cell>
          <cell r="M2023" t="str">
            <v>الثالثة</v>
          </cell>
          <cell r="O2023" t="str">
            <v>الثالثة</v>
          </cell>
          <cell r="P2023">
            <v>745</v>
          </cell>
          <cell r="Q2023" t="str">
            <v>الثالثة</v>
          </cell>
          <cell r="R2023">
            <v>392</v>
          </cell>
          <cell r="S2023" t="str">
            <v>الثالثة</v>
          </cell>
        </row>
        <row r="2024">
          <cell r="A2024">
            <v>112705</v>
          </cell>
          <cell r="B2024" t="str">
            <v>تغريد داغستاني</v>
          </cell>
          <cell r="C2024" t="str">
            <v>احمد غالب</v>
          </cell>
          <cell r="D2024" t="str">
            <v>فاطمة</v>
          </cell>
          <cell r="E2024" t="str">
            <v>الرابعة</v>
          </cell>
          <cell r="G2024" t="str">
            <v>الرابعة</v>
          </cell>
          <cell r="I2024" t="str">
            <v>الرابعة</v>
          </cell>
          <cell r="J2024">
            <v>306</v>
          </cell>
          <cell r="K2024" t="str">
            <v>الرابعة</v>
          </cell>
          <cell r="L2024">
            <v>1977</v>
          </cell>
          <cell r="M2024" t="str">
            <v>الرابعة</v>
          </cell>
          <cell r="N2024">
            <v>225</v>
          </cell>
          <cell r="O2024" t="str">
            <v>الرابعة</v>
          </cell>
          <cell r="P2024">
            <v>599</v>
          </cell>
          <cell r="Q2024" t="str">
            <v>الرابعة</v>
          </cell>
          <cell r="S2024" t="str">
            <v>الرابعة</v>
          </cell>
        </row>
        <row r="2025">
          <cell r="A2025">
            <v>112706</v>
          </cell>
          <cell r="B2025" t="str">
            <v>تغريد محشيه</v>
          </cell>
          <cell r="C2025" t="str">
            <v>مصطفى</v>
          </cell>
          <cell r="D2025" t="str">
            <v>عائده</v>
          </cell>
          <cell r="E2025" t="str">
            <v>الثالثة</v>
          </cell>
          <cell r="G2025" t="str">
            <v>الثالثة</v>
          </cell>
          <cell r="I2025" t="str">
            <v>الثالثة</v>
          </cell>
          <cell r="J2025">
            <v>825</v>
          </cell>
          <cell r="K2025" t="str">
            <v>الثالثة</v>
          </cell>
          <cell r="M2025" t="str">
            <v>الثالثة</v>
          </cell>
          <cell r="S2025" t="str">
            <v>الرابعة</v>
          </cell>
        </row>
        <row r="2026">
          <cell r="A2026">
            <v>112725</v>
          </cell>
          <cell r="B2026" t="str">
            <v>جنان عبود</v>
          </cell>
          <cell r="C2026" t="str">
            <v>علي</v>
          </cell>
          <cell r="D2026" t="str">
            <v>سحر</v>
          </cell>
          <cell r="E2026" t="str">
            <v>الثالثة</v>
          </cell>
          <cell r="G2026" t="str">
            <v>الثالثة</v>
          </cell>
          <cell r="I2026" t="str">
            <v>الثالثة</v>
          </cell>
          <cell r="K2026" t="str">
            <v>الثالثة</v>
          </cell>
          <cell r="M2026" t="str">
            <v>الثالثة</v>
          </cell>
          <cell r="R2026">
            <v>314</v>
          </cell>
          <cell r="S2026" t="str">
            <v>الرابعة</v>
          </cell>
        </row>
        <row r="2027">
          <cell r="A2027">
            <v>112762</v>
          </cell>
          <cell r="B2027" t="str">
            <v>خلود قدوره</v>
          </cell>
          <cell r="C2027" t="str">
            <v>غسان</v>
          </cell>
          <cell r="D2027" t="str">
            <v>ايمان</v>
          </cell>
          <cell r="E2027" t="str">
            <v>الثالثة حديث</v>
          </cell>
          <cell r="G2027" t="str">
            <v>الثالثة</v>
          </cell>
          <cell r="I2027" t="str">
            <v>الثالثة</v>
          </cell>
          <cell r="K2027" t="str">
            <v>الثالثة</v>
          </cell>
          <cell r="M2027" t="str">
            <v>الثالثة</v>
          </cell>
          <cell r="O2027" t="str">
            <v>الثالثة</v>
          </cell>
          <cell r="Q2027" t="str">
            <v>الثالثة</v>
          </cell>
          <cell r="S2027" t="str">
            <v>الرابعة حديث</v>
          </cell>
        </row>
        <row r="2028">
          <cell r="A2028">
            <v>112766</v>
          </cell>
          <cell r="B2028" t="str">
            <v>دانيا الابراهيم</v>
          </cell>
          <cell r="C2028" t="str">
            <v>محمد</v>
          </cell>
          <cell r="D2028" t="str">
            <v>ثناء</v>
          </cell>
          <cell r="E2028" t="str">
            <v>الثالثة</v>
          </cell>
          <cell r="F2028">
            <v>3987</v>
          </cell>
          <cell r="G2028" t="str">
            <v>الثالثة</v>
          </cell>
          <cell r="I2028" t="str">
            <v>الثالثة</v>
          </cell>
          <cell r="K2028" t="str">
            <v>الثالثة</v>
          </cell>
          <cell r="L2028" t="str">
            <v>مبرر</v>
          </cell>
          <cell r="M2028" t="str">
            <v>الثالثة</v>
          </cell>
          <cell r="N2028">
            <v>82</v>
          </cell>
          <cell r="O2028" t="str">
            <v>الثالثة</v>
          </cell>
          <cell r="P2028">
            <v>776</v>
          </cell>
          <cell r="Q2028" t="str">
            <v>الثالثة</v>
          </cell>
          <cell r="R2028">
            <v>423</v>
          </cell>
          <cell r="S2028" t="str">
            <v>الثالثة</v>
          </cell>
        </row>
        <row r="2029">
          <cell r="A2029">
            <v>112815</v>
          </cell>
          <cell r="B2029" t="str">
            <v>ربا دراج</v>
          </cell>
          <cell r="C2029" t="str">
            <v>سعيد</v>
          </cell>
          <cell r="D2029" t="str">
            <v>تفيده</v>
          </cell>
          <cell r="E2029" t="str">
            <v>الرابعة</v>
          </cell>
          <cell r="G2029" t="str">
            <v>الرابعة</v>
          </cell>
          <cell r="H2029">
            <v>1103</v>
          </cell>
          <cell r="I2029" t="str">
            <v>الرابعة</v>
          </cell>
          <cell r="J2029">
            <v>503</v>
          </cell>
          <cell r="K2029" t="str">
            <v>الرابعة</v>
          </cell>
          <cell r="M2029" t="str">
            <v>الرابعة</v>
          </cell>
          <cell r="O2029" t="str">
            <v>الرابعة</v>
          </cell>
          <cell r="Q2029" t="str">
            <v>الرابعة</v>
          </cell>
          <cell r="S2029" t="str">
            <v>الرابعة</v>
          </cell>
        </row>
        <row r="2030">
          <cell r="A2030">
            <v>112818</v>
          </cell>
          <cell r="B2030" t="str">
            <v>ربى نصر</v>
          </cell>
          <cell r="C2030" t="str">
            <v>كمال</v>
          </cell>
          <cell r="D2030" t="str">
            <v>اعتدال خطار المحيثاوي</v>
          </cell>
          <cell r="E2030" t="str">
            <v>الرابعة</v>
          </cell>
          <cell r="G2030" t="str">
            <v>الرابعة</v>
          </cell>
          <cell r="H2030">
            <v>1033</v>
          </cell>
          <cell r="K2030" t="str">
            <v>الرابعة</v>
          </cell>
          <cell r="L2030" t="str">
            <v>مبرر</v>
          </cell>
          <cell r="M2030" t="str">
            <v>الرابعة</v>
          </cell>
          <cell r="O2030" t="str">
            <v>الرابعة</v>
          </cell>
          <cell r="Q2030" t="str">
            <v>الرابعة</v>
          </cell>
          <cell r="S2030" t="str">
            <v>الرابعة</v>
          </cell>
        </row>
        <row r="2031">
          <cell r="A2031">
            <v>112822</v>
          </cell>
          <cell r="B2031" t="str">
            <v>رزان الصالح</v>
          </cell>
          <cell r="C2031" t="str">
            <v>علي</v>
          </cell>
          <cell r="D2031" t="str">
            <v>فيروز</v>
          </cell>
          <cell r="E2031" t="str">
            <v>الرابعة</v>
          </cell>
          <cell r="F2031">
            <v>167</v>
          </cell>
          <cell r="G2031" t="str">
            <v>الرابعة</v>
          </cell>
          <cell r="H2031">
            <v>1477</v>
          </cell>
          <cell r="K2031" t="str">
            <v>الرابعة</v>
          </cell>
          <cell r="L2031" t="str">
            <v>مبرر</v>
          </cell>
          <cell r="M2031" t="str">
            <v>الرابعة</v>
          </cell>
          <cell r="O2031" t="str">
            <v>الرابعة</v>
          </cell>
          <cell r="Q2031" t="str">
            <v>الرابعة</v>
          </cell>
          <cell r="S2031" t="str">
            <v>الرابعة</v>
          </cell>
        </row>
        <row r="2032">
          <cell r="A2032">
            <v>112825</v>
          </cell>
          <cell r="B2032" t="str">
            <v>رشا ابو حمود</v>
          </cell>
          <cell r="C2032" t="str">
            <v>محمد</v>
          </cell>
          <cell r="D2032" t="str">
            <v>فوزه</v>
          </cell>
          <cell r="E2032" t="str">
            <v>الرابعة</v>
          </cell>
          <cell r="F2032">
            <v>77</v>
          </cell>
          <cell r="G2032" t="str">
            <v>الرابعة</v>
          </cell>
          <cell r="I2032" t="str">
            <v>الرابعة</v>
          </cell>
          <cell r="K2032" t="str">
            <v>الرابعة</v>
          </cell>
          <cell r="L2032" t="str">
            <v>مبرر</v>
          </cell>
          <cell r="M2032" t="str">
            <v>الرابعة</v>
          </cell>
          <cell r="O2032" t="str">
            <v>الرابعة</v>
          </cell>
          <cell r="Q2032" t="str">
            <v>الرابعة</v>
          </cell>
          <cell r="S2032" t="str">
            <v>الرابعة</v>
          </cell>
        </row>
        <row r="2033">
          <cell r="A2033">
            <v>112847</v>
          </cell>
          <cell r="B2033" t="str">
            <v>رهام الحبال</v>
          </cell>
          <cell r="C2033" t="str">
            <v>محمد سمير</v>
          </cell>
          <cell r="D2033" t="str">
            <v>لينا</v>
          </cell>
          <cell r="E2033" t="str">
            <v>الرابعة</v>
          </cell>
          <cell r="G2033" t="str">
            <v>الرابعة</v>
          </cell>
          <cell r="I2033" t="str">
            <v>الرابعة</v>
          </cell>
          <cell r="J2033">
            <v>271</v>
          </cell>
          <cell r="K2033" t="str">
            <v>الرابعة</v>
          </cell>
          <cell r="L2033" t="str">
            <v>مبرر</v>
          </cell>
          <cell r="M2033" t="str">
            <v>الرابعة</v>
          </cell>
          <cell r="O2033" t="str">
            <v>الرابعة</v>
          </cell>
          <cell r="Q2033" t="str">
            <v>الرابعة</v>
          </cell>
          <cell r="S2033" t="str">
            <v>الرابعة</v>
          </cell>
        </row>
        <row r="2034">
          <cell r="A2034">
            <v>112858</v>
          </cell>
          <cell r="B2034" t="str">
            <v>روعة صوفان</v>
          </cell>
          <cell r="C2034" t="str">
            <v>أحمد</v>
          </cell>
          <cell r="D2034" t="str">
            <v>نهى</v>
          </cell>
          <cell r="E2034" t="str">
            <v>الرابعة</v>
          </cell>
          <cell r="G2034" t="str">
            <v>الرابعة</v>
          </cell>
          <cell r="I2034" t="str">
            <v>الرابعة</v>
          </cell>
          <cell r="J2034">
            <v>885</v>
          </cell>
          <cell r="K2034" t="str">
            <v>الرابعة</v>
          </cell>
          <cell r="L2034" t="str">
            <v>مبرر</v>
          </cell>
          <cell r="M2034" t="str">
            <v>الرابعة</v>
          </cell>
          <cell r="O2034" t="str">
            <v>الرابعة</v>
          </cell>
          <cell r="Q2034" t="str">
            <v>الرابعة</v>
          </cell>
          <cell r="S2034" t="str">
            <v>الرابعة</v>
          </cell>
        </row>
        <row r="2035">
          <cell r="A2035">
            <v>112880</v>
          </cell>
          <cell r="B2035" t="str">
            <v>ريم كيوان</v>
          </cell>
          <cell r="C2035" t="str">
            <v>ابراهيم</v>
          </cell>
          <cell r="D2035" t="str">
            <v>شمعه</v>
          </cell>
          <cell r="E2035" t="str">
            <v>الرابعة</v>
          </cell>
          <cell r="F2035">
            <v>4248</v>
          </cell>
          <cell r="G2035" t="str">
            <v>الرابعة</v>
          </cell>
          <cell r="I2035" t="str">
            <v>الرابعة</v>
          </cell>
          <cell r="J2035">
            <v>846</v>
          </cell>
          <cell r="K2035" t="str">
            <v>الرابعة</v>
          </cell>
          <cell r="L2035" t="str">
            <v>مبرر</v>
          </cell>
          <cell r="M2035" t="str">
            <v>الرابعة</v>
          </cell>
          <cell r="O2035" t="str">
            <v>الرابعة</v>
          </cell>
          <cell r="Q2035" t="str">
            <v>الرابعة</v>
          </cell>
          <cell r="S2035" t="str">
            <v>الرابعة</v>
          </cell>
        </row>
        <row r="2036">
          <cell r="A2036">
            <v>112889</v>
          </cell>
          <cell r="B2036" t="str">
            <v>زاور حاج حسن</v>
          </cell>
          <cell r="C2036" t="str">
            <v>بيبرد</v>
          </cell>
          <cell r="D2036" t="str">
            <v>اسيمه</v>
          </cell>
          <cell r="E2036" t="str">
            <v>الثالثة</v>
          </cell>
          <cell r="G2036" t="str">
            <v>الثالثة</v>
          </cell>
          <cell r="H2036">
            <v>1201</v>
          </cell>
          <cell r="J2036">
            <v>4971</v>
          </cell>
          <cell r="K2036" t="str">
            <v>الثالثة</v>
          </cell>
          <cell r="L2036">
            <v>1156</v>
          </cell>
          <cell r="M2036" t="str">
            <v>الثالثة</v>
          </cell>
          <cell r="O2036" t="str">
            <v>الثالثة</v>
          </cell>
          <cell r="Q2036" t="str">
            <v>الثالثة</v>
          </cell>
          <cell r="S2036" t="str">
            <v>الثالثة</v>
          </cell>
        </row>
        <row r="2037">
          <cell r="A2037">
            <v>112910</v>
          </cell>
          <cell r="B2037" t="str">
            <v>ساندرا خليفه</v>
          </cell>
          <cell r="C2037" t="str">
            <v>تيسير</v>
          </cell>
          <cell r="D2037" t="str">
            <v>حنان</v>
          </cell>
          <cell r="E2037" t="str">
            <v>الثالثة</v>
          </cell>
          <cell r="G2037" t="str">
            <v>الثالثة</v>
          </cell>
          <cell r="H2037">
            <v>1081</v>
          </cell>
          <cell r="K2037" t="str">
            <v>الثالثة</v>
          </cell>
          <cell r="L2037" t="str">
            <v>مبرر</v>
          </cell>
          <cell r="M2037" t="str">
            <v>الثالثة</v>
          </cell>
          <cell r="O2037" t="str">
            <v>الثالثة</v>
          </cell>
          <cell r="Q2037" t="str">
            <v>الثالثة</v>
          </cell>
          <cell r="S2037" t="str">
            <v>الثالثة</v>
          </cell>
        </row>
        <row r="2038">
          <cell r="A2038">
            <v>112940</v>
          </cell>
          <cell r="B2038" t="str">
            <v>سوزدار حسين</v>
          </cell>
          <cell r="C2038" t="str">
            <v>اسماعيل</v>
          </cell>
          <cell r="D2038" t="str">
            <v>خبات</v>
          </cell>
          <cell r="E2038" t="str">
            <v>الثالثة</v>
          </cell>
          <cell r="G2038" t="str">
            <v>الثالثة</v>
          </cell>
          <cell r="I2038" t="str">
            <v>الرابعة حديث</v>
          </cell>
          <cell r="K2038" t="str">
            <v>الرابعة</v>
          </cell>
          <cell r="L2038" t="str">
            <v>مبرر</v>
          </cell>
          <cell r="M2038" t="str">
            <v>الرابعة</v>
          </cell>
          <cell r="O2038" t="str">
            <v>الرابعة</v>
          </cell>
          <cell r="Q2038" t="str">
            <v>الرابعة</v>
          </cell>
          <cell r="S2038" t="str">
            <v>الرابعة</v>
          </cell>
        </row>
        <row r="2039">
          <cell r="A2039">
            <v>112965</v>
          </cell>
          <cell r="B2039" t="str">
            <v>صالحه دعبول</v>
          </cell>
          <cell r="C2039" t="str">
            <v>نذير</v>
          </cell>
          <cell r="D2039" t="str">
            <v>طرفه</v>
          </cell>
          <cell r="E2039" t="str">
            <v>الرابعة</v>
          </cell>
          <cell r="G2039" t="str">
            <v>الرابعة</v>
          </cell>
          <cell r="I2039" t="str">
            <v>الرابعة</v>
          </cell>
          <cell r="K2039" t="str">
            <v>الرابعة</v>
          </cell>
          <cell r="L2039" t="str">
            <v>مبرر</v>
          </cell>
          <cell r="M2039" t="str">
            <v>الرابعة</v>
          </cell>
          <cell r="O2039" t="str">
            <v>الرابعة</v>
          </cell>
          <cell r="P2039">
            <v>775</v>
          </cell>
          <cell r="Q2039" t="str">
            <v>الرابعة</v>
          </cell>
          <cell r="S2039" t="str">
            <v>الرابعة</v>
          </cell>
        </row>
        <row r="2040">
          <cell r="A2040">
            <v>112979</v>
          </cell>
          <cell r="B2040" t="str">
            <v>طارق يونس</v>
          </cell>
          <cell r="C2040" t="str">
            <v>خالد</v>
          </cell>
          <cell r="D2040" t="str">
            <v>عائشة السهلي</v>
          </cell>
          <cell r="E2040" t="str">
            <v>الثالثة</v>
          </cell>
          <cell r="G2040" t="str">
            <v>الثالثة</v>
          </cell>
          <cell r="I2040" t="str">
            <v>الثالثة</v>
          </cell>
          <cell r="K2040" t="str">
            <v>الثالثة</v>
          </cell>
          <cell r="M2040" t="str">
            <v>الرابعة حديث</v>
          </cell>
          <cell r="O2040" t="str">
            <v>الرابعة</v>
          </cell>
          <cell r="Q2040" t="str">
            <v>الرابعة</v>
          </cell>
          <cell r="S2040" t="str">
            <v>الرابعة</v>
          </cell>
        </row>
        <row r="2041">
          <cell r="A2041">
            <v>112988</v>
          </cell>
          <cell r="B2041" t="str">
            <v>عبد الرحمن الشماط</v>
          </cell>
          <cell r="C2041" t="str">
            <v>سامي</v>
          </cell>
          <cell r="D2041" t="str">
            <v>فيروز</v>
          </cell>
          <cell r="E2041" t="str">
            <v>الرابعة</v>
          </cell>
          <cell r="F2041">
            <v>37</v>
          </cell>
          <cell r="G2041" t="str">
            <v>الرابعة</v>
          </cell>
          <cell r="H2041">
            <v>1270</v>
          </cell>
          <cell r="I2041" t="str">
            <v>الرابعة</v>
          </cell>
          <cell r="J2041">
            <v>698</v>
          </cell>
          <cell r="K2041" t="str">
            <v>الرابعة</v>
          </cell>
          <cell r="L2041" t="str">
            <v>مبرر</v>
          </cell>
          <cell r="M2041" t="str">
            <v>الرابعة</v>
          </cell>
          <cell r="O2041" t="str">
            <v>الرابعة</v>
          </cell>
          <cell r="Q2041" t="str">
            <v>الرابعة</v>
          </cell>
          <cell r="S2041" t="str">
            <v>الرابعة</v>
          </cell>
        </row>
        <row r="2042">
          <cell r="A2042">
            <v>113007</v>
          </cell>
          <cell r="B2042" t="str">
            <v>عبير حسين</v>
          </cell>
          <cell r="C2042" t="str">
            <v>فيصل</v>
          </cell>
          <cell r="D2042" t="str">
            <v>دعد</v>
          </cell>
          <cell r="E2042" t="str">
            <v>الرابعة</v>
          </cell>
          <cell r="G2042" t="str">
            <v>الرابعة</v>
          </cell>
          <cell r="I2042" t="str">
            <v>الرابعة</v>
          </cell>
          <cell r="J2042">
            <v>772</v>
          </cell>
          <cell r="K2042" t="str">
            <v>الرابعة</v>
          </cell>
          <cell r="L2042" t="str">
            <v>مبرر</v>
          </cell>
          <cell r="M2042" t="str">
            <v>الرابعة</v>
          </cell>
          <cell r="O2042" t="str">
            <v>الرابعة</v>
          </cell>
          <cell r="Q2042" t="str">
            <v>الرابعة</v>
          </cell>
          <cell r="S2042" t="str">
            <v>الرابعة</v>
          </cell>
        </row>
        <row r="2043">
          <cell r="A2043">
            <v>113043</v>
          </cell>
          <cell r="B2043" t="str">
            <v>علي نصر</v>
          </cell>
          <cell r="C2043" t="str">
            <v>صخر</v>
          </cell>
          <cell r="D2043" t="str">
            <v>هيام</v>
          </cell>
          <cell r="E2043" t="str">
            <v>الثالثة</v>
          </cell>
          <cell r="G2043" t="str">
            <v>الثالثة</v>
          </cell>
          <cell r="I2043" t="str">
            <v>الثالثة</v>
          </cell>
          <cell r="J2043">
            <v>301</v>
          </cell>
          <cell r="K2043" t="str">
            <v>الثالثة</v>
          </cell>
          <cell r="L2043" t="str">
            <v>مبرر</v>
          </cell>
          <cell r="M2043" t="str">
            <v>الثالثة</v>
          </cell>
          <cell r="O2043" t="str">
            <v>الثالثة</v>
          </cell>
          <cell r="Q2043" t="str">
            <v>الثالثة</v>
          </cell>
          <cell r="S2043" t="str">
            <v>الثالثة</v>
          </cell>
        </row>
        <row r="2044">
          <cell r="A2044">
            <v>113058</v>
          </cell>
          <cell r="B2044" t="str">
            <v>غاده رفاعي</v>
          </cell>
          <cell r="C2044" t="str">
            <v>جمعه</v>
          </cell>
          <cell r="D2044" t="str">
            <v>فصل</v>
          </cell>
          <cell r="E2044" t="str">
            <v>الثالثة</v>
          </cell>
          <cell r="G2044" t="str">
            <v>الثالثة</v>
          </cell>
          <cell r="I2044" t="str">
            <v>الثالثة</v>
          </cell>
          <cell r="K2044" t="str">
            <v>الثالثة</v>
          </cell>
          <cell r="L2044" t="str">
            <v>مبرر</v>
          </cell>
          <cell r="M2044" t="str">
            <v>الثالثة</v>
          </cell>
          <cell r="O2044" t="str">
            <v>الثالثة</v>
          </cell>
          <cell r="Q2044" t="str">
            <v>الثالثة</v>
          </cell>
          <cell r="R2044">
            <v>337</v>
          </cell>
          <cell r="S2044" t="str">
            <v>الثالثة</v>
          </cell>
        </row>
        <row r="2045">
          <cell r="A2045">
            <v>113082</v>
          </cell>
          <cell r="B2045" t="str">
            <v>فاتن النحاس</v>
          </cell>
          <cell r="C2045" t="str">
            <v>محمد صياح</v>
          </cell>
          <cell r="D2045" t="str">
            <v>قمر</v>
          </cell>
          <cell r="E2045" t="str">
            <v>الرابعة</v>
          </cell>
          <cell r="G2045" t="str">
            <v>الرابعة</v>
          </cell>
          <cell r="I2045" t="str">
            <v>الرابعة</v>
          </cell>
          <cell r="K2045" t="str">
            <v>الرابعة</v>
          </cell>
          <cell r="M2045" t="str">
            <v>الرابعة</v>
          </cell>
          <cell r="O2045" t="str">
            <v>الرابعة</v>
          </cell>
          <cell r="P2045">
            <v>542</v>
          </cell>
          <cell r="Q2045" t="str">
            <v>الرابعة</v>
          </cell>
          <cell r="R2045">
            <v>313</v>
          </cell>
          <cell r="S2045" t="str">
            <v>الرابعة</v>
          </cell>
        </row>
        <row r="2046">
          <cell r="A2046">
            <v>113180</v>
          </cell>
          <cell r="B2046" t="str">
            <v>محمد الضامن</v>
          </cell>
          <cell r="C2046" t="str">
            <v>ضيف الله</v>
          </cell>
          <cell r="D2046" t="str">
            <v>اسمهان</v>
          </cell>
          <cell r="E2046" t="str">
            <v>الأولى</v>
          </cell>
          <cell r="G2046" t="str">
            <v>الأولى</v>
          </cell>
          <cell r="I2046" t="str">
            <v>الأولى</v>
          </cell>
          <cell r="K2046" t="str">
            <v>الثانية حديث</v>
          </cell>
          <cell r="L2046">
            <v>1899</v>
          </cell>
          <cell r="M2046" t="str">
            <v>الثانية</v>
          </cell>
          <cell r="N2046">
            <v>186</v>
          </cell>
          <cell r="O2046" t="str">
            <v>الثانية</v>
          </cell>
          <cell r="P2046">
            <v>606</v>
          </cell>
          <cell r="Q2046" t="str">
            <v>الثانية</v>
          </cell>
          <cell r="R2046">
            <v>442</v>
          </cell>
          <cell r="S2046" t="str">
            <v>الثانية</v>
          </cell>
        </row>
        <row r="2047">
          <cell r="A2047">
            <v>113239</v>
          </cell>
          <cell r="B2047" t="str">
            <v>مرح زياده</v>
          </cell>
          <cell r="C2047" t="str">
            <v>حمام</v>
          </cell>
          <cell r="D2047" t="str">
            <v>وفاء</v>
          </cell>
          <cell r="E2047" t="str">
            <v>الرابعة</v>
          </cell>
          <cell r="F2047">
            <v>3254</v>
          </cell>
          <cell r="G2047" t="str">
            <v>الرابعة</v>
          </cell>
          <cell r="H2047">
            <v>947</v>
          </cell>
          <cell r="K2047" t="str">
            <v>الرابعة</v>
          </cell>
          <cell r="L2047" t="str">
            <v>مبرر</v>
          </cell>
          <cell r="M2047" t="str">
            <v>الرابعة</v>
          </cell>
          <cell r="O2047" t="str">
            <v>الرابعة</v>
          </cell>
          <cell r="Q2047" t="str">
            <v>الرابعة</v>
          </cell>
          <cell r="S2047" t="str">
            <v>الرابعة</v>
          </cell>
        </row>
        <row r="2048">
          <cell r="A2048">
            <v>113269</v>
          </cell>
          <cell r="B2048" t="str">
            <v>منتها نقشبندي</v>
          </cell>
          <cell r="C2048" t="str">
            <v>صلاح</v>
          </cell>
          <cell r="D2048" t="str">
            <v>سحر</v>
          </cell>
          <cell r="E2048" t="str">
            <v>الرابعة</v>
          </cell>
          <cell r="G2048" t="str">
            <v>الرابعة</v>
          </cell>
          <cell r="I2048" t="str">
            <v>الرابعة</v>
          </cell>
          <cell r="K2048" t="str">
            <v>الرابعة</v>
          </cell>
          <cell r="L2048" t="str">
            <v>مبرر</v>
          </cell>
          <cell r="M2048" t="str">
            <v>الرابعة</v>
          </cell>
          <cell r="O2048" t="str">
            <v>الرابعة</v>
          </cell>
          <cell r="P2048">
            <v>764</v>
          </cell>
          <cell r="Q2048" t="str">
            <v>الرابعة</v>
          </cell>
          <cell r="R2048">
            <v>535</v>
          </cell>
          <cell r="S2048" t="str">
            <v>الرابعة</v>
          </cell>
        </row>
        <row r="2049">
          <cell r="A2049">
            <v>113331</v>
          </cell>
          <cell r="B2049" t="str">
            <v>نور الهدى ابو شعر</v>
          </cell>
          <cell r="C2049" t="str">
            <v>محمد ياسين</v>
          </cell>
          <cell r="D2049" t="str">
            <v>ميساء</v>
          </cell>
          <cell r="E2049" t="str">
            <v>الثالثة</v>
          </cell>
          <cell r="G2049" t="str">
            <v>الثالثة</v>
          </cell>
          <cell r="I2049" t="str">
            <v>الثالثة</v>
          </cell>
          <cell r="J2049">
            <v>462</v>
          </cell>
          <cell r="K2049" t="str">
            <v>الثالثة</v>
          </cell>
          <cell r="L2049" t="str">
            <v>مبرر</v>
          </cell>
          <cell r="M2049" t="str">
            <v>الثالثة</v>
          </cell>
          <cell r="O2049" t="str">
            <v>الثالثة</v>
          </cell>
          <cell r="Q2049" t="str">
            <v>الثالثة</v>
          </cell>
          <cell r="S2049" t="str">
            <v>الثالثة</v>
          </cell>
        </row>
        <row r="2050">
          <cell r="A2050">
            <v>113364</v>
          </cell>
          <cell r="B2050" t="str">
            <v>هبة ديب</v>
          </cell>
          <cell r="C2050" t="str">
            <v>مصطفى</v>
          </cell>
          <cell r="D2050" t="str">
            <v>شكرية</v>
          </cell>
          <cell r="E2050" t="str">
            <v>الثالثة</v>
          </cell>
          <cell r="G2050" t="str">
            <v>الثالثة</v>
          </cell>
          <cell r="I2050" t="str">
            <v>الثالثة</v>
          </cell>
          <cell r="K2050" t="str">
            <v>الثالثة</v>
          </cell>
          <cell r="L2050" t="str">
            <v>مبرر</v>
          </cell>
          <cell r="M2050" t="str">
            <v>الثالثة</v>
          </cell>
          <cell r="S2050" t="str">
            <v>الرابعة</v>
          </cell>
        </row>
        <row r="2051">
          <cell r="A2051">
            <v>113370</v>
          </cell>
          <cell r="B2051" t="str">
            <v>هدى السنبج</v>
          </cell>
          <cell r="C2051" t="str">
            <v>حسين</v>
          </cell>
          <cell r="D2051" t="str">
            <v>امينه</v>
          </cell>
          <cell r="E2051" t="str">
            <v>الرابعة</v>
          </cell>
          <cell r="G2051" t="str">
            <v>الرابعة</v>
          </cell>
          <cell r="I2051" t="str">
            <v>الرابعة</v>
          </cell>
          <cell r="K2051" t="str">
            <v>الرابعة</v>
          </cell>
          <cell r="M2051" t="str">
            <v>الرابعة</v>
          </cell>
          <cell r="O2051" t="str">
            <v>الرابعة</v>
          </cell>
          <cell r="P2051">
            <v>730</v>
          </cell>
          <cell r="Q2051" t="str">
            <v>الرابعة</v>
          </cell>
          <cell r="R2051">
            <v>504</v>
          </cell>
          <cell r="S2051" t="str">
            <v>الرابعة</v>
          </cell>
        </row>
        <row r="2052">
          <cell r="A2052">
            <v>113378</v>
          </cell>
          <cell r="B2052" t="str">
            <v>هديل سليمان</v>
          </cell>
          <cell r="C2052" t="str">
            <v>نمر</v>
          </cell>
          <cell r="D2052" t="str">
            <v>هاله سليمان</v>
          </cell>
          <cell r="E2052" t="str">
            <v>الرابعة</v>
          </cell>
          <cell r="G2052" t="str">
            <v>الرابعة</v>
          </cell>
          <cell r="I2052" t="str">
            <v>الرابعة</v>
          </cell>
          <cell r="K2052" t="str">
            <v>الرابعة</v>
          </cell>
          <cell r="L2052">
            <v>1936</v>
          </cell>
          <cell r="M2052" t="str">
            <v>الرابعة</v>
          </cell>
          <cell r="N2052">
            <v>282</v>
          </cell>
          <cell r="O2052" t="str">
            <v>الرابعة</v>
          </cell>
          <cell r="Q2052" t="str">
            <v>الرابعة</v>
          </cell>
          <cell r="S2052" t="str">
            <v>الرابعة</v>
          </cell>
        </row>
        <row r="2053">
          <cell r="A2053">
            <v>113385</v>
          </cell>
          <cell r="B2053" t="str">
            <v>هزار الشيخ</v>
          </cell>
          <cell r="C2053" t="str">
            <v>وفيق</v>
          </cell>
          <cell r="D2053" t="str">
            <v>صفيه</v>
          </cell>
          <cell r="E2053" t="str">
            <v>الرابعة</v>
          </cell>
          <cell r="G2053" t="str">
            <v>الرابعة</v>
          </cell>
          <cell r="H2053">
            <v>1475</v>
          </cell>
          <cell r="K2053" t="str">
            <v>الرابعة</v>
          </cell>
          <cell r="L2053" t="str">
            <v>مبرر</v>
          </cell>
          <cell r="M2053" t="str">
            <v>الرابعة</v>
          </cell>
          <cell r="O2053" t="str">
            <v>الرابعة</v>
          </cell>
          <cell r="Q2053" t="str">
            <v>الرابعة</v>
          </cell>
          <cell r="S2053" t="str">
            <v>الرابعة</v>
          </cell>
        </row>
        <row r="2054">
          <cell r="A2054">
            <v>113402</v>
          </cell>
          <cell r="B2054" t="str">
            <v>هيفاء الكرخ</v>
          </cell>
          <cell r="C2054" t="str">
            <v>عبد الرزاق</v>
          </cell>
          <cell r="D2054" t="str">
            <v>عائشة</v>
          </cell>
          <cell r="E2054" t="str">
            <v>الرابعة</v>
          </cell>
          <cell r="G2054" t="str">
            <v>الرابعة</v>
          </cell>
          <cell r="H2054">
            <v>406</v>
          </cell>
          <cell r="K2054" t="str">
            <v>الرابعة</v>
          </cell>
          <cell r="L2054" t="str">
            <v>مبرر</v>
          </cell>
          <cell r="M2054" t="str">
            <v>الرابعة</v>
          </cell>
          <cell r="O2054" t="str">
            <v>الرابعة</v>
          </cell>
          <cell r="Q2054" t="str">
            <v>الرابعة</v>
          </cell>
          <cell r="S2054" t="str">
            <v>الرابعة</v>
          </cell>
        </row>
        <row r="2055">
          <cell r="A2055">
            <v>113494</v>
          </cell>
          <cell r="B2055" t="str">
            <v>باديا الريش</v>
          </cell>
          <cell r="C2055" t="str">
            <v>احمد</v>
          </cell>
          <cell r="D2055" t="str">
            <v>نجاح</v>
          </cell>
          <cell r="E2055" t="str">
            <v>الثانية</v>
          </cell>
          <cell r="G2055" t="str">
            <v>الثانية</v>
          </cell>
          <cell r="I2055" t="str">
            <v>الثانية</v>
          </cell>
          <cell r="K2055" t="str">
            <v>الثانية</v>
          </cell>
          <cell r="M2055" t="str">
            <v>الثانية</v>
          </cell>
          <cell r="O2055" t="str">
            <v>الثانية</v>
          </cell>
          <cell r="Q2055" t="str">
            <v>الثالثة حديث</v>
          </cell>
          <cell r="S2055" t="str">
            <v>الثالثة</v>
          </cell>
        </row>
        <row r="2056">
          <cell r="A2056">
            <v>113529</v>
          </cell>
          <cell r="B2056" t="str">
            <v>رولا الهجري</v>
          </cell>
          <cell r="C2056" t="str">
            <v>احمد</v>
          </cell>
          <cell r="D2056" t="str">
            <v>هيفاء</v>
          </cell>
          <cell r="E2056" t="str">
            <v>الثانية</v>
          </cell>
          <cell r="G2056" t="str">
            <v>الثالثة حديث</v>
          </cell>
          <cell r="I2056" t="str">
            <v>الثالثة حديث</v>
          </cell>
          <cell r="K2056" t="str">
            <v>الثالثة</v>
          </cell>
          <cell r="M2056" t="str">
            <v>الرابعة حديث</v>
          </cell>
          <cell r="O2056" t="str">
            <v>الرابعة</v>
          </cell>
          <cell r="Q2056" t="str">
            <v>الرابعة</v>
          </cell>
          <cell r="S2056" t="str">
            <v>الرابعة</v>
          </cell>
        </row>
        <row r="2057">
          <cell r="A2057">
            <v>113546</v>
          </cell>
          <cell r="B2057" t="str">
            <v>سميره ارشيد</v>
          </cell>
          <cell r="C2057" t="str">
            <v>توفيق</v>
          </cell>
          <cell r="D2057" t="str">
            <v>مريم</v>
          </cell>
          <cell r="E2057" t="str">
            <v>الثالثة</v>
          </cell>
          <cell r="F2057">
            <v>3402</v>
          </cell>
          <cell r="G2057" t="str">
            <v>الثالثة</v>
          </cell>
          <cell r="H2057">
            <v>960</v>
          </cell>
          <cell r="I2057" t="str">
            <v>الثالثة</v>
          </cell>
          <cell r="K2057" t="str">
            <v>الثالثة</v>
          </cell>
          <cell r="L2057" t="str">
            <v>مبرر</v>
          </cell>
          <cell r="M2057" t="str">
            <v>الثالثة</v>
          </cell>
          <cell r="S2057" t="str">
            <v>الرابعة</v>
          </cell>
        </row>
        <row r="2058">
          <cell r="A2058">
            <v>113557</v>
          </cell>
          <cell r="B2058" t="str">
            <v>طارق نفاع</v>
          </cell>
          <cell r="C2058" t="str">
            <v>ملحم</v>
          </cell>
          <cell r="D2058" t="str">
            <v>زاد الخير</v>
          </cell>
          <cell r="E2058" t="str">
            <v>الثانية</v>
          </cell>
          <cell r="G2058" t="str">
            <v>الثانية</v>
          </cell>
          <cell r="H2058">
            <v>1464</v>
          </cell>
          <cell r="K2058" t="str">
            <v>الثانية</v>
          </cell>
          <cell r="L2058" t="str">
            <v>مبرر</v>
          </cell>
          <cell r="M2058" t="str">
            <v>الثانية</v>
          </cell>
          <cell r="O2058" t="str">
            <v>الثانية</v>
          </cell>
          <cell r="Q2058" t="str">
            <v>الثانية</v>
          </cell>
          <cell r="S2058" t="str">
            <v>الثانية</v>
          </cell>
        </row>
        <row r="2059">
          <cell r="A2059">
            <v>113582</v>
          </cell>
          <cell r="B2059" t="str">
            <v>مارلين زهره</v>
          </cell>
          <cell r="C2059" t="str">
            <v>فاضل</v>
          </cell>
          <cell r="D2059" t="str">
            <v>شريفه</v>
          </cell>
          <cell r="E2059" t="str">
            <v>الثالثة</v>
          </cell>
          <cell r="G2059" t="str">
            <v>الثالثة</v>
          </cell>
          <cell r="I2059" t="str">
            <v>الثالثة</v>
          </cell>
          <cell r="K2059" t="str">
            <v>الثالثة</v>
          </cell>
          <cell r="L2059">
            <v>1917</v>
          </cell>
          <cell r="M2059" t="str">
            <v>الثالثة</v>
          </cell>
          <cell r="S2059" t="str">
            <v>الرابعة</v>
          </cell>
        </row>
        <row r="2060">
          <cell r="A2060">
            <v>113610</v>
          </cell>
          <cell r="B2060" t="str">
            <v>نضال الطحان</v>
          </cell>
          <cell r="C2060" t="str">
            <v>فايز</v>
          </cell>
          <cell r="D2060" t="str">
            <v>رسميه</v>
          </cell>
          <cell r="E2060" t="str">
            <v>الرابعة</v>
          </cell>
          <cell r="G2060" t="str">
            <v>الرابعة</v>
          </cell>
          <cell r="H2060">
            <v>421</v>
          </cell>
          <cell r="I2060" t="str">
            <v>الرابعة</v>
          </cell>
          <cell r="J2060">
            <v>5156</v>
          </cell>
          <cell r="K2060" t="str">
            <v>الرابعة</v>
          </cell>
          <cell r="L2060" t="str">
            <v>مبرر</v>
          </cell>
          <cell r="M2060" t="str">
            <v>الرابعة</v>
          </cell>
          <cell r="O2060" t="str">
            <v>الرابعة</v>
          </cell>
          <cell r="Q2060" t="str">
            <v>الرابعة</v>
          </cell>
          <cell r="S2060" t="str">
            <v>الرابعة</v>
          </cell>
        </row>
        <row r="2061">
          <cell r="A2061">
            <v>113612</v>
          </cell>
          <cell r="B2061" t="str">
            <v>نهى النجار</v>
          </cell>
          <cell r="C2061" t="str">
            <v>ظافر</v>
          </cell>
          <cell r="D2061" t="str">
            <v>زينب</v>
          </cell>
          <cell r="E2061" t="str">
            <v>الرابعة</v>
          </cell>
          <cell r="G2061" t="str">
            <v>الرابعة</v>
          </cell>
          <cell r="I2061" t="str">
            <v>الرابعة</v>
          </cell>
          <cell r="J2061">
            <v>153</v>
          </cell>
          <cell r="K2061" t="str">
            <v>الرابعة</v>
          </cell>
          <cell r="L2061" t="str">
            <v>مبرر</v>
          </cell>
          <cell r="M2061" t="str">
            <v>الرابعة</v>
          </cell>
          <cell r="O2061" t="str">
            <v>الرابعة</v>
          </cell>
          <cell r="Q2061" t="str">
            <v>الرابعة</v>
          </cell>
          <cell r="S2061" t="str">
            <v>الرابعة</v>
          </cell>
        </row>
        <row r="2062">
          <cell r="A2062">
            <v>113665</v>
          </cell>
          <cell r="B2062" t="str">
            <v>اسماء عيسى</v>
          </cell>
          <cell r="C2062" t="str">
            <v>محمد ديب</v>
          </cell>
          <cell r="D2062" t="str">
            <v>سميره</v>
          </cell>
          <cell r="E2062" t="str">
            <v>الثالثة</v>
          </cell>
          <cell r="G2062" t="str">
            <v>الثالثة</v>
          </cell>
          <cell r="I2062" t="str">
            <v>الثالثة</v>
          </cell>
          <cell r="K2062" t="str">
            <v>الثالثة</v>
          </cell>
          <cell r="L2062" t="str">
            <v>مبرر</v>
          </cell>
          <cell r="M2062" t="str">
            <v>الثالثة</v>
          </cell>
          <cell r="S2062" t="str">
            <v>الرابعة</v>
          </cell>
        </row>
        <row r="2063">
          <cell r="A2063">
            <v>113686</v>
          </cell>
          <cell r="B2063" t="str">
            <v>الاء مزاز</v>
          </cell>
          <cell r="C2063" t="str">
            <v>محمد</v>
          </cell>
          <cell r="D2063" t="str">
            <v>امنه</v>
          </cell>
          <cell r="E2063" t="str">
            <v>الرابعة</v>
          </cell>
          <cell r="F2063">
            <v>3959</v>
          </cell>
          <cell r="G2063" t="str">
            <v>الرابعة</v>
          </cell>
          <cell r="H2063">
            <v>1272</v>
          </cell>
          <cell r="I2063" t="str">
            <v>الرابعة</v>
          </cell>
          <cell r="J2063">
            <v>5093</v>
          </cell>
          <cell r="K2063" t="str">
            <v>الرابعة</v>
          </cell>
          <cell r="L2063" t="str">
            <v>مبرر</v>
          </cell>
          <cell r="M2063" t="str">
            <v>الرابعة</v>
          </cell>
          <cell r="O2063" t="str">
            <v>الرابعة</v>
          </cell>
          <cell r="Q2063" t="str">
            <v>الرابعة</v>
          </cell>
          <cell r="S2063" t="str">
            <v>الرابعة</v>
          </cell>
        </row>
        <row r="2064">
          <cell r="A2064">
            <v>113714</v>
          </cell>
          <cell r="B2064" t="str">
            <v>انغام بشير</v>
          </cell>
          <cell r="C2064" t="str">
            <v>رياض</v>
          </cell>
          <cell r="D2064" t="str">
            <v>سناء</v>
          </cell>
          <cell r="E2064" t="str">
            <v>الثالثة</v>
          </cell>
          <cell r="G2064" t="str">
            <v>الثالثة</v>
          </cell>
          <cell r="I2064" t="str">
            <v>الثالثة</v>
          </cell>
          <cell r="J2064">
            <v>640</v>
          </cell>
          <cell r="K2064" t="str">
            <v>الثالثة</v>
          </cell>
          <cell r="L2064" t="str">
            <v>مبرر</v>
          </cell>
          <cell r="M2064" t="str">
            <v>الثالثة</v>
          </cell>
          <cell r="O2064" t="str">
            <v>الثالثة</v>
          </cell>
          <cell r="Q2064" t="str">
            <v>الثالثة</v>
          </cell>
          <cell r="S2064" t="str">
            <v>الثالثة</v>
          </cell>
        </row>
        <row r="2065">
          <cell r="A2065">
            <v>113715</v>
          </cell>
          <cell r="B2065" t="str">
            <v>اني اوهانسيان</v>
          </cell>
          <cell r="C2065" t="str">
            <v>هامبارسوم</v>
          </cell>
          <cell r="D2065" t="str">
            <v>ماري</v>
          </cell>
          <cell r="E2065" t="str">
            <v>الرابعة</v>
          </cell>
          <cell r="G2065" t="str">
            <v>الرابعة</v>
          </cell>
          <cell r="I2065" t="str">
            <v>الرابعة</v>
          </cell>
          <cell r="J2065">
            <v>336</v>
          </cell>
          <cell r="K2065" t="str">
            <v>الرابعة</v>
          </cell>
          <cell r="L2065" t="str">
            <v>مبرر</v>
          </cell>
          <cell r="M2065" t="str">
            <v>الرابعة</v>
          </cell>
          <cell r="O2065" t="str">
            <v>الرابعة</v>
          </cell>
          <cell r="Q2065" t="str">
            <v>الرابعة</v>
          </cell>
          <cell r="S2065" t="str">
            <v>الرابعة</v>
          </cell>
        </row>
        <row r="2066">
          <cell r="A2066">
            <v>113747</v>
          </cell>
          <cell r="B2066" t="str">
            <v>بشرى زينو</v>
          </cell>
          <cell r="C2066" t="str">
            <v>بهجت</v>
          </cell>
          <cell r="D2066" t="str">
            <v>منيفه</v>
          </cell>
          <cell r="E2066" t="str">
            <v>الرابعة</v>
          </cell>
          <cell r="G2066" t="str">
            <v>الرابعة</v>
          </cell>
          <cell r="I2066" t="str">
            <v>الرابعة</v>
          </cell>
          <cell r="J2066">
            <v>588</v>
          </cell>
          <cell r="K2066" t="str">
            <v>الرابعة</v>
          </cell>
          <cell r="L2066" t="str">
            <v>مبرر</v>
          </cell>
          <cell r="M2066" t="str">
            <v>الرابعة</v>
          </cell>
          <cell r="O2066" t="str">
            <v>الرابعة</v>
          </cell>
          <cell r="Q2066" t="str">
            <v>الرابعة</v>
          </cell>
          <cell r="S2066" t="str">
            <v>الرابعة</v>
          </cell>
        </row>
        <row r="2067">
          <cell r="A2067">
            <v>113768</v>
          </cell>
          <cell r="B2067" t="str">
            <v>جلنار جندل</v>
          </cell>
          <cell r="C2067" t="str">
            <v>ابراهيم</v>
          </cell>
          <cell r="D2067" t="str">
            <v>فرحه ديوب</v>
          </cell>
          <cell r="E2067" t="str">
            <v>الثالثة</v>
          </cell>
          <cell r="G2067" t="str">
            <v>الرابعة حديث</v>
          </cell>
          <cell r="I2067" t="str">
            <v>الرابعة حديث</v>
          </cell>
          <cell r="J2067">
            <v>277</v>
          </cell>
          <cell r="K2067" t="str">
            <v>الرابعة</v>
          </cell>
          <cell r="L2067" t="str">
            <v>مبرر</v>
          </cell>
          <cell r="M2067" t="str">
            <v>الرابعة</v>
          </cell>
          <cell r="O2067" t="str">
            <v>الرابعة</v>
          </cell>
          <cell r="Q2067" t="str">
            <v>الرابعة</v>
          </cell>
          <cell r="S2067" t="str">
            <v>الرابعة</v>
          </cell>
        </row>
        <row r="2068">
          <cell r="A2068">
            <v>113812</v>
          </cell>
          <cell r="B2068" t="str">
            <v>خلود طه</v>
          </cell>
          <cell r="C2068" t="str">
            <v>سمير</v>
          </cell>
          <cell r="D2068" t="str">
            <v>نجاه خرنوب</v>
          </cell>
          <cell r="E2068" t="str">
            <v>الثالثة</v>
          </cell>
          <cell r="G2068" t="str">
            <v>الثالثة</v>
          </cell>
          <cell r="I2068" t="str">
            <v>الثالثة</v>
          </cell>
          <cell r="K2068" t="str">
            <v>الرابعة حديث</v>
          </cell>
          <cell r="L2068">
            <v>2046</v>
          </cell>
          <cell r="M2068" t="str">
            <v>الرابعة</v>
          </cell>
          <cell r="O2068" t="str">
            <v>الرابعة</v>
          </cell>
          <cell r="Q2068" t="str">
            <v>الرابعة</v>
          </cell>
          <cell r="S2068" t="str">
            <v>الرابعة</v>
          </cell>
        </row>
        <row r="2069">
          <cell r="A2069">
            <v>113852</v>
          </cell>
          <cell r="B2069" t="str">
            <v>ديمة ابو الشامات</v>
          </cell>
          <cell r="C2069" t="str">
            <v>غسان</v>
          </cell>
          <cell r="D2069" t="str">
            <v>رنا</v>
          </cell>
          <cell r="E2069" t="str">
            <v>الأولى</v>
          </cell>
          <cell r="G2069" t="str">
            <v>الأولى</v>
          </cell>
          <cell r="I2069" t="str">
            <v>الأولى</v>
          </cell>
          <cell r="K2069" t="str">
            <v>الثانية حديث</v>
          </cell>
          <cell r="M2069" t="str">
            <v>الثانية</v>
          </cell>
          <cell r="O2069" t="str">
            <v>الثانية</v>
          </cell>
          <cell r="Q2069" t="str">
            <v>الثالثة حديث</v>
          </cell>
          <cell r="S2069" t="str">
            <v>الثالثة</v>
          </cell>
        </row>
        <row r="2070">
          <cell r="A2070">
            <v>113892</v>
          </cell>
          <cell r="B2070" t="str">
            <v>رشا محمد</v>
          </cell>
          <cell r="C2070" t="str">
            <v>علي</v>
          </cell>
          <cell r="D2070" t="str">
            <v>منى</v>
          </cell>
          <cell r="E2070" t="str">
            <v>الرابعة</v>
          </cell>
          <cell r="F2070">
            <v>172</v>
          </cell>
          <cell r="G2070" t="str">
            <v>الرابعة</v>
          </cell>
          <cell r="I2070" t="str">
            <v>الرابعة</v>
          </cell>
          <cell r="J2070">
            <v>335</v>
          </cell>
          <cell r="K2070" t="str">
            <v>الرابعة</v>
          </cell>
          <cell r="L2070" t="str">
            <v>مبرر</v>
          </cell>
          <cell r="M2070" t="str">
            <v>الرابعة</v>
          </cell>
          <cell r="O2070" t="str">
            <v>الرابعة</v>
          </cell>
          <cell r="Q2070" t="str">
            <v>الرابعة</v>
          </cell>
          <cell r="S2070" t="str">
            <v>الرابعة</v>
          </cell>
        </row>
        <row r="2071">
          <cell r="A2071">
            <v>113929</v>
          </cell>
          <cell r="B2071" t="str">
            <v>روان قدوره</v>
          </cell>
          <cell r="C2071" t="str">
            <v>احمد</v>
          </cell>
          <cell r="D2071" t="str">
            <v>فاتنه</v>
          </cell>
          <cell r="E2071" t="str">
            <v>الثالثة</v>
          </cell>
          <cell r="G2071" t="str">
            <v>الثالثة</v>
          </cell>
          <cell r="I2071" t="str">
            <v>الثالثة</v>
          </cell>
          <cell r="K2071" t="str">
            <v>الثالثة</v>
          </cell>
          <cell r="M2071" t="str">
            <v>الثالثة</v>
          </cell>
          <cell r="S2071" t="str">
            <v>الرابعة</v>
          </cell>
        </row>
        <row r="2072">
          <cell r="A2072">
            <v>113932</v>
          </cell>
          <cell r="B2072" t="str">
            <v>رود الكسواني</v>
          </cell>
          <cell r="C2072" t="str">
            <v>محمد سعيد</v>
          </cell>
          <cell r="D2072" t="str">
            <v>رهف</v>
          </cell>
          <cell r="E2072" t="str">
            <v>الثالثة</v>
          </cell>
          <cell r="G2072" t="str">
            <v>الثالثة</v>
          </cell>
          <cell r="I2072" t="str">
            <v>الثالثة</v>
          </cell>
          <cell r="K2072" t="str">
            <v>الرابعة حديث</v>
          </cell>
          <cell r="L2072" t="str">
            <v>مبرر</v>
          </cell>
          <cell r="M2072" t="str">
            <v>الرابعة</v>
          </cell>
          <cell r="O2072" t="str">
            <v>الرابعة</v>
          </cell>
          <cell r="Q2072" t="str">
            <v>الرابعة</v>
          </cell>
          <cell r="S2072" t="str">
            <v>الرابعة</v>
          </cell>
        </row>
        <row r="2073">
          <cell r="A2073">
            <v>113942</v>
          </cell>
          <cell r="B2073" t="str">
            <v>روى غيبه</v>
          </cell>
          <cell r="C2073" t="str">
            <v>خالد</v>
          </cell>
          <cell r="D2073" t="str">
            <v>هدى</v>
          </cell>
          <cell r="E2073" t="str">
            <v>الثالثة</v>
          </cell>
          <cell r="G2073" t="str">
            <v>الثالثة</v>
          </cell>
          <cell r="I2073" t="str">
            <v>الثالثة</v>
          </cell>
          <cell r="J2073">
            <v>45</v>
          </cell>
          <cell r="K2073" t="str">
            <v>الثالثة</v>
          </cell>
          <cell r="L2073" t="str">
            <v>مبرر</v>
          </cell>
          <cell r="M2073" t="str">
            <v>الثالثة</v>
          </cell>
          <cell r="O2073" t="str">
            <v>الثالثة</v>
          </cell>
          <cell r="Q2073" t="str">
            <v>الثالثة</v>
          </cell>
          <cell r="S2073" t="str">
            <v>الثالثة</v>
          </cell>
        </row>
        <row r="2074">
          <cell r="A2074">
            <v>113946</v>
          </cell>
          <cell r="B2074" t="str">
            <v>ريم الجوخدار</v>
          </cell>
          <cell r="C2074" t="str">
            <v>مامون</v>
          </cell>
          <cell r="D2074" t="str">
            <v>صباح</v>
          </cell>
          <cell r="E2074" t="str">
            <v>الثانية</v>
          </cell>
          <cell r="F2074">
            <v>53</v>
          </cell>
          <cell r="G2074" t="str">
            <v>الثانية</v>
          </cell>
          <cell r="H2074">
            <v>1160</v>
          </cell>
          <cell r="K2074" t="str">
            <v>الثانية</v>
          </cell>
          <cell r="L2074" t="str">
            <v>مبرر</v>
          </cell>
          <cell r="M2074" t="str">
            <v>الثانية</v>
          </cell>
          <cell r="O2074" t="str">
            <v>الثانية</v>
          </cell>
          <cell r="Q2074" t="str">
            <v>الثانية</v>
          </cell>
          <cell r="S2074" t="str">
            <v>الثانية</v>
          </cell>
        </row>
        <row r="2075">
          <cell r="A2075">
            <v>113949</v>
          </cell>
          <cell r="B2075" t="str">
            <v>ريم الشحرور</v>
          </cell>
          <cell r="C2075" t="str">
            <v>محمد بشير</v>
          </cell>
          <cell r="D2075" t="str">
            <v>منهى</v>
          </cell>
          <cell r="E2075" t="str">
            <v>الثالثة حديث</v>
          </cell>
          <cell r="G2075" t="str">
            <v>الثالثة</v>
          </cell>
          <cell r="I2075" t="str">
            <v>الثالثة</v>
          </cell>
          <cell r="K2075" t="str">
            <v>الثالثة</v>
          </cell>
          <cell r="M2075" t="str">
            <v>الرابعة حديث</v>
          </cell>
          <cell r="O2075" t="str">
            <v>الرابعة</v>
          </cell>
          <cell r="Q2075" t="str">
            <v>الرابعة</v>
          </cell>
          <cell r="S2075" t="str">
            <v>الرابعة</v>
          </cell>
        </row>
        <row r="2076">
          <cell r="A2076">
            <v>113979</v>
          </cell>
          <cell r="B2076" t="str">
            <v>سراء الشموط</v>
          </cell>
          <cell r="C2076" t="str">
            <v>محمد شكري</v>
          </cell>
          <cell r="D2076" t="str">
            <v>فايزه</v>
          </cell>
          <cell r="E2076" t="str">
            <v>الرابعة</v>
          </cell>
          <cell r="G2076" t="str">
            <v>الرابعة</v>
          </cell>
          <cell r="I2076" t="str">
            <v>الرابعة</v>
          </cell>
          <cell r="J2076">
            <v>391</v>
          </cell>
          <cell r="K2076" t="str">
            <v>الرابعة</v>
          </cell>
          <cell r="L2076">
            <v>1949</v>
          </cell>
          <cell r="M2076" t="str">
            <v>الرابعة</v>
          </cell>
          <cell r="N2076">
            <v>168</v>
          </cell>
          <cell r="O2076" t="str">
            <v>الرابعة</v>
          </cell>
          <cell r="P2076">
            <v>619</v>
          </cell>
          <cell r="Q2076" t="str">
            <v>الرابعة</v>
          </cell>
          <cell r="S2076" t="str">
            <v>الرابعة</v>
          </cell>
        </row>
        <row r="2077">
          <cell r="A2077">
            <v>114029</v>
          </cell>
          <cell r="B2077" t="str">
            <v>شيرين الحسن</v>
          </cell>
          <cell r="C2077" t="str">
            <v>جلود</v>
          </cell>
          <cell r="D2077" t="str">
            <v>عنبه</v>
          </cell>
          <cell r="E2077" t="str">
            <v>الرابعة</v>
          </cell>
          <cell r="F2077">
            <v>137</v>
          </cell>
          <cell r="G2077" t="str">
            <v>الرابعة</v>
          </cell>
          <cell r="K2077" t="str">
            <v>الرابعة</v>
          </cell>
          <cell r="L2077" t="str">
            <v>مبرر</v>
          </cell>
          <cell r="M2077" t="str">
            <v>الرابعة</v>
          </cell>
          <cell r="O2077" t="str">
            <v>الرابعة</v>
          </cell>
          <cell r="Q2077" t="str">
            <v>الرابعة</v>
          </cell>
          <cell r="S2077" t="str">
            <v>الرابعة</v>
          </cell>
        </row>
        <row r="2078">
          <cell r="A2078">
            <v>114046</v>
          </cell>
          <cell r="B2078" t="str">
            <v>ضياء ابو حطب</v>
          </cell>
          <cell r="C2078" t="str">
            <v>علي</v>
          </cell>
          <cell r="D2078" t="str">
            <v>امنه</v>
          </cell>
          <cell r="E2078" t="str">
            <v>الرابعة</v>
          </cell>
          <cell r="F2078">
            <v>2447</v>
          </cell>
          <cell r="G2078" t="str">
            <v>الرابعة</v>
          </cell>
          <cell r="K2078" t="str">
            <v>الرابعة</v>
          </cell>
          <cell r="L2078" t="str">
            <v>مبرر</v>
          </cell>
          <cell r="M2078" t="str">
            <v>الرابعة</v>
          </cell>
          <cell r="N2078">
            <v>251</v>
          </cell>
          <cell r="O2078" t="str">
            <v>الرابعة</v>
          </cell>
          <cell r="Q2078" t="str">
            <v>الرابعة</v>
          </cell>
          <cell r="S2078" t="str">
            <v>الرابعة</v>
          </cell>
        </row>
        <row r="2079">
          <cell r="A2079">
            <v>114145</v>
          </cell>
          <cell r="B2079" t="str">
            <v>فارس هلال</v>
          </cell>
          <cell r="C2079" t="str">
            <v>محمد</v>
          </cell>
          <cell r="D2079" t="str">
            <v>مريم</v>
          </cell>
          <cell r="E2079" t="str">
            <v>الثالثة</v>
          </cell>
          <cell r="G2079" t="str">
            <v>الثالثة</v>
          </cell>
          <cell r="I2079" t="str">
            <v>الثالثة</v>
          </cell>
          <cell r="J2079">
            <v>546</v>
          </cell>
          <cell r="K2079" t="str">
            <v>الثالثة</v>
          </cell>
          <cell r="L2079" t="str">
            <v>مبرر</v>
          </cell>
          <cell r="M2079" t="str">
            <v>الثالثة</v>
          </cell>
          <cell r="N2079">
            <v>235</v>
          </cell>
          <cell r="O2079" t="str">
            <v>الثالثة</v>
          </cell>
          <cell r="Q2079" t="str">
            <v>الثالثة</v>
          </cell>
          <cell r="S2079" t="str">
            <v>الثالثة</v>
          </cell>
        </row>
        <row r="2080">
          <cell r="A2080">
            <v>114169</v>
          </cell>
          <cell r="B2080" t="str">
            <v>قصي النصيرات</v>
          </cell>
          <cell r="C2080" t="str">
            <v>خالد</v>
          </cell>
          <cell r="D2080" t="str">
            <v>نصره</v>
          </cell>
          <cell r="E2080" t="str">
            <v>الثالثة</v>
          </cell>
          <cell r="F2080">
            <v>3706</v>
          </cell>
          <cell r="G2080" t="str">
            <v>الثالثة</v>
          </cell>
          <cell r="I2080" t="str">
            <v>الثالثة</v>
          </cell>
          <cell r="K2080" t="str">
            <v>الرابعة حديث</v>
          </cell>
          <cell r="L2080" t="str">
            <v>مبرر</v>
          </cell>
          <cell r="M2080" t="str">
            <v>الرابعة</v>
          </cell>
          <cell r="N2080">
            <v>23117</v>
          </cell>
          <cell r="O2080" t="str">
            <v>الرابعة</v>
          </cell>
          <cell r="Q2080" t="str">
            <v>الرابعة</v>
          </cell>
          <cell r="S2080" t="str">
            <v>الرابعة</v>
          </cell>
        </row>
        <row r="2081">
          <cell r="A2081">
            <v>114244</v>
          </cell>
          <cell r="B2081" t="str">
            <v>مايا شاهين</v>
          </cell>
          <cell r="C2081" t="str">
            <v>جمال</v>
          </cell>
          <cell r="D2081" t="str">
            <v>ماجده</v>
          </cell>
          <cell r="E2081" t="str">
            <v>الثالثة</v>
          </cell>
          <cell r="G2081" t="str">
            <v>الثالثة</v>
          </cell>
          <cell r="I2081" t="str">
            <v>الثالثة</v>
          </cell>
          <cell r="K2081" t="str">
            <v>الرابعة حديث</v>
          </cell>
          <cell r="M2081" t="str">
            <v>الرابعة</v>
          </cell>
          <cell r="O2081" t="str">
            <v>الرابعة</v>
          </cell>
          <cell r="Q2081" t="str">
            <v>الرابعة</v>
          </cell>
          <cell r="S2081" t="str">
            <v>الرابعة</v>
          </cell>
        </row>
        <row r="2082">
          <cell r="A2082">
            <v>114301</v>
          </cell>
          <cell r="B2082" t="str">
            <v>مروه حماده</v>
          </cell>
          <cell r="C2082" t="str">
            <v>سعيد</v>
          </cell>
          <cell r="D2082" t="str">
            <v>سمر</v>
          </cell>
          <cell r="E2082" t="str">
            <v>الثالثة</v>
          </cell>
          <cell r="G2082" t="str">
            <v>الرابعة حديث</v>
          </cell>
          <cell r="I2082" t="str">
            <v>الرابعة حديث</v>
          </cell>
          <cell r="K2082" t="str">
            <v>الرابعة</v>
          </cell>
          <cell r="L2082" t="str">
            <v>مبرر</v>
          </cell>
          <cell r="M2082" t="str">
            <v>الرابعة</v>
          </cell>
          <cell r="O2082" t="str">
            <v>الرابعة</v>
          </cell>
          <cell r="Q2082" t="str">
            <v>الرابعة</v>
          </cell>
          <cell r="R2082">
            <v>479</v>
          </cell>
          <cell r="S2082" t="str">
            <v>الرابعة</v>
          </cell>
        </row>
        <row r="2083">
          <cell r="A2083">
            <v>114326</v>
          </cell>
          <cell r="B2083" t="str">
            <v>مكزون علي</v>
          </cell>
          <cell r="C2083" t="str">
            <v>وحيد</v>
          </cell>
          <cell r="D2083" t="str">
            <v>سحر</v>
          </cell>
          <cell r="E2083" t="str">
            <v>الثالثة</v>
          </cell>
          <cell r="G2083" t="str">
            <v>الثالثة</v>
          </cell>
          <cell r="I2083" t="str">
            <v>الثالثة</v>
          </cell>
          <cell r="K2083" t="str">
            <v>الثالثة</v>
          </cell>
          <cell r="M2083" t="str">
            <v>الرابعة حديث</v>
          </cell>
          <cell r="O2083" t="str">
            <v>الرابعة</v>
          </cell>
          <cell r="Q2083" t="str">
            <v>الرابعة</v>
          </cell>
          <cell r="S2083" t="str">
            <v>الرابعة</v>
          </cell>
        </row>
        <row r="2084">
          <cell r="A2084">
            <v>114345</v>
          </cell>
          <cell r="B2084" t="str">
            <v>مهران ابو فخر</v>
          </cell>
          <cell r="C2084" t="str">
            <v>حسين</v>
          </cell>
          <cell r="D2084" t="str">
            <v>مها</v>
          </cell>
          <cell r="E2084" t="str">
            <v>الثانية</v>
          </cell>
          <cell r="G2084" t="str">
            <v>الثانية</v>
          </cell>
          <cell r="I2084" t="str">
            <v>الثانية</v>
          </cell>
          <cell r="K2084" t="str">
            <v>الثانية</v>
          </cell>
          <cell r="L2084" t="str">
            <v>مبرر</v>
          </cell>
          <cell r="M2084" t="str">
            <v>الثانية</v>
          </cell>
          <cell r="O2084" t="str">
            <v>الثانية</v>
          </cell>
          <cell r="P2084">
            <v>504</v>
          </cell>
          <cell r="Q2084" t="str">
            <v>الثانية</v>
          </cell>
          <cell r="S2084" t="str">
            <v>الثانية</v>
          </cell>
        </row>
        <row r="2085">
          <cell r="A2085">
            <v>114357</v>
          </cell>
          <cell r="B2085" t="str">
            <v>ميساء الرباط</v>
          </cell>
          <cell r="C2085" t="str">
            <v>محمد</v>
          </cell>
          <cell r="D2085" t="str">
            <v>هبه</v>
          </cell>
          <cell r="E2085" t="str">
            <v>الرابعة</v>
          </cell>
          <cell r="G2085" t="str">
            <v>الرابعة</v>
          </cell>
          <cell r="K2085" t="str">
            <v>الرابعة</v>
          </cell>
          <cell r="L2085" t="str">
            <v>مبرر</v>
          </cell>
          <cell r="M2085" t="str">
            <v>الرابعة</v>
          </cell>
          <cell r="O2085" t="str">
            <v>الرابعة</v>
          </cell>
          <cell r="P2085">
            <v>677</v>
          </cell>
          <cell r="Q2085" t="str">
            <v>الرابعة</v>
          </cell>
          <cell r="R2085">
            <v>528</v>
          </cell>
          <cell r="S2085" t="str">
            <v>الرابعة</v>
          </cell>
        </row>
        <row r="2086">
          <cell r="A2086">
            <v>114402</v>
          </cell>
          <cell r="B2086" t="str">
            <v>نور السمكري</v>
          </cell>
          <cell r="C2086" t="str">
            <v>محي الدين</v>
          </cell>
          <cell r="D2086" t="str">
            <v>لوما</v>
          </cell>
          <cell r="E2086" t="str">
            <v>الثالثة</v>
          </cell>
          <cell r="G2086" t="str">
            <v>الثالثة</v>
          </cell>
          <cell r="K2086" t="str">
            <v>الثالثة</v>
          </cell>
          <cell r="L2086" t="str">
            <v>مبرر</v>
          </cell>
          <cell r="M2086" t="str">
            <v>الثالثة</v>
          </cell>
          <cell r="N2086">
            <v>217</v>
          </cell>
          <cell r="O2086" t="str">
            <v>الثالثة</v>
          </cell>
          <cell r="Q2086" t="str">
            <v>الثالثة</v>
          </cell>
          <cell r="S2086" t="str">
            <v>الثالثة</v>
          </cell>
        </row>
        <row r="2087">
          <cell r="A2087">
            <v>114434</v>
          </cell>
          <cell r="B2087" t="str">
            <v>هبه طعمه</v>
          </cell>
          <cell r="C2087" t="str">
            <v>عبد الرحيم</v>
          </cell>
          <cell r="D2087" t="str">
            <v>عاطفه</v>
          </cell>
          <cell r="E2087" t="str">
            <v>الأولى</v>
          </cell>
          <cell r="G2087" t="str">
            <v>الثانية حديث</v>
          </cell>
          <cell r="I2087" t="str">
            <v>الثانية حديث</v>
          </cell>
          <cell r="K2087" t="str">
            <v>الثانية</v>
          </cell>
          <cell r="M2087" t="str">
            <v>الثالثة حديث</v>
          </cell>
          <cell r="O2087" t="str">
            <v>الثالثة</v>
          </cell>
          <cell r="Q2087" t="str">
            <v>الرابعة حديث</v>
          </cell>
          <cell r="S2087" t="str">
            <v>الرابعة</v>
          </cell>
        </row>
        <row r="2088">
          <cell r="A2088">
            <v>114448</v>
          </cell>
          <cell r="B2088" t="str">
            <v>هديل بدر الدين</v>
          </cell>
          <cell r="C2088" t="str">
            <v>حسن</v>
          </cell>
          <cell r="D2088" t="str">
            <v>نجاه</v>
          </cell>
          <cell r="E2088" t="str">
            <v>الثانية</v>
          </cell>
          <cell r="F2088">
            <v>223</v>
          </cell>
          <cell r="G2088" t="str">
            <v>الثانية</v>
          </cell>
          <cell r="H2088">
            <v>888</v>
          </cell>
          <cell r="I2088" t="str">
            <v>الثانية</v>
          </cell>
          <cell r="J2088">
            <v>431</v>
          </cell>
          <cell r="K2088" t="str">
            <v>الثانية</v>
          </cell>
          <cell r="L2088" t="str">
            <v>مبرر</v>
          </cell>
          <cell r="M2088" t="str">
            <v>الثانية</v>
          </cell>
          <cell r="O2088" t="str">
            <v>الثانية</v>
          </cell>
          <cell r="Q2088" t="str">
            <v>الثانية</v>
          </cell>
          <cell r="S2088" t="str">
            <v>الثانية</v>
          </cell>
        </row>
        <row r="2089">
          <cell r="A2089">
            <v>114484</v>
          </cell>
          <cell r="B2089" t="str">
            <v>وفاء علي</v>
          </cell>
          <cell r="C2089" t="str">
            <v>محمود</v>
          </cell>
          <cell r="D2089" t="str">
            <v>نعيمه</v>
          </cell>
          <cell r="E2089" t="str">
            <v>الرابعة</v>
          </cell>
          <cell r="F2089">
            <v>166</v>
          </cell>
          <cell r="G2089" t="str">
            <v>الرابعة</v>
          </cell>
          <cell r="I2089" t="str">
            <v>الرابعة</v>
          </cell>
          <cell r="K2089" t="str">
            <v>الرابعة</v>
          </cell>
          <cell r="M2089" t="str">
            <v>الرابعة</v>
          </cell>
          <cell r="O2089" t="str">
            <v>الرابعة</v>
          </cell>
          <cell r="Q2089" t="str">
            <v>الرابعة</v>
          </cell>
          <cell r="R2089">
            <v>316</v>
          </cell>
          <cell r="S2089" t="str">
            <v>الرابعة</v>
          </cell>
        </row>
        <row r="2090">
          <cell r="A2090">
            <v>114513</v>
          </cell>
          <cell r="B2090" t="str">
            <v>يحيى البريدي</v>
          </cell>
          <cell r="C2090" t="str">
            <v>انور</v>
          </cell>
          <cell r="D2090">
            <v>0</v>
          </cell>
          <cell r="E2090" t="str">
            <v>الرابعة</v>
          </cell>
          <cell r="G2090" t="str">
            <v>الرابعة</v>
          </cell>
          <cell r="I2090" t="str">
            <v>الرابعة</v>
          </cell>
          <cell r="J2090">
            <v>873</v>
          </cell>
          <cell r="K2090" t="str">
            <v>الرابعة</v>
          </cell>
          <cell r="L2090" t="str">
            <v>مبرر</v>
          </cell>
          <cell r="M2090" t="str">
            <v>الرابعة</v>
          </cell>
          <cell r="O2090" t="str">
            <v>الرابعة</v>
          </cell>
          <cell r="Q2090" t="str">
            <v>الرابعة</v>
          </cell>
          <cell r="S2090" t="str">
            <v>الرابعة</v>
          </cell>
        </row>
        <row r="2091">
          <cell r="A2091">
            <v>114550</v>
          </cell>
          <cell r="B2091" t="str">
            <v>ايمان مامي</v>
          </cell>
          <cell r="C2091" t="str">
            <v>عبد الخالق</v>
          </cell>
          <cell r="D2091" t="str">
            <v>رفيقه</v>
          </cell>
          <cell r="E2091" t="str">
            <v>الثالثة</v>
          </cell>
          <cell r="G2091" t="str">
            <v>الثالثة</v>
          </cell>
          <cell r="I2091" t="str">
            <v>الثالثة</v>
          </cell>
          <cell r="J2091">
            <v>484</v>
          </cell>
          <cell r="K2091" t="str">
            <v>الثالثة</v>
          </cell>
          <cell r="M2091" t="str">
            <v>الثالثة</v>
          </cell>
          <cell r="N2091">
            <v>177</v>
          </cell>
          <cell r="S2091" t="str">
            <v>الرابعة</v>
          </cell>
        </row>
        <row r="2092">
          <cell r="A2092">
            <v>114556</v>
          </cell>
          <cell r="B2092" t="str">
            <v>براءه الكراد</v>
          </cell>
          <cell r="C2092" t="str">
            <v>فرحان</v>
          </cell>
          <cell r="D2092" t="str">
            <v>وضحه</v>
          </cell>
          <cell r="E2092" t="str">
            <v>الثانية</v>
          </cell>
          <cell r="G2092" t="str">
            <v>الثانية</v>
          </cell>
          <cell r="H2092">
            <v>1444</v>
          </cell>
          <cell r="I2092" t="str">
            <v>الثانية</v>
          </cell>
          <cell r="K2092" t="str">
            <v>الثالثة حديث</v>
          </cell>
          <cell r="M2092" t="str">
            <v xml:space="preserve">الثالثة </v>
          </cell>
          <cell r="O2092" t="str">
            <v>الثالثة</v>
          </cell>
          <cell r="Q2092" t="str">
            <v>الرابعة حديث</v>
          </cell>
          <cell r="S2092" t="str">
            <v>الرابعة</v>
          </cell>
        </row>
        <row r="2093">
          <cell r="A2093">
            <v>114585</v>
          </cell>
          <cell r="B2093" t="str">
            <v>ريم شربجي</v>
          </cell>
          <cell r="C2093" t="str">
            <v>معتز</v>
          </cell>
          <cell r="D2093" t="str">
            <v>هدى</v>
          </cell>
          <cell r="E2093" t="str">
            <v>الرابعة</v>
          </cell>
          <cell r="F2093">
            <v>3401</v>
          </cell>
          <cell r="G2093" t="str">
            <v>الرابعة</v>
          </cell>
          <cell r="H2093">
            <v>1458</v>
          </cell>
          <cell r="K2093" t="str">
            <v>الرابعة</v>
          </cell>
          <cell r="L2093" t="str">
            <v>مبرر</v>
          </cell>
          <cell r="M2093" t="str">
            <v>الرابعة</v>
          </cell>
          <cell r="O2093" t="str">
            <v>الرابعة</v>
          </cell>
          <cell r="Q2093" t="str">
            <v>الرابعة</v>
          </cell>
          <cell r="S2093" t="str">
            <v>الرابعة</v>
          </cell>
        </row>
        <row r="2094">
          <cell r="A2094">
            <v>114625</v>
          </cell>
          <cell r="B2094" t="str">
            <v>فريال عميش</v>
          </cell>
          <cell r="C2094" t="str">
            <v>احمد</v>
          </cell>
          <cell r="D2094" t="str">
            <v>رجاء</v>
          </cell>
          <cell r="E2094" t="str">
            <v>الثالثة</v>
          </cell>
          <cell r="G2094" t="str">
            <v>الثالثة</v>
          </cell>
          <cell r="I2094" t="str">
            <v>الثالثة</v>
          </cell>
          <cell r="K2094" t="str">
            <v>الثالثة</v>
          </cell>
          <cell r="M2094" t="str">
            <v>الثالثة</v>
          </cell>
          <cell r="S2094" t="str">
            <v>الرابعة</v>
          </cell>
        </row>
        <row r="2095">
          <cell r="A2095">
            <v>114634</v>
          </cell>
          <cell r="B2095" t="str">
            <v>مازن الشعبان</v>
          </cell>
          <cell r="C2095" t="str">
            <v>محمد</v>
          </cell>
          <cell r="D2095" t="str">
            <v>تركيه</v>
          </cell>
          <cell r="E2095" t="str">
            <v>الثالثة</v>
          </cell>
          <cell r="G2095" t="str">
            <v>الثالثة</v>
          </cell>
          <cell r="K2095" t="str">
            <v>الثالثة</v>
          </cell>
          <cell r="L2095" t="str">
            <v>مبرر</v>
          </cell>
          <cell r="M2095" t="str">
            <v>الثالثة</v>
          </cell>
          <cell r="O2095" t="str">
            <v>الثالثة</v>
          </cell>
          <cell r="Q2095" t="str">
            <v>الثالثة</v>
          </cell>
          <cell r="R2095">
            <v>427</v>
          </cell>
          <cell r="S2095" t="str">
            <v>الثالثة</v>
          </cell>
        </row>
        <row r="2096">
          <cell r="A2096">
            <v>114668</v>
          </cell>
          <cell r="B2096" t="str">
            <v>نيفين الجوابره</v>
          </cell>
          <cell r="C2096" t="str">
            <v>توفيق</v>
          </cell>
          <cell r="D2096" t="str">
            <v>ميسر</v>
          </cell>
          <cell r="E2096" t="str">
            <v>الثالثة</v>
          </cell>
          <cell r="G2096" t="str">
            <v>الثالثة</v>
          </cell>
          <cell r="I2096" t="str">
            <v>الثالثة</v>
          </cell>
          <cell r="K2096" t="str">
            <v>الثالثة</v>
          </cell>
          <cell r="M2096" t="str">
            <v>الرابعة حديث</v>
          </cell>
          <cell r="O2096" t="str">
            <v>الرابعة</v>
          </cell>
          <cell r="Q2096" t="str">
            <v>الرابعة</v>
          </cell>
          <cell r="S2096" t="str">
            <v>الرابعة</v>
          </cell>
        </row>
        <row r="2097">
          <cell r="A2097">
            <v>114781</v>
          </cell>
          <cell r="B2097" t="str">
            <v>خالد الحمود</v>
          </cell>
          <cell r="C2097" t="str">
            <v>سعود</v>
          </cell>
          <cell r="D2097" t="str">
            <v>اميره</v>
          </cell>
          <cell r="E2097" t="str">
            <v>الثالثة</v>
          </cell>
          <cell r="G2097" t="str">
            <v>الثالثة</v>
          </cell>
          <cell r="I2097" t="str">
            <v>الثالثة</v>
          </cell>
          <cell r="J2097">
            <v>4910</v>
          </cell>
          <cell r="K2097" t="str">
            <v>الثالثة</v>
          </cell>
          <cell r="L2097" t="str">
            <v>مبرر</v>
          </cell>
          <cell r="M2097" t="str">
            <v>الثالثة</v>
          </cell>
          <cell r="O2097" t="str">
            <v>الثالثة</v>
          </cell>
          <cell r="Q2097" t="str">
            <v>الثالثة</v>
          </cell>
          <cell r="S2097" t="str">
            <v>الثالثة</v>
          </cell>
        </row>
        <row r="2098">
          <cell r="A2098">
            <v>114788</v>
          </cell>
          <cell r="B2098" t="str">
            <v>دانيه البقاعي</v>
          </cell>
          <cell r="C2098" t="str">
            <v>موفق</v>
          </cell>
          <cell r="D2098" t="str">
            <v>منى</v>
          </cell>
          <cell r="E2098" t="str">
            <v>الرابعة</v>
          </cell>
          <cell r="G2098" t="str">
            <v>الرابعة</v>
          </cell>
          <cell r="I2098" t="str">
            <v>الرابعة</v>
          </cell>
          <cell r="K2098" t="str">
            <v>الرابعة</v>
          </cell>
          <cell r="M2098" t="str">
            <v>الرابعة</v>
          </cell>
          <cell r="O2098" t="str">
            <v>الرابعة</v>
          </cell>
          <cell r="P2098">
            <v>638</v>
          </cell>
          <cell r="Q2098" t="str">
            <v>الرابعة</v>
          </cell>
          <cell r="R2098">
            <v>387</v>
          </cell>
          <cell r="S2098" t="str">
            <v>الرابعة</v>
          </cell>
        </row>
        <row r="2099">
          <cell r="A2099">
            <v>114807</v>
          </cell>
          <cell r="B2099" t="str">
            <v>رامي زيدو</v>
          </cell>
          <cell r="C2099" t="str">
            <v>محمد منير</v>
          </cell>
          <cell r="D2099" t="str">
            <v>ابتهاج</v>
          </cell>
          <cell r="E2099" t="str">
            <v>الثالثة</v>
          </cell>
          <cell r="F2099">
            <v>4338</v>
          </cell>
          <cell r="G2099" t="str">
            <v>الثالثة</v>
          </cell>
          <cell r="K2099" t="str">
            <v>الثالثة</v>
          </cell>
          <cell r="L2099" t="str">
            <v>مبرر</v>
          </cell>
          <cell r="M2099" t="str">
            <v>الثالثة</v>
          </cell>
          <cell r="O2099" t="str">
            <v>الثالثة</v>
          </cell>
          <cell r="Q2099" t="str">
            <v>الثالثة</v>
          </cell>
          <cell r="S2099" t="str">
            <v>الثالثة</v>
          </cell>
        </row>
        <row r="2100">
          <cell r="A2100">
            <v>114823</v>
          </cell>
          <cell r="B2100" t="str">
            <v>رغد الشربجي</v>
          </cell>
          <cell r="C2100" t="str">
            <v>صباح</v>
          </cell>
          <cell r="D2100" t="str">
            <v>شذى</v>
          </cell>
          <cell r="E2100" t="str">
            <v>الرابعة</v>
          </cell>
          <cell r="G2100" t="str">
            <v>الرابعة</v>
          </cell>
          <cell r="K2100" t="str">
            <v>الرابعة</v>
          </cell>
          <cell r="M2100" t="str">
            <v>الرابعة</v>
          </cell>
          <cell r="N2100">
            <v>6</v>
          </cell>
          <cell r="O2100" t="str">
            <v>الرابعة</v>
          </cell>
          <cell r="P2100">
            <v>511</v>
          </cell>
          <cell r="Q2100" t="str">
            <v>الرابعة</v>
          </cell>
          <cell r="S2100" t="str">
            <v>الرابعة</v>
          </cell>
        </row>
        <row r="2101">
          <cell r="A2101">
            <v>114843</v>
          </cell>
          <cell r="B2101" t="str">
            <v>روان صبيح</v>
          </cell>
          <cell r="C2101" t="str">
            <v>عبد الرحيم</v>
          </cell>
          <cell r="D2101" t="str">
            <v>رغداء</v>
          </cell>
          <cell r="E2101" t="str">
            <v>الثالثة</v>
          </cell>
          <cell r="G2101" t="str">
            <v>الثالثة</v>
          </cell>
          <cell r="I2101" t="str">
            <v>الثالثة</v>
          </cell>
          <cell r="K2101" t="str">
            <v>الرابعة حديث</v>
          </cell>
          <cell r="M2101" t="str">
            <v>الرابعة</v>
          </cell>
          <cell r="O2101" t="str">
            <v>الرابعة</v>
          </cell>
          <cell r="Q2101" t="str">
            <v>الرابعة</v>
          </cell>
          <cell r="S2101" t="str">
            <v>الرابعة</v>
          </cell>
        </row>
        <row r="2102">
          <cell r="A2102">
            <v>114878</v>
          </cell>
          <cell r="B2102" t="str">
            <v>سلام عزقول</v>
          </cell>
          <cell r="C2102" t="str">
            <v>محمد سعيد</v>
          </cell>
          <cell r="D2102" t="str">
            <v>هاله</v>
          </cell>
          <cell r="E2102" t="str">
            <v>الرابعة</v>
          </cell>
          <cell r="G2102" t="str">
            <v>الرابعة</v>
          </cell>
          <cell r="I2102" t="str">
            <v>الرابعة</v>
          </cell>
          <cell r="J2102">
            <v>5015</v>
          </cell>
          <cell r="K2102" t="str">
            <v>الرابعة</v>
          </cell>
          <cell r="L2102" t="str">
            <v>مبرر</v>
          </cell>
          <cell r="M2102" t="str">
            <v>الرابعة</v>
          </cell>
          <cell r="O2102" t="str">
            <v>الرابعة</v>
          </cell>
          <cell r="Q2102" t="str">
            <v>الرابعة</v>
          </cell>
          <cell r="S2102" t="str">
            <v>الرابعة</v>
          </cell>
        </row>
        <row r="2103">
          <cell r="A2103">
            <v>114904</v>
          </cell>
          <cell r="B2103" t="str">
            <v>شذى يوسف</v>
          </cell>
          <cell r="C2103" t="str">
            <v>لؤي</v>
          </cell>
          <cell r="D2103" t="str">
            <v>غاده</v>
          </cell>
          <cell r="E2103" t="str">
            <v>الثالثة</v>
          </cell>
          <cell r="G2103" t="str">
            <v>الثالثة</v>
          </cell>
          <cell r="K2103" t="str">
            <v>الثالثة</v>
          </cell>
          <cell r="L2103" t="str">
            <v>مبرر</v>
          </cell>
          <cell r="M2103" t="str">
            <v>الثالثة</v>
          </cell>
          <cell r="O2103" t="str">
            <v>الثالثة</v>
          </cell>
          <cell r="Q2103" t="str">
            <v>الثالثة</v>
          </cell>
          <cell r="S2103" t="str">
            <v>الرابعة حديث</v>
          </cell>
        </row>
        <row r="2104">
          <cell r="A2104">
            <v>114926</v>
          </cell>
          <cell r="B2104" t="str">
            <v>عبد العزيز الشافعي</v>
          </cell>
          <cell r="C2104" t="str">
            <v>حسن</v>
          </cell>
          <cell r="D2104" t="str">
            <v>فاطمه</v>
          </cell>
          <cell r="E2104" t="str">
            <v>الثانية</v>
          </cell>
          <cell r="F2104">
            <v>3811</v>
          </cell>
          <cell r="G2104" t="str">
            <v>الثانية</v>
          </cell>
          <cell r="K2104" t="str">
            <v>الثانية</v>
          </cell>
          <cell r="L2104" t="str">
            <v>مبرر</v>
          </cell>
          <cell r="M2104" t="str">
            <v>الثانية</v>
          </cell>
          <cell r="O2104" t="str">
            <v>الثانية</v>
          </cell>
          <cell r="Q2104" t="str">
            <v>الثانية</v>
          </cell>
          <cell r="S2104" t="str">
            <v>الثانية</v>
          </cell>
        </row>
        <row r="2105">
          <cell r="A2105">
            <v>114948</v>
          </cell>
          <cell r="B2105" t="str">
            <v>عمار بيروا</v>
          </cell>
          <cell r="C2105" t="str">
            <v>محمد</v>
          </cell>
          <cell r="D2105" t="str">
            <v>عبله</v>
          </cell>
          <cell r="E2105" t="str">
            <v>الثانية</v>
          </cell>
          <cell r="G2105" t="str">
            <v>الثالثة حديث</v>
          </cell>
          <cell r="I2105" t="str">
            <v>الثالثة حديث</v>
          </cell>
          <cell r="J2105">
            <v>742</v>
          </cell>
          <cell r="K2105" t="str">
            <v>الرابعة حديث</v>
          </cell>
          <cell r="M2105" t="str">
            <v>الرابعة</v>
          </cell>
          <cell r="Q2105" t="str">
            <v>الرابعة</v>
          </cell>
          <cell r="S2105" t="str">
            <v>الثالثة</v>
          </cell>
        </row>
        <row r="2106">
          <cell r="A2106">
            <v>115037</v>
          </cell>
          <cell r="B2106" t="str">
            <v>منال حموده</v>
          </cell>
          <cell r="C2106" t="str">
            <v>احمد</v>
          </cell>
          <cell r="D2106" t="str">
            <v>انصاف</v>
          </cell>
          <cell r="E2106" t="str">
            <v>الأولى</v>
          </cell>
          <cell r="G2106" t="str">
            <v>الأولى</v>
          </cell>
          <cell r="I2106" t="str">
            <v>الأولى</v>
          </cell>
          <cell r="K2106" t="str">
            <v>الأولى</v>
          </cell>
          <cell r="M2106" t="str">
            <v>الثانية حديث</v>
          </cell>
          <cell r="O2106" t="str">
            <v>الثانية</v>
          </cell>
          <cell r="Q2106" t="str">
            <v>الثانية</v>
          </cell>
          <cell r="S2106" t="str">
            <v>الثانية</v>
          </cell>
        </row>
        <row r="2107">
          <cell r="A2107">
            <v>115059</v>
          </cell>
          <cell r="B2107" t="str">
            <v>نجوى نديون</v>
          </cell>
          <cell r="C2107" t="str">
            <v>ناجد</v>
          </cell>
          <cell r="D2107" t="str">
            <v>فاطمه</v>
          </cell>
          <cell r="E2107" t="str">
            <v>الثالثة</v>
          </cell>
          <cell r="G2107" t="str">
            <v>الرابعة حديث</v>
          </cell>
          <cell r="K2107" t="str">
            <v>الرابعة حديث</v>
          </cell>
          <cell r="L2107" t="str">
            <v>مبرر</v>
          </cell>
          <cell r="M2107" t="str">
            <v>الرابعة</v>
          </cell>
          <cell r="O2107" t="str">
            <v>الرابعة</v>
          </cell>
          <cell r="Q2107" t="str">
            <v>الرابعة</v>
          </cell>
          <cell r="S2107" t="str">
            <v>الرابعة</v>
          </cell>
        </row>
        <row r="2108">
          <cell r="A2108">
            <v>115079</v>
          </cell>
          <cell r="B2108" t="str">
            <v>نوره ادريس</v>
          </cell>
          <cell r="C2108" t="str">
            <v>اديب</v>
          </cell>
          <cell r="D2108" t="str">
            <v>خوله</v>
          </cell>
          <cell r="E2108" t="str">
            <v>الثانية</v>
          </cell>
          <cell r="G2108" t="str">
            <v>الثانية</v>
          </cell>
          <cell r="I2108" t="str">
            <v>الثانية</v>
          </cell>
          <cell r="K2108" t="str">
            <v>الثالثة حديث</v>
          </cell>
          <cell r="M2108" t="str">
            <v>الثالثة حديث</v>
          </cell>
          <cell r="O2108" t="str">
            <v>الثالثة</v>
          </cell>
          <cell r="Q2108" t="str">
            <v>الثالثة</v>
          </cell>
          <cell r="S2108" t="str">
            <v>الثالثة</v>
          </cell>
        </row>
        <row r="2109">
          <cell r="A2109">
            <v>115095</v>
          </cell>
          <cell r="B2109" t="str">
            <v>هناء تركمان</v>
          </cell>
          <cell r="C2109" t="str">
            <v>محمود</v>
          </cell>
          <cell r="D2109" t="str">
            <v>سميه</v>
          </cell>
          <cell r="E2109" t="str">
            <v>الرابعة</v>
          </cell>
          <cell r="G2109" t="str">
            <v>الرابعة</v>
          </cell>
          <cell r="H2109">
            <v>1200</v>
          </cell>
          <cell r="I2109" t="str">
            <v>الرابعة</v>
          </cell>
          <cell r="J2109">
            <v>812</v>
          </cell>
          <cell r="K2109" t="str">
            <v>الرابعة</v>
          </cell>
          <cell r="L2109" t="str">
            <v>مبرر</v>
          </cell>
          <cell r="M2109" t="str">
            <v>الرابعة</v>
          </cell>
          <cell r="O2109" t="str">
            <v>الرابعة</v>
          </cell>
          <cell r="Q2109" t="str">
            <v>الرابعة</v>
          </cell>
          <cell r="S2109" t="str">
            <v>الرابعة</v>
          </cell>
        </row>
        <row r="2110">
          <cell r="A2110">
            <v>115174</v>
          </cell>
          <cell r="B2110" t="str">
            <v>ابراهيم سليمان</v>
          </cell>
          <cell r="C2110" t="str">
            <v>صالح</v>
          </cell>
          <cell r="D2110" t="str">
            <v>تناهيد</v>
          </cell>
          <cell r="E2110" t="str">
            <v>الرابعة</v>
          </cell>
          <cell r="G2110" t="str">
            <v>الرابعة</v>
          </cell>
          <cell r="I2110" t="str">
            <v>الرابعة</v>
          </cell>
          <cell r="K2110" t="str">
            <v>الرابعة</v>
          </cell>
          <cell r="M2110" t="str">
            <v>الرابعة</v>
          </cell>
          <cell r="N2110">
            <v>237</v>
          </cell>
          <cell r="O2110" t="str">
            <v>الرابعة</v>
          </cell>
          <cell r="P2110">
            <v>743</v>
          </cell>
          <cell r="Q2110" t="str">
            <v>الرابعة</v>
          </cell>
          <cell r="R2110">
            <v>175</v>
          </cell>
          <cell r="S2110" t="str">
            <v>الرابعة</v>
          </cell>
        </row>
        <row r="2111">
          <cell r="A2111">
            <v>115191</v>
          </cell>
          <cell r="B2111" t="str">
            <v>بنان اللهياني</v>
          </cell>
          <cell r="C2111" t="str">
            <v>ناصيف</v>
          </cell>
          <cell r="D2111" t="str">
            <v>سميه</v>
          </cell>
          <cell r="E2111" t="str">
            <v>الرابعة</v>
          </cell>
          <cell r="G2111" t="str">
            <v>الرابعة</v>
          </cell>
          <cell r="I2111" t="str">
            <v>الرابعة</v>
          </cell>
          <cell r="K2111" t="str">
            <v>الرابعة</v>
          </cell>
          <cell r="M2111" t="str">
            <v>الرابعة</v>
          </cell>
          <cell r="O2111" t="str">
            <v>الرابعة</v>
          </cell>
          <cell r="P2111">
            <v>661</v>
          </cell>
          <cell r="Q2111" t="str">
            <v>الرابعة</v>
          </cell>
          <cell r="R2111">
            <v>519</v>
          </cell>
          <cell r="S2111" t="str">
            <v>الرابعة</v>
          </cell>
        </row>
        <row r="2112">
          <cell r="A2112">
            <v>115213</v>
          </cell>
          <cell r="B2112" t="str">
            <v>روعه ابو حلا</v>
          </cell>
          <cell r="C2112" t="str">
            <v>فضل الله</v>
          </cell>
          <cell r="D2112" t="str">
            <v>اميره</v>
          </cell>
          <cell r="E2112" t="str">
            <v>الرابعة</v>
          </cell>
          <cell r="G2112" t="str">
            <v>الرابعة</v>
          </cell>
          <cell r="I2112" t="str">
            <v>الرابعة</v>
          </cell>
          <cell r="J2112">
            <v>4700</v>
          </cell>
          <cell r="K2112" t="str">
            <v>الرابعة</v>
          </cell>
          <cell r="L2112">
            <v>2032</v>
          </cell>
          <cell r="M2112" t="str">
            <v>الرابعة</v>
          </cell>
          <cell r="O2112" t="str">
            <v>الرابعة</v>
          </cell>
          <cell r="Q2112" t="str">
            <v>الرابعة</v>
          </cell>
          <cell r="R2112">
            <v>533</v>
          </cell>
          <cell r="S2112" t="str">
            <v>الرابعة</v>
          </cell>
        </row>
        <row r="2113">
          <cell r="A2113">
            <v>115241</v>
          </cell>
          <cell r="B2113" t="str">
            <v>ماجدولين معمر</v>
          </cell>
          <cell r="C2113" t="str">
            <v>جمال</v>
          </cell>
          <cell r="D2113" t="str">
            <v>حياه</v>
          </cell>
          <cell r="E2113" t="str">
            <v>الثالثة</v>
          </cell>
          <cell r="G2113" t="str">
            <v>الثالثة</v>
          </cell>
          <cell r="I2113" t="str">
            <v>الثالثة</v>
          </cell>
          <cell r="K2113" t="str">
            <v>الرابعة حديث</v>
          </cell>
          <cell r="M2113" t="str">
            <v>الرابعة</v>
          </cell>
          <cell r="O2113" t="str">
            <v>الرابعة</v>
          </cell>
          <cell r="Q2113" t="str">
            <v>الرابعة</v>
          </cell>
          <cell r="R2113">
            <v>525</v>
          </cell>
          <cell r="S2113" t="str">
            <v>الرابعة</v>
          </cell>
        </row>
        <row r="2114">
          <cell r="A2114">
            <v>115253</v>
          </cell>
          <cell r="B2114" t="str">
            <v>مي الطرابلسي</v>
          </cell>
          <cell r="C2114" t="str">
            <v>عماد</v>
          </cell>
          <cell r="D2114" t="str">
            <v>امل</v>
          </cell>
          <cell r="E2114" t="str">
            <v>الرابعة</v>
          </cell>
          <cell r="G2114" t="str">
            <v>الرابعة</v>
          </cell>
          <cell r="I2114" t="str">
            <v>الرابعة</v>
          </cell>
          <cell r="J2114">
            <v>551</v>
          </cell>
          <cell r="K2114" t="str">
            <v>الرابعة</v>
          </cell>
          <cell r="L2114" t="str">
            <v>مبرر</v>
          </cell>
          <cell r="M2114" t="str">
            <v>الرابعة</v>
          </cell>
          <cell r="O2114" t="str">
            <v>الرابعة</v>
          </cell>
          <cell r="Q2114" t="str">
            <v>الرابعة</v>
          </cell>
          <cell r="S2114" t="str">
            <v>الرابعة</v>
          </cell>
        </row>
        <row r="2115">
          <cell r="A2115">
            <v>115267</v>
          </cell>
          <cell r="B2115" t="str">
            <v>هزار خويص</v>
          </cell>
          <cell r="C2115" t="str">
            <v>ناظم</v>
          </cell>
          <cell r="D2115" t="str">
            <v>وفاء</v>
          </cell>
          <cell r="E2115" t="str">
            <v>الثالثة</v>
          </cell>
          <cell r="F2115">
            <v>4214</v>
          </cell>
          <cell r="G2115" t="str">
            <v>الثالثة</v>
          </cell>
          <cell r="I2115" t="str">
            <v>الثالثة</v>
          </cell>
          <cell r="J2115">
            <v>47</v>
          </cell>
          <cell r="K2115" t="str">
            <v>الثالثة</v>
          </cell>
          <cell r="L2115" t="str">
            <v>مبرر</v>
          </cell>
          <cell r="M2115" t="str">
            <v>الثالثة</v>
          </cell>
          <cell r="S2115" t="str">
            <v>الرابعة</v>
          </cell>
        </row>
        <row r="2116">
          <cell r="A2116">
            <v>115271</v>
          </cell>
          <cell r="B2116" t="str">
            <v>وفاء ابو عسلي</v>
          </cell>
          <cell r="C2116" t="str">
            <v>توفيق</v>
          </cell>
          <cell r="D2116" t="str">
            <v>غازيه</v>
          </cell>
          <cell r="E2116" t="str">
            <v>الثالثة</v>
          </cell>
          <cell r="G2116" t="str">
            <v>الثالثة</v>
          </cell>
          <cell r="I2116" t="str">
            <v>الثالثة</v>
          </cell>
          <cell r="K2116" t="str">
            <v>الثالثة</v>
          </cell>
          <cell r="M2116" t="str">
            <v>الثالثة</v>
          </cell>
          <cell r="S2116" t="str">
            <v>الرابعة</v>
          </cell>
        </row>
        <row r="2117">
          <cell r="A2117">
            <v>115286</v>
          </cell>
          <cell r="B2117" t="str">
            <v>احمد صفصف</v>
          </cell>
          <cell r="C2117" t="str">
            <v>ياسين</v>
          </cell>
          <cell r="D2117" t="str">
            <v>فاطمه</v>
          </cell>
          <cell r="E2117" t="str">
            <v>الثانية</v>
          </cell>
          <cell r="G2117" t="str">
            <v>الثانية</v>
          </cell>
          <cell r="I2117" t="str">
            <v>الثانية</v>
          </cell>
          <cell r="K2117" t="str">
            <v>الثانية</v>
          </cell>
          <cell r="M2117" t="str">
            <v>الثالثة حديث</v>
          </cell>
          <cell r="O2117" t="str">
            <v>الثالثة</v>
          </cell>
          <cell r="Q2117" t="str">
            <v>الثالثة</v>
          </cell>
          <cell r="S2117" t="str">
            <v>الثالثة</v>
          </cell>
        </row>
        <row r="2118">
          <cell r="A2118">
            <v>115302</v>
          </cell>
          <cell r="B2118" t="str">
            <v>الاء الخليوي</v>
          </cell>
          <cell r="C2118" t="str">
            <v>سمير</v>
          </cell>
          <cell r="D2118" t="str">
            <v>ايمان</v>
          </cell>
          <cell r="E2118" t="str">
            <v>الثانية</v>
          </cell>
          <cell r="G2118" t="str">
            <v>الثانية</v>
          </cell>
          <cell r="I2118" t="str">
            <v>الثانية</v>
          </cell>
          <cell r="K2118" t="str">
            <v>الثالثة حديث</v>
          </cell>
          <cell r="M2118" t="str">
            <v xml:space="preserve">الثالثة </v>
          </cell>
          <cell r="O2118" t="str">
            <v>الثالثة</v>
          </cell>
          <cell r="Q2118" t="str">
            <v>الثالثة</v>
          </cell>
          <cell r="S2118" t="str">
            <v>الثالثة</v>
          </cell>
        </row>
        <row r="2119">
          <cell r="A2119">
            <v>115319</v>
          </cell>
          <cell r="B2119" t="str">
            <v>الاء نصر الله</v>
          </cell>
          <cell r="C2119" t="str">
            <v>علي</v>
          </cell>
          <cell r="D2119" t="str">
            <v>حنان</v>
          </cell>
          <cell r="E2119" t="str">
            <v>الأولى</v>
          </cell>
          <cell r="G2119" t="str">
            <v>الأولى</v>
          </cell>
          <cell r="I2119" t="str">
            <v>الأولى</v>
          </cell>
          <cell r="K2119" t="str">
            <v>الأولى</v>
          </cell>
          <cell r="M2119" t="str">
            <v>الثانية حديث</v>
          </cell>
          <cell r="O2119" t="str">
            <v>الثانية</v>
          </cell>
          <cell r="Q2119" t="str">
            <v>الثانية</v>
          </cell>
          <cell r="S2119" t="str">
            <v>الثالثة حديث</v>
          </cell>
        </row>
        <row r="2120">
          <cell r="A2120">
            <v>115361</v>
          </cell>
          <cell r="B2120" t="str">
            <v>بثينه عيسى</v>
          </cell>
          <cell r="C2120" t="str">
            <v>منذر</v>
          </cell>
          <cell r="D2120" t="str">
            <v>امنه</v>
          </cell>
          <cell r="E2120" t="str">
            <v>الثالثة حديث</v>
          </cell>
          <cell r="G2120" t="str">
            <v>الثالثة</v>
          </cell>
          <cell r="I2120" t="str">
            <v>الثالثة</v>
          </cell>
          <cell r="J2120">
            <v>4319</v>
          </cell>
          <cell r="K2120" t="str">
            <v>الثالثة</v>
          </cell>
          <cell r="L2120">
            <v>1943</v>
          </cell>
          <cell r="M2120" t="str">
            <v>الثالثة</v>
          </cell>
          <cell r="O2120" t="str">
            <v>الثالثة</v>
          </cell>
          <cell r="Q2120" t="str">
            <v>الثالثة</v>
          </cell>
          <cell r="R2120">
            <v>310</v>
          </cell>
          <cell r="S2120" t="str">
            <v>الثالثة</v>
          </cell>
        </row>
        <row r="2121">
          <cell r="A2121">
            <v>115411</v>
          </cell>
          <cell r="B2121" t="str">
            <v>خنساء عرموش</v>
          </cell>
          <cell r="C2121" t="str">
            <v>محمد خالد</v>
          </cell>
          <cell r="D2121" t="str">
            <v>صبحية</v>
          </cell>
          <cell r="E2121" t="str">
            <v>الرابعة</v>
          </cell>
          <cell r="G2121" t="str">
            <v>الرابعة</v>
          </cell>
          <cell r="I2121" t="str">
            <v>الرابعة</v>
          </cell>
          <cell r="J2121">
            <v>269</v>
          </cell>
          <cell r="K2121" t="str">
            <v>الرابعة</v>
          </cell>
          <cell r="L2121" t="str">
            <v>مبرر</v>
          </cell>
          <cell r="M2121" t="str">
            <v>الرابعة</v>
          </cell>
          <cell r="O2121" t="str">
            <v>الرابعة</v>
          </cell>
          <cell r="Q2121" t="str">
            <v>الرابعة</v>
          </cell>
          <cell r="S2121" t="str">
            <v>الرابعة</v>
          </cell>
        </row>
        <row r="2122">
          <cell r="A2122">
            <v>115413</v>
          </cell>
          <cell r="B2122" t="str">
            <v>خوله شمعه</v>
          </cell>
          <cell r="C2122" t="str">
            <v>عمر</v>
          </cell>
          <cell r="D2122" t="str">
            <v>فاطمه</v>
          </cell>
          <cell r="E2122" t="str">
            <v>الرابعة</v>
          </cell>
          <cell r="G2122" t="str">
            <v>الرابعة</v>
          </cell>
          <cell r="I2122" t="str">
            <v>الرابعة</v>
          </cell>
          <cell r="J2122">
            <v>882</v>
          </cell>
          <cell r="K2122" t="str">
            <v>الرابعة</v>
          </cell>
          <cell r="M2122" t="str">
            <v>الرابعة</v>
          </cell>
          <cell r="O2122" t="str">
            <v>الرابعة</v>
          </cell>
          <cell r="P2122">
            <v>714</v>
          </cell>
          <cell r="Q2122" t="str">
            <v>الرابعة</v>
          </cell>
          <cell r="S2122" t="str">
            <v>الرابعة</v>
          </cell>
        </row>
        <row r="2123">
          <cell r="A2123">
            <v>115442</v>
          </cell>
          <cell r="B2123" t="str">
            <v>راميا حبيب</v>
          </cell>
          <cell r="C2123" t="str">
            <v>ايليا</v>
          </cell>
          <cell r="D2123" t="str">
            <v>ديبه</v>
          </cell>
          <cell r="E2123" t="str">
            <v>الرابعة</v>
          </cell>
          <cell r="G2123" t="str">
            <v>الرابعة</v>
          </cell>
          <cell r="K2123" t="str">
            <v>الرابعة</v>
          </cell>
          <cell r="L2123">
            <v>1897</v>
          </cell>
          <cell r="M2123" t="str">
            <v>الرابعة</v>
          </cell>
          <cell r="N2123">
            <v>238</v>
          </cell>
          <cell r="O2123" t="str">
            <v>الرابعة</v>
          </cell>
          <cell r="Q2123" t="str">
            <v>الرابعة</v>
          </cell>
          <cell r="S2123" t="str">
            <v>الرابعة</v>
          </cell>
        </row>
        <row r="2124">
          <cell r="A2124">
            <v>115447</v>
          </cell>
          <cell r="B2124" t="str">
            <v>ربا الشامي</v>
          </cell>
          <cell r="C2124" t="str">
            <v>محمد مروان</v>
          </cell>
          <cell r="D2124" t="str">
            <v>هديه</v>
          </cell>
          <cell r="E2124" t="str">
            <v>الثانية</v>
          </cell>
          <cell r="G2124" t="str">
            <v>الثانية</v>
          </cell>
          <cell r="K2124" t="str">
            <v>الثانية</v>
          </cell>
          <cell r="M2124" t="str">
            <v>الثالثة حديث</v>
          </cell>
          <cell r="O2124" t="str">
            <v>الثالثة</v>
          </cell>
          <cell r="P2124">
            <v>766</v>
          </cell>
          <cell r="Q2124" t="str">
            <v>الثالثة</v>
          </cell>
          <cell r="S2124" t="str">
            <v>الثالثة</v>
          </cell>
        </row>
        <row r="2125">
          <cell r="A2125">
            <v>115449</v>
          </cell>
          <cell r="B2125" t="str">
            <v>ربا حافظ</v>
          </cell>
          <cell r="C2125" t="str">
            <v>محمد</v>
          </cell>
          <cell r="D2125" t="str">
            <v>نهاد</v>
          </cell>
          <cell r="E2125" t="str">
            <v>الأولى</v>
          </cell>
          <cell r="G2125" t="str">
            <v>الثانية حديث</v>
          </cell>
          <cell r="I2125" t="str">
            <v>الثانية حديث</v>
          </cell>
          <cell r="K2125" t="str">
            <v>الثانية</v>
          </cell>
          <cell r="M2125" t="str">
            <v>الثانية</v>
          </cell>
          <cell r="O2125" t="str">
            <v>الثانية</v>
          </cell>
          <cell r="Q2125" t="str">
            <v>الثالثة حديث</v>
          </cell>
          <cell r="S2125" t="str">
            <v>الثالثة</v>
          </cell>
        </row>
        <row r="2126">
          <cell r="A2126">
            <v>115487</v>
          </cell>
          <cell r="B2126" t="str">
            <v>رهف حياريه</v>
          </cell>
          <cell r="C2126" t="str">
            <v>رياض</v>
          </cell>
          <cell r="D2126" t="str">
            <v>مها</v>
          </cell>
          <cell r="E2126" t="str">
            <v>الثانية</v>
          </cell>
          <cell r="G2126" t="str">
            <v>الثانية</v>
          </cell>
          <cell r="I2126" t="str">
            <v>الثانية</v>
          </cell>
          <cell r="K2126" t="str">
            <v>الثالثة حديث</v>
          </cell>
          <cell r="L2126" t="str">
            <v>مبرر</v>
          </cell>
          <cell r="M2126" t="str">
            <v>الثالثة حديث</v>
          </cell>
          <cell r="O2126" t="str">
            <v>الثالثة</v>
          </cell>
          <cell r="Q2126" t="str">
            <v>الثالثة</v>
          </cell>
          <cell r="S2126" t="str">
            <v>الرابعة حديث</v>
          </cell>
        </row>
        <row r="2127">
          <cell r="A2127">
            <v>115496</v>
          </cell>
          <cell r="B2127" t="str">
            <v>رويده بردان</v>
          </cell>
          <cell r="C2127" t="str">
            <v>عادل</v>
          </cell>
          <cell r="D2127" t="str">
            <v>انعام</v>
          </cell>
          <cell r="E2127" t="str">
            <v>الثالثة</v>
          </cell>
          <cell r="G2127" t="str">
            <v>الثالثة</v>
          </cell>
          <cell r="I2127" t="str">
            <v>الثالثة</v>
          </cell>
          <cell r="K2127" t="str">
            <v>الثالثة</v>
          </cell>
          <cell r="M2127" t="str">
            <v>الثالثة</v>
          </cell>
          <cell r="S2127" t="str">
            <v>الرابعة</v>
          </cell>
        </row>
        <row r="2128">
          <cell r="A2128">
            <v>115515</v>
          </cell>
          <cell r="B2128" t="str">
            <v>ساريه الحوري الحمصي</v>
          </cell>
          <cell r="C2128" t="str">
            <v>عبد و</v>
          </cell>
          <cell r="D2128" t="str">
            <v>هاله</v>
          </cell>
          <cell r="E2128" t="str">
            <v>الثالثة</v>
          </cell>
          <cell r="G2128" t="str">
            <v>الثالثة</v>
          </cell>
          <cell r="I2128" t="str">
            <v>الثالثة</v>
          </cell>
          <cell r="J2128">
            <v>290</v>
          </cell>
          <cell r="K2128" t="str">
            <v>الثالثة</v>
          </cell>
          <cell r="M2128" t="str">
            <v>الثالثة</v>
          </cell>
          <cell r="O2128" t="str">
            <v>الرابعة</v>
          </cell>
          <cell r="P2128">
            <v>679</v>
          </cell>
          <cell r="Q2128" t="str">
            <v>الرابعة</v>
          </cell>
          <cell r="S2128" t="str">
            <v>الرابعة</v>
          </cell>
        </row>
        <row r="2129">
          <cell r="A2129">
            <v>115538</v>
          </cell>
          <cell r="B2129" t="str">
            <v>سمر مصطفى</v>
          </cell>
          <cell r="C2129" t="str">
            <v>ناهي</v>
          </cell>
          <cell r="D2129" t="str">
            <v>انتصار ياغي</v>
          </cell>
          <cell r="E2129" t="str">
            <v>الرابعة</v>
          </cell>
          <cell r="G2129" t="str">
            <v>الرابعة</v>
          </cell>
          <cell r="H2129">
            <v>1304</v>
          </cell>
          <cell r="I2129" t="str">
            <v>الرابعة</v>
          </cell>
          <cell r="K2129" t="str">
            <v>الرابعة</v>
          </cell>
          <cell r="L2129">
            <v>1931</v>
          </cell>
          <cell r="M2129" t="str">
            <v>الرابعة</v>
          </cell>
          <cell r="N2129">
            <v>205</v>
          </cell>
          <cell r="O2129" t="str">
            <v>الرابعة</v>
          </cell>
          <cell r="Q2129" t="str">
            <v>الرابعة</v>
          </cell>
          <cell r="S2129" t="str">
            <v>الرابعة</v>
          </cell>
        </row>
        <row r="2130">
          <cell r="A2130">
            <v>115555</v>
          </cell>
          <cell r="B2130" t="str">
            <v>شفاء العيد</v>
          </cell>
          <cell r="C2130" t="str">
            <v>بهاء الدين</v>
          </cell>
          <cell r="D2130" t="str">
            <v>منيره</v>
          </cell>
          <cell r="E2130" t="str">
            <v>الثالثة</v>
          </cell>
          <cell r="G2130" t="str">
            <v>الثالثة</v>
          </cell>
          <cell r="I2130" t="str">
            <v>الثالثة</v>
          </cell>
          <cell r="K2130" t="str">
            <v>الرابعة حديث</v>
          </cell>
          <cell r="M2130" t="str">
            <v>الرابعة</v>
          </cell>
          <cell r="O2130" t="str">
            <v>الرابعة</v>
          </cell>
          <cell r="Q2130" t="str">
            <v>الرابعة</v>
          </cell>
          <cell r="S2130" t="str">
            <v>الرابعة</v>
          </cell>
        </row>
        <row r="2131">
          <cell r="A2131">
            <v>115591</v>
          </cell>
          <cell r="B2131" t="str">
            <v>علا عثمان</v>
          </cell>
          <cell r="C2131" t="str">
            <v>محمد</v>
          </cell>
          <cell r="D2131" t="str">
            <v>ميسون</v>
          </cell>
          <cell r="E2131" t="str">
            <v>الرابعة</v>
          </cell>
          <cell r="G2131" t="str">
            <v>الرابعة</v>
          </cell>
          <cell r="I2131" t="str">
            <v>الرابعة</v>
          </cell>
          <cell r="K2131" t="str">
            <v>الرابعة</v>
          </cell>
          <cell r="M2131" t="str">
            <v>الرابعة</v>
          </cell>
          <cell r="O2131" t="str">
            <v>الرابعة</v>
          </cell>
          <cell r="P2131">
            <v>582</v>
          </cell>
          <cell r="Q2131" t="str">
            <v>الرابعة</v>
          </cell>
          <cell r="R2131">
            <v>454</v>
          </cell>
          <cell r="S2131" t="str">
            <v>الرابعة</v>
          </cell>
        </row>
        <row r="2132">
          <cell r="A2132">
            <v>115593</v>
          </cell>
          <cell r="B2132" t="str">
            <v>علا كناكريه</v>
          </cell>
          <cell r="C2132" t="str">
            <v>محمد</v>
          </cell>
          <cell r="D2132" t="str">
            <v>مياده</v>
          </cell>
          <cell r="E2132" t="str">
            <v>الرابعة</v>
          </cell>
          <cell r="G2132" t="str">
            <v>الرابعة</v>
          </cell>
          <cell r="I2132" t="str">
            <v>الرابعة</v>
          </cell>
          <cell r="K2132" t="str">
            <v>الرابعة</v>
          </cell>
          <cell r="M2132" t="str">
            <v>الرابعة</v>
          </cell>
          <cell r="N2132">
            <v>178</v>
          </cell>
          <cell r="O2132" t="str">
            <v>الرابعة</v>
          </cell>
          <cell r="P2132">
            <v>592</v>
          </cell>
          <cell r="Q2132" t="str">
            <v>الرابعة</v>
          </cell>
          <cell r="R2132">
            <v>388</v>
          </cell>
          <cell r="S2132" t="str">
            <v>الرابعة</v>
          </cell>
        </row>
        <row r="2133">
          <cell r="A2133">
            <v>115602</v>
          </cell>
          <cell r="B2133" t="str">
            <v>عمر فخري</v>
          </cell>
          <cell r="C2133" t="str">
            <v>محمد</v>
          </cell>
          <cell r="D2133" t="str">
            <v>فدوى</v>
          </cell>
          <cell r="E2133" t="str">
            <v>الأولى</v>
          </cell>
          <cell r="G2133" t="str">
            <v>الأولى</v>
          </cell>
          <cell r="I2133" t="str">
            <v>الأولى</v>
          </cell>
          <cell r="K2133" t="str">
            <v>الأولى</v>
          </cell>
          <cell r="M2133" t="str">
            <v>الثانية حديث</v>
          </cell>
          <cell r="O2133" t="str">
            <v>الثانية</v>
          </cell>
          <cell r="Q2133" t="str">
            <v>الثانية</v>
          </cell>
          <cell r="S2133" t="str">
            <v>الثانية</v>
          </cell>
        </row>
        <row r="2134">
          <cell r="A2134">
            <v>115607</v>
          </cell>
          <cell r="B2134" t="str">
            <v>غزل بطحوش</v>
          </cell>
          <cell r="C2134" t="str">
            <v>اسماعيل</v>
          </cell>
          <cell r="D2134" t="str">
            <v>لوسي</v>
          </cell>
          <cell r="E2134" t="str">
            <v>الرابعة حديث</v>
          </cell>
          <cell r="G2134" t="str">
            <v>الرابعة</v>
          </cell>
          <cell r="I2134" t="str">
            <v>الرابعة</v>
          </cell>
          <cell r="K2134" t="str">
            <v>الرابعة</v>
          </cell>
          <cell r="L2134" t="str">
            <v>مبرر</v>
          </cell>
          <cell r="M2134" t="str">
            <v>الرابعة</v>
          </cell>
          <cell r="O2134" t="str">
            <v>الرابعة</v>
          </cell>
          <cell r="P2134">
            <v>620</v>
          </cell>
          <cell r="Q2134" t="str">
            <v>الرابعة</v>
          </cell>
          <cell r="R2134">
            <v>408</v>
          </cell>
          <cell r="S2134" t="str">
            <v>الرابعة</v>
          </cell>
        </row>
        <row r="2135">
          <cell r="A2135">
            <v>115621</v>
          </cell>
          <cell r="B2135" t="str">
            <v>فاتن السهوي</v>
          </cell>
          <cell r="C2135" t="str">
            <v>حنا</v>
          </cell>
          <cell r="D2135" t="str">
            <v>مها</v>
          </cell>
          <cell r="E2135" t="str">
            <v>الثانية</v>
          </cell>
          <cell r="G2135" t="str">
            <v>الثانية</v>
          </cell>
          <cell r="I2135" t="str">
            <v>الثانية</v>
          </cell>
          <cell r="K2135" t="str">
            <v>الثانية</v>
          </cell>
          <cell r="M2135" t="str">
            <v>الثالثة</v>
          </cell>
          <cell r="O2135" t="str">
            <v>الثالثة</v>
          </cell>
          <cell r="Q2135" t="str">
            <v>الثالثة</v>
          </cell>
          <cell r="S2135" t="str">
            <v>الثالثة</v>
          </cell>
        </row>
        <row r="2136">
          <cell r="A2136">
            <v>115639</v>
          </cell>
          <cell r="B2136" t="str">
            <v>كامل حسين</v>
          </cell>
          <cell r="C2136" t="str">
            <v>احمد</v>
          </cell>
          <cell r="D2136" t="str">
            <v>فاطمه</v>
          </cell>
          <cell r="E2136" t="str">
            <v>الأولى</v>
          </cell>
          <cell r="G2136" t="str">
            <v>الأولى</v>
          </cell>
          <cell r="I2136" t="str">
            <v>الأولى</v>
          </cell>
          <cell r="K2136" t="str">
            <v>الثانية حديث</v>
          </cell>
          <cell r="L2136" t="str">
            <v>مبرر</v>
          </cell>
          <cell r="M2136" t="str">
            <v>الثانية</v>
          </cell>
          <cell r="O2136" t="str">
            <v>الثانية</v>
          </cell>
          <cell r="Q2136" t="str">
            <v>الثانية</v>
          </cell>
          <cell r="S2136" t="str">
            <v>الثانية</v>
          </cell>
        </row>
        <row r="2137">
          <cell r="A2137">
            <v>115646</v>
          </cell>
          <cell r="B2137" t="str">
            <v>لانا المطر</v>
          </cell>
          <cell r="C2137" t="str">
            <v>محمود</v>
          </cell>
          <cell r="D2137" t="str">
            <v>غاده</v>
          </cell>
          <cell r="E2137" t="str">
            <v>الرابعة</v>
          </cell>
          <cell r="F2137">
            <v>3507</v>
          </cell>
          <cell r="G2137" t="str">
            <v>الرابعة</v>
          </cell>
          <cell r="K2137" t="str">
            <v>الرابعة</v>
          </cell>
          <cell r="L2137" t="str">
            <v>مبرر</v>
          </cell>
          <cell r="M2137" t="str">
            <v>الرابعة</v>
          </cell>
          <cell r="O2137" t="str">
            <v>الرابعة</v>
          </cell>
          <cell r="Q2137" t="str">
            <v>الرابعة</v>
          </cell>
          <cell r="S2137" t="str">
            <v>الرابعة</v>
          </cell>
        </row>
        <row r="2138">
          <cell r="A2138">
            <v>115657</v>
          </cell>
          <cell r="B2138" t="str">
            <v>لما زوبته</v>
          </cell>
          <cell r="C2138" t="str">
            <v>منير</v>
          </cell>
          <cell r="D2138" t="str">
            <v>سلوى</v>
          </cell>
          <cell r="E2138" t="str">
            <v>الأولى</v>
          </cell>
          <cell r="F2138">
            <v>21</v>
          </cell>
          <cell r="G2138" t="str">
            <v>الأولى</v>
          </cell>
          <cell r="K2138" t="str">
            <v>الأولى</v>
          </cell>
          <cell r="L2138" t="str">
            <v>مبرر</v>
          </cell>
          <cell r="M2138" t="str">
            <v>الأولى</v>
          </cell>
          <cell r="O2138" t="str">
            <v>الأولى</v>
          </cell>
          <cell r="Q2138" t="str">
            <v>الأولى</v>
          </cell>
          <cell r="S2138" t="str">
            <v>الأولى</v>
          </cell>
        </row>
        <row r="2139">
          <cell r="A2139">
            <v>115664</v>
          </cell>
          <cell r="B2139" t="str">
            <v>ليليان سلوم</v>
          </cell>
          <cell r="C2139" t="str">
            <v>انعام</v>
          </cell>
          <cell r="D2139" t="str">
            <v>تيريز</v>
          </cell>
          <cell r="E2139" t="str">
            <v>الرابعة حديث</v>
          </cell>
          <cell r="G2139" t="str">
            <v>الرابعة</v>
          </cell>
          <cell r="I2139" t="str">
            <v>الرابعة</v>
          </cell>
          <cell r="K2139" t="str">
            <v>الرابعة</v>
          </cell>
          <cell r="L2139" t="str">
            <v>مبرر</v>
          </cell>
          <cell r="M2139" t="str">
            <v>الرابعة</v>
          </cell>
          <cell r="O2139" t="str">
            <v>الرابعة</v>
          </cell>
          <cell r="P2139">
            <v>742</v>
          </cell>
          <cell r="Q2139" t="str">
            <v>الرابعة</v>
          </cell>
          <cell r="S2139" t="str">
            <v>الرابعة</v>
          </cell>
        </row>
        <row r="2140">
          <cell r="A2140">
            <v>115679</v>
          </cell>
          <cell r="B2140" t="str">
            <v>مثنى حمد</v>
          </cell>
          <cell r="C2140" t="str">
            <v>محمد</v>
          </cell>
          <cell r="D2140" t="str">
            <v>ايمان</v>
          </cell>
          <cell r="E2140" t="str">
            <v>الثانية</v>
          </cell>
          <cell r="F2140">
            <v>3536</v>
          </cell>
          <cell r="G2140" t="str">
            <v>الثانية</v>
          </cell>
          <cell r="K2140" t="str">
            <v>الثانية</v>
          </cell>
          <cell r="L2140" t="str">
            <v>مبرر</v>
          </cell>
          <cell r="M2140" t="str">
            <v>الثانية</v>
          </cell>
          <cell r="O2140" t="str">
            <v>الثانية</v>
          </cell>
          <cell r="Q2140" t="str">
            <v>الثانية</v>
          </cell>
          <cell r="S2140" t="str">
            <v>الثانية</v>
          </cell>
        </row>
        <row r="2141">
          <cell r="A2141">
            <v>115761</v>
          </cell>
          <cell r="B2141" t="str">
            <v>ميساء فلوح</v>
          </cell>
          <cell r="C2141" t="str">
            <v>سليمان</v>
          </cell>
          <cell r="D2141" t="str">
            <v>شاميه</v>
          </cell>
          <cell r="E2141" t="str">
            <v>الثانية</v>
          </cell>
          <cell r="G2141" t="str">
            <v>الثانية</v>
          </cell>
          <cell r="H2141">
            <v>1205</v>
          </cell>
          <cell r="K2141" t="str">
            <v>الثانية</v>
          </cell>
          <cell r="L2141" t="str">
            <v>مبرر</v>
          </cell>
          <cell r="M2141" t="str">
            <v>الثانية</v>
          </cell>
          <cell r="O2141" t="str">
            <v>الثانية</v>
          </cell>
          <cell r="Q2141" t="str">
            <v>الثانية</v>
          </cell>
          <cell r="S2141" t="str">
            <v>الثانية</v>
          </cell>
        </row>
        <row r="2142">
          <cell r="A2142">
            <v>115767</v>
          </cell>
          <cell r="B2142" t="str">
            <v>نادين ملحم</v>
          </cell>
          <cell r="C2142" t="str">
            <v>جمال</v>
          </cell>
          <cell r="D2142" t="str">
            <v>عائده</v>
          </cell>
          <cell r="E2142" t="str">
            <v>الثانية</v>
          </cell>
          <cell r="F2142">
            <v>148</v>
          </cell>
          <cell r="G2142" t="str">
            <v>الثانية</v>
          </cell>
          <cell r="I2142" t="str">
            <v>الثانية</v>
          </cell>
          <cell r="K2142" t="str">
            <v>الثانية</v>
          </cell>
          <cell r="L2142" t="str">
            <v>مبرر</v>
          </cell>
          <cell r="M2142" t="str">
            <v>الثانية</v>
          </cell>
          <cell r="O2142" t="str">
            <v>الثانية</v>
          </cell>
          <cell r="Q2142" t="str">
            <v>الثانية</v>
          </cell>
          <cell r="R2142">
            <v>429</v>
          </cell>
          <cell r="S2142" t="str">
            <v>الثانية</v>
          </cell>
        </row>
        <row r="2143">
          <cell r="A2143">
            <v>115823</v>
          </cell>
          <cell r="B2143" t="str">
            <v>هبه ميا</v>
          </cell>
          <cell r="C2143" t="str">
            <v>محمد رمضان</v>
          </cell>
          <cell r="D2143" t="str">
            <v>نهوند</v>
          </cell>
          <cell r="E2143" t="str">
            <v>الثالثة</v>
          </cell>
          <cell r="F2143">
            <v>4207</v>
          </cell>
          <cell r="G2143" t="str">
            <v>الثالثة</v>
          </cell>
          <cell r="I2143" t="str">
            <v>الثالثة</v>
          </cell>
          <cell r="J2143">
            <v>655</v>
          </cell>
          <cell r="K2143" t="str">
            <v>الثالثة</v>
          </cell>
          <cell r="L2143">
            <v>1969</v>
          </cell>
          <cell r="M2143" t="str">
            <v>الثالثة</v>
          </cell>
          <cell r="O2143" t="str">
            <v>الثالثة</v>
          </cell>
          <cell r="Q2143" t="str">
            <v>الثالثة</v>
          </cell>
          <cell r="S2143" t="str">
            <v>الثالثة</v>
          </cell>
        </row>
        <row r="2144">
          <cell r="A2144">
            <v>115848</v>
          </cell>
          <cell r="B2144" t="str">
            <v>وعد شرف</v>
          </cell>
          <cell r="C2144" t="str">
            <v>جمال</v>
          </cell>
          <cell r="D2144" t="str">
            <v>حسناء</v>
          </cell>
          <cell r="E2144" t="str">
            <v>الثالثة</v>
          </cell>
          <cell r="G2144" t="str">
            <v>الثالثة</v>
          </cell>
          <cell r="I2144" t="str">
            <v>الرابعة</v>
          </cell>
          <cell r="K2144" t="str">
            <v>الرابعة</v>
          </cell>
          <cell r="M2144" t="str">
            <v>الرابعة</v>
          </cell>
          <cell r="O2144" t="str">
            <v>الرابعة</v>
          </cell>
          <cell r="Q2144" t="str">
            <v>الرابعة</v>
          </cell>
          <cell r="S2144" t="str">
            <v>الرابعة</v>
          </cell>
        </row>
        <row r="2145">
          <cell r="A2145">
            <v>115864</v>
          </cell>
          <cell r="B2145" t="str">
            <v>ياسمين الاعرج</v>
          </cell>
          <cell r="C2145" t="str">
            <v>رياض</v>
          </cell>
          <cell r="D2145" t="str">
            <v>نجاح</v>
          </cell>
          <cell r="E2145" t="str">
            <v>الثالثة</v>
          </cell>
          <cell r="G2145" t="str">
            <v>الثالثة</v>
          </cell>
          <cell r="I2145" t="str">
            <v>الثالثة</v>
          </cell>
          <cell r="K2145" t="str">
            <v>الثالثة</v>
          </cell>
          <cell r="M2145" t="str">
            <v>الثالثة</v>
          </cell>
          <cell r="O2145" t="str">
            <v>الرابعة</v>
          </cell>
          <cell r="Q2145" t="str">
            <v>الرابعة</v>
          </cell>
          <cell r="S2145" t="str">
            <v>الرابعة</v>
          </cell>
        </row>
        <row r="2146">
          <cell r="A2146">
            <v>115874</v>
          </cell>
          <cell r="B2146" t="str">
            <v>كريستين عيسى سمعان</v>
          </cell>
          <cell r="C2146" t="str">
            <v>مروان</v>
          </cell>
          <cell r="D2146" t="str">
            <v>ناديا</v>
          </cell>
          <cell r="E2146" t="str">
            <v>الأولى</v>
          </cell>
          <cell r="G2146" t="str">
            <v>الأولى</v>
          </cell>
          <cell r="I2146" t="str">
            <v>الأولى</v>
          </cell>
          <cell r="K2146" t="str">
            <v>الثانية حديث</v>
          </cell>
          <cell r="M2146" t="str">
            <v>الثانية</v>
          </cell>
          <cell r="O2146" t="str">
            <v>الثانية</v>
          </cell>
          <cell r="Q2146" t="str">
            <v>الثانية</v>
          </cell>
          <cell r="S2146" t="str">
            <v>الثانية</v>
          </cell>
        </row>
        <row r="2147">
          <cell r="A2147">
            <v>115932</v>
          </cell>
          <cell r="B2147" t="str">
            <v>رضوان العليوي الشنتوت</v>
          </cell>
          <cell r="C2147" t="str">
            <v>مصطفى</v>
          </cell>
          <cell r="D2147" t="str">
            <v>ابتسام</v>
          </cell>
          <cell r="E2147" t="str">
            <v>الثالثة</v>
          </cell>
          <cell r="G2147" t="str">
            <v>الرابعة حديث</v>
          </cell>
          <cell r="K2147" t="str">
            <v>الرابعة حديث</v>
          </cell>
          <cell r="L2147" t="str">
            <v>مبرر</v>
          </cell>
          <cell r="M2147" t="str">
            <v>الرابعة</v>
          </cell>
          <cell r="O2147" t="str">
            <v>الرابعة</v>
          </cell>
          <cell r="Q2147" t="str">
            <v>الرابعة</v>
          </cell>
          <cell r="S2147" t="str">
            <v>الرابعة</v>
          </cell>
        </row>
        <row r="2148">
          <cell r="A2148">
            <v>115960</v>
          </cell>
          <cell r="B2148" t="str">
            <v>لميس الخطيب البعيني</v>
          </cell>
          <cell r="C2148" t="str">
            <v>عدنان</v>
          </cell>
          <cell r="D2148" t="str">
            <v>امل</v>
          </cell>
          <cell r="E2148" t="str">
            <v>الثالثة</v>
          </cell>
          <cell r="F2148">
            <v>3544</v>
          </cell>
          <cell r="G2148" t="str">
            <v>الثالثة</v>
          </cell>
          <cell r="K2148" t="str">
            <v>الثالثة</v>
          </cell>
          <cell r="L2148">
            <v>2031</v>
          </cell>
          <cell r="M2148" t="str">
            <v>الثالثة</v>
          </cell>
          <cell r="N2148">
            <v>147</v>
          </cell>
          <cell r="O2148" t="str">
            <v>الثالثة</v>
          </cell>
          <cell r="Q2148" t="str">
            <v>الثالثة</v>
          </cell>
          <cell r="S2148" t="str">
            <v>الثالثة</v>
          </cell>
        </row>
        <row r="2149">
          <cell r="A2149">
            <v>115962</v>
          </cell>
          <cell r="B2149" t="str">
            <v>ليال علم الدين الحصباني</v>
          </cell>
          <cell r="C2149" t="str">
            <v>ابراهيم</v>
          </cell>
          <cell r="D2149" t="str">
            <v>رجاء</v>
          </cell>
          <cell r="E2149" t="str">
            <v>الرابعة</v>
          </cell>
          <cell r="G2149" t="str">
            <v>الرابعة</v>
          </cell>
          <cell r="H2149">
            <v>1296</v>
          </cell>
          <cell r="I2149" t="str">
            <v>الرابعة</v>
          </cell>
          <cell r="J2149">
            <v>348</v>
          </cell>
          <cell r="K2149" t="str">
            <v>الرابعة</v>
          </cell>
          <cell r="L2149">
            <v>1993</v>
          </cell>
          <cell r="M2149" t="str">
            <v>الرابعة</v>
          </cell>
          <cell r="O2149" t="str">
            <v>الرابعة</v>
          </cell>
          <cell r="Q2149" t="str">
            <v>الرابعة</v>
          </cell>
          <cell r="S2149" t="str">
            <v>الرابعة</v>
          </cell>
        </row>
        <row r="2150">
          <cell r="A2150">
            <v>115963</v>
          </cell>
          <cell r="B2150" t="str">
            <v>لينه كلكوش</v>
          </cell>
          <cell r="C2150" t="str">
            <v>محمد</v>
          </cell>
          <cell r="D2150" t="str">
            <v>مزنه</v>
          </cell>
          <cell r="E2150" t="str">
            <v>الرابعة</v>
          </cell>
          <cell r="F2150">
            <v>4208</v>
          </cell>
          <cell r="G2150" t="str">
            <v>الرابعة</v>
          </cell>
          <cell r="K2150" t="str">
            <v>الرابعة</v>
          </cell>
          <cell r="L2150" t="str">
            <v>مبرر</v>
          </cell>
          <cell r="M2150" t="str">
            <v>الرابعة</v>
          </cell>
          <cell r="O2150" t="str">
            <v>الرابعة</v>
          </cell>
          <cell r="Q2150" t="str">
            <v>الرابعة</v>
          </cell>
          <cell r="S2150" t="str">
            <v>الرابعة</v>
          </cell>
        </row>
        <row r="2151">
          <cell r="A2151">
            <v>115972</v>
          </cell>
          <cell r="B2151" t="str">
            <v>مشهور الركابي</v>
          </cell>
          <cell r="C2151" t="str">
            <v>حسين</v>
          </cell>
          <cell r="D2151" t="str">
            <v>فاطمه</v>
          </cell>
          <cell r="E2151" t="str">
            <v>الثانية</v>
          </cell>
          <cell r="G2151" t="str">
            <v>الثانية</v>
          </cell>
          <cell r="I2151" t="str">
            <v>الثانية</v>
          </cell>
          <cell r="J2151">
            <v>426</v>
          </cell>
          <cell r="K2151" t="str">
            <v>الثانية</v>
          </cell>
          <cell r="L2151" t="str">
            <v>مبرر</v>
          </cell>
          <cell r="M2151" t="str">
            <v>الثانية</v>
          </cell>
          <cell r="O2151" t="str">
            <v>الثانية</v>
          </cell>
          <cell r="Q2151" t="str">
            <v>الثانية</v>
          </cell>
          <cell r="S2151" t="str">
            <v>الثانية</v>
          </cell>
        </row>
        <row r="2152">
          <cell r="A2152">
            <v>115976</v>
          </cell>
          <cell r="B2152" t="str">
            <v>ناريمان عفاش</v>
          </cell>
          <cell r="C2152" t="str">
            <v>مصطفى</v>
          </cell>
          <cell r="D2152" t="str">
            <v>هديه</v>
          </cell>
          <cell r="E2152" t="str">
            <v>الرابعة</v>
          </cell>
          <cell r="F2152">
            <v>3582</v>
          </cell>
          <cell r="G2152" t="str">
            <v>الرابعة</v>
          </cell>
          <cell r="H2152">
            <v>1371</v>
          </cell>
          <cell r="I2152" t="str">
            <v>الرابعة</v>
          </cell>
          <cell r="J2152">
            <v>570</v>
          </cell>
          <cell r="K2152" t="str">
            <v>الرابعة</v>
          </cell>
          <cell r="M2152" t="str">
            <v>الرابعة</v>
          </cell>
          <cell r="O2152" t="str">
            <v>الرابعة</v>
          </cell>
          <cell r="Q2152" t="str">
            <v>الرابعة</v>
          </cell>
          <cell r="S2152" t="str">
            <v>الرابعة</v>
          </cell>
        </row>
        <row r="2153">
          <cell r="A2153">
            <v>115978</v>
          </cell>
          <cell r="B2153" t="str">
            <v>نجود ابراهيم</v>
          </cell>
          <cell r="C2153" t="str">
            <v>حمد</v>
          </cell>
          <cell r="D2153" t="str">
            <v>سمر</v>
          </cell>
          <cell r="E2153" t="str">
            <v>الرابعة</v>
          </cell>
          <cell r="G2153" t="str">
            <v>الرابعة</v>
          </cell>
          <cell r="I2153" t="str">
            <v>الرابعة</v>
          </cell>
          <cell r="J2153">
            <v>4710</v>
          </cell>
          <cell r="K2153" t="str">
            <v>الرابعة</v>
          </cell>
          <cell r="L2153" t="str">
            <v>مبرر</v>
          </cell>
          <cell r="M2153" t="str">
            <v>الرابعة</v>
          </cell>
          <cell r="O2153" t="str">
            <v>الرابعة</v>
          </cell>
          <cell r="Q2153" t="str">
            <v>الرابعة</v>
          </cell>
          <cell r="S2153" t="str">
            <v>الرابعة</v>
          </cell>
        </row>
        <row r="2154">
          <cell r="A2154">
            <v>116059</v>
          </cell>
          <cell r="B2154" t="str">
            <v>ايناس خميره</v>
          </cell>
          <cell r="C2154" t="str">
            <v>فهد</v>
          </cell>
          <cell r="D2154" t="str">
            <v>مزين</v>
          </cell>
          <cell r="E2154" t="str">
            <v>الثالثة</v>
          </cell>
          <cell r="G2154" t="str">
            <v>الثالثة</v>
          </cell>
          <cell r="I2154" t="str">
            <v>الثالثة</v>
          </cell>
          <cell r="K2154" t="str">
            <v>الثالثة</v>
          </cell>
          <cell r="M2154" t="str">
            <v>الثالثة</v>
          </cell>
          <cell r="O2154" t="str">
            <v>الثالثة</v>
          </cell>
          <cell r="Q2154" t="str">
            <v>الرابعة حديث</v>
          </cell>
          <cell r="S2154" t="str">
            <v>الرابعة</v>
          </cell>
        </row>
        <row r="2155">
          <cell r="A2155">
            <v>116073</v>
          </cell>
          <cell r="B2155" t="str">
            <v>بشرى جمول</v>
          </cell>
          <cell r="C2155" t="str">
            <v>اسماعيل</v>
          </cell>
          <cell r="D2155" t="str">
            <v>ليلى</v>
          </cell>
          <cell r="E2155" t="str">
            <v>الثالثة</v>
          </cell>
          <cell r="G2155" t="str">
            <v>الرابعة حديث</v>
          </cell>
          <cell r="K2155" t="str">
            <v>الرابعة حديث</v>
          </cell>
          <cell r="L2155" t="str">
            <v>مبرر</v>
          </cell>
          <cell r="M2155" t="str">
            <v>الرابعة</v>
          </cell>
          <cell r="O2155" t="str">
            <v>الرابعة</v>
          </cell>
          <cell r="Q2155" t="str">
            <v>الرابعة</v>
          </cell>
          <cell r="S2155" t="str">
            <v>الرابعة</v>
          </cell>
        </row>
        <row r="2156">
          <cell r="A2156">
            <v>116111</v>
          </cell>
          <cell r="B2156" t="str">
            <v>دانا يونس</v>
          </cell>
          <cell r="C2156" t="str">
            <v>محمد ممدوح</v>
          </cell>
          <cell r="D2156" t="str">
            <v>ندى</v>
          </cell>
          <cell r="E2156" t="str">
            <v>الرابعة</v>
          </cell>
          <cell r="G2156" t="str">
            <v>الرابعة</v>
          </cell>
          <cell r="H2156">
            <v>1076</v>
          </cell>
          <cell r="J2156">
            <v>5072</v>
          </cell>
          <cell r="K2156" t="str">
            <v>الرابعة</v>
          </cell>
          <cell r="L2156">
            <v>1126</v>
          </cell>
          <cell r="M2156" t="str">
            <v>الرابعة</v>
          </cell>
          <cell r="O2156" t="str">
            <v>الرابعة</v>
          </cell>
          <cell r="Q2156" t="str">
            <v>الرابعة</v>
          </cell>
          <cell r="S2156" t="str">
            <v>الرابعة</v>
          </cell>
        </row>
        <row r="2157">
          <cell r="A2157">
            <v>116116</v>
          </cell>
          <cell r="B2157" t="str">
            <v>دعاء الاحمد علي</v>
          </cell>
          <cell r="C2157" t="str">
            <v>زكريا</v>
          </cell>
          <cell r="D2157" t="str">
            <v>نبيله</v>
          </cell>
          <cell r="E2157" t="str">
            <v>الرابعة</v>
          </cell>
          <cell r="G2157" t="str">
            <v>الرابعة</v>
          </cell>
          <cell r="I2157" t="str">
            <v>الرابعة</v>
          </cell>
          <cell r="K2157" t="str">
            <v>الرابعة</v>
          </cell>
          <cell r="L2157">
            <v>1144</v>
          </cell>
          <cell r="M2157" t="str">
            <v>الرابعة</v>
          </cell>
          <cell r="O2157" t="str">
            <v>الرابعة</v>
          </cell>
          <cell r="P2157">
            <v>738</v>
          </cell>
          <cell r="Q2157" t="str">
            <v>الرابعة</v>
          </cell>
          <cell r="S2157" t="str">
            <v>الرابعة</v>
          </cell>
        </row>
        <row r="2158">
          <cell r="A2158">
            <v>116178</v>
          </cell>
          <cell r="B2158" t="str">
            <v>ريعان السواح</v>
          </cell>
          <cell r="C2158" t="str">
            <v>محمد سعيد</v>
          </cell>
          <cell r="D2158" t="str">
            <v>فطمه</v>
          </cell>
          <cell r="E2158" t="str">
            <v>الثانية</v>
          </cell>
          <cell r="G2158" t="str">
            <v>الثانية</v>
          </cell>
          <cell r="I2158" t="str">
            <v>الثانية</v>
          </cell>
          <cell r="K2158" t="str">
            <v>الثالثة حديث</v>
          </cell>
          <cell r="M2158" t="str">
            <v xml:space="preserve">الثالثة </v>
          </cell>
          <cell r="O2158" t="str">
            <v>الثالثة</v>
          </cell>
          <cell r="Q2158" t="str">
            <v>الثالثة</v>
          </cell>
          <cell r="S2158" t="str">
            <v>الرابعة حديث</v>
          </cell>
        </row>
        <row r="2159">
          <cell r="A2159">
            <v>116183</v>
          </cell>
          <cell r="B2159" t="str">
            <v>ريم زعيتر</v>
          </cell>
          <cell r="C2159" t="str">
            <v>محي الدين</v>
          </cell>
          <cell r="D2159" t="str">
            <v>خديجه</v>
          </cell>
          <cell r="E2159" t="str">
            <v>الثانية</v>
          </cell>
          <cell r="G2159" t="str">
            <v>الثانية</v>
          </cell>
          <cell r="I2159" t="str">
            <v>الثانية</v>
          </cell>
          <cell r="K2159" t="str">
            <v>الثانية</v>
          </cell>
          <cell r="M2159" t="str">
            <v>الثالثة حديث</v>
          </cell>
          <cell r="O2159" t="str">
            <v>الثالثة</v>
          </cell>
          <cell r="Q2159" t="str">
            <v>الرابعة حديث</v>
          </cell>
          <cell r="S2159" t="str">
            <v>الرابعة</v>
          </cell>
        </row>
        <row r="2160">
          <cell r="A2160">
            <v>116210</v>
          </cell>
          <cell r="B2160" t="str">
            <v>ستارشا خليفه</v>
          </cell>
          <cell r="C2160" t="str">
            <v>تيسير</v>
          </cell>
          <cell r="D2160" t="str">
            <v>حنان</v>
          </cell>
          <cell r="E2160" t="str">
            <v>الرابعة</v>
          </cell>
          <cell r="G2160" t="str">
            <v>الرابعة</v>
          </cell>
          <cell r="H2160">
            <v>1087</v>
          </cell>
          <cell r="K2160" t="str">
            <v>الرابعة</v>
          </cell>
          <cell r="L2160" t="str">
            <v>مبرر</v>
          </cell>
          <cell r="M2160" t="str">
            <v>الرابعة</v>
          </cell>
          <cell r="O2160" t="str">
            <v>الرابعة</v>
          </cell>
          <cell r="Q2160" t="str">
            <v>الرابعة</v>
          </cell>
          <cell r="S2160" t="str">
            <v>الرابعة</v>
          </cell>
        </row>
        <row r="2161">
          <cell r="A2161">
            <v>116269</v>
          </cell>
          <cell r="B2161" t="str">
            <v>عمران الخلف</v>
          </cell>
          <cell r="C2161" t="str">
            <v>سالم</v>
          </cell>
          <cell r="D2161" t="str">
            <v>حمده</v>
          </cell>
          <cell r="E2161" t="str">
            <v>الثانية</v>
          </cell>
          <cell r="G2161" t="str">
            <v>الثانية</v>
          </cell>
          <cell r="I2161" t="str">
            <v>الثانية</v>
          </cell>
          <cell r="J2161">
            <v>523</v>
          </cell>
          <cell r="K2161" t="str">
            <v>الثانية</v>
          </cell>
          <cell r="L2161" t="str">
            <v>مبرر</v>
          </cell>
          <cell r="M2161" t="str">
            <v>الثانية</v>
          </cell>
          <cell r="O2161" t="str">
            <v>الثانية</v>
          </cell>
          <cell r="Q2161" t="str">
            <v>الثانية</v>
          </cell>
          <cell r="S2161" t="str">
            <v>الثانية</v>
          </cell>
        </row>
        <row r="2162">
          <cell r="A2162">
            <v>116325</v>
          </cell>
          <cell r="B2162" t="str">
            <v>ماري شاهين</v>
          </cell>
          <cell r="C2162" t="str">
            <v>نبيل</v>
          </cell>
          <cell r="D2162" t="str">
            <v>ساميا</v>
          </cell>
          <cell r="E2162" t="str">
            <v>الثالثة</v>
          </cell>
          <cell r="G2162" t="str">
            <v>الثالثة</v>
          </cell>
          <cell r="I2162" t="str">
            <v>الثالثة</v>
          </cell>
          <cell r="K2162" t="str">
            <v>الثالثة</v>
          </cell>
          <cell r="M2162" t="str">
            <v>الثالثة</v>
          </cell>
          <cell r="S2162" t="str">
            <v>الرابعة</v>
          </cell>
        </row>
        <row r="2163">
          <cell r="A2163">
            <v>116333</v>
          </cell>
          <cell r="B2163" t="str">
            <v>محمد السكري</v>
          </cell>
          <cell r="C2163" t="str">
            <v>سامر</v>
          </cell>
          <cell r="D2163" t="str">
            <v>ميساء</v>
          </cell>
          <cell r="E2163" t="str">
            <v>الثانية</v>
          </cell>
          <cell r="G2163" t="str">
            <v>الثانية</v>
          </cell>
          <cell r="I2163" t="str">
            <v>الثانية</v>
          </cell>
          <cell r="J2163">
            <v>430</v>
          </cell>
          <cell r="K2163" t="str">
            <v>الثانية</v>
          </cell>
          <cell r="L2163" t="str">
            <v>مبرر</v>
          </cell>
          <cell r="M2163" t="str">
            <v>الثانية</v>
          </cell>
          <cell r="N2163">
            <v>213</v>
          </cell>
          <cell r="O2163" t="str">
            <v>الثانية</v>
          </cell>
          <cell r="Q2163" t="str">
            <v>الثانية</v>
          </cell>
          <cell r="S2163" t="str">
            <v>الثانية</v>
          </cell>
        </row>
        <row r="2164">
          <cell r="A2164">
            <v>116363</v>
          </cell>
          <cell r="B2164" t="str">
            <v>محمد يوسف الخطيب</v>
          </cell>
          <cell r="C2164" t="str">
            <v>محمد وليد</v>
          </cell>
          <cell r="D2164" t="str">
            <v>ندوه</v>
          </cell>
          <cell r="E2164" t="str">
            <v>الثانية</v>
          </cell>
          <cell r="G2164" t="str">
            <v>الثانية</v>
          </cell>
          <cell r="I2164" t="str">
            <v>الثانية</v>
          </cell>
          <cell r="J2164">
            <v>5159</v>
          </cell>
          <cell r="K2164" t="str">
            <v>الثانية</v>
          </cell>
          <cell r="L2164" t="str">
            <v>مبرر</v>
          </cell>
          <cell r="M2164" t="str">
            <v>الثانية</v>
          </cell>
          <cell r="O2164" t="str">
            <v>الثانية</v>
          </cell>
          <cell r="Q2164" t="str">
            <v>الثانية</v>
          </cell>
          <cell r="S2164" t="str">
            <v>الثانية</v>
          </cell>
        </row>
        <row r="2165">
          <cell r="A2165">
            <v>116368</v>
          </cell>
          <cell r="B2165" t="str">
            <v>محمود شوا</v>
          </cell>
          <cell r="C2165" t="str">
            <v>وليد</v>
          </cell>
          <cell r="D2165" t="str">
            <v>اميره</v>
          </cell>
          <cell r="E2165" t="str">
            <v>الأولى</v>
          </cell>
          <cell r="G2165" t="str">
            <v>الأولى</v>
          </cell>
          <cell r="I2165" t="str">
            <v>الأولى</v>
          </cell>
          <cell r="J2165">
            <v>389</v>
          </cell>
          <cell r="K2165" t="str">
            <v>الأولى</v>
          </cell>
          <cell r="L2165" t="str">
            <v>مبرر</v>
          </cell>
          <cell r="M2165" t="str">
            <v>الأولى</v>
          </cell>
          <cell r="O2165" t="str">
            <v>الأولى</v>
          </cell>
          <cell r="Q2165" t="str">
            <v>الأولى</v>
          </cell>
          <cell r="S2165" t="str">
            <v>الأولى</v>
          </cell>
        </row>
        <row r="2166">
          <cell r="A2166">
            <v>116372</v>
          </cell>
          <cell r="B2166" t="str">
            <v>مرام خويص</v>
          </cell>
          <cell r="C2166" t="str">
            <v>هايل</v>
          </cell>
          <cell r="D2166" t="str">
            <v>جهينه</v>
          </cell>
          <cell r="E2166" t="str">
            <v>الثالثة</v>
          </cell>
          <cell r="G2166" t="str">
            <v>الثالثة</v>
          </cell>
          <cell r="I2166" t="str">
            <v>الثالثة</v>
          </cell>
          <cell r="K2166" t="str">
            <v>الرابعة حديث</v>
          </cell>
          <cell r="M2166" t="str">
            <v>الرابعة</v>
          </cell>
          <cell r="O2166" t="str">
            <v>الرابعة</v>
          </cell>
          <cell r="Q2166" t="str">
            <v>الرابعة</v>
          </cell>
          <cell r="S2166" t="str">
            <v>الرابعة</v>
          </cell>
        </row>
        <row r="2167">
          <cell r="A2167">
            <v>116388</v>
          </cell>
          <cell r="B2167" t="str">
            <v>مفيده حسين</v>
          </cell>
          <cell r="C2167" t="str">
            <v>محمد</v>
          </cell>
          <cell r="D2167" t="str">
            <v>كلثوم</v>
          </cell>
          <cell r="E2167" t="str">
            <v>الثانية</v>
          </cell>
          <cell r="G2167" t="str">
            <v>الثانية</v>
          </cell>
          <cell r="I2167" t="str">
            <v>الثانية</v>
          </cell>
          <cell r="K2167" t="str">
            <v>الثانية</v>
          </cell>
          <cell r="M2167" t="str">
            <v>الثالثة حديث</v>
          </cell>
          <cell r="O2167" t="str">
            <v>الثالثة</v>
          </cell>
          <cell r="Q2167" t="str">
            <v>الرابعة حديث</v>
          </cell>
          <cell r="S2167" t="str">
            <v>الرابعة</v>
          </cell>
        </row>
        <row r="2168">
          <cell r="A2168">
            <v>116420</v>
          </cell>
          <cell r="B2168" t="str">
            <v>نادر حنون</v>
          </cell>
          <cell r="C2168" t="str">
            <v>حبيب</v>
          </cell>
          <cell r="D2168" t="str">
            <v>منور</v>
          </cell>
          <cell r="E2168" t="str">
            <v>الرابعة</v>
          </cell>
          <cell r="G2168" t="str">
            <v>الرابعة</v>
          </cell>
          <cell r="I2168" t="str">
            <v>الرابعة</v>
          </cell>
          <cell r="J2168">
            <v>5150</v>
          </cell>
          <cell r="K2168" t="str">
            <v>الرابعة</v>
          </cell>
          <cell r="L2168">
            <v>2018</v>
          </cell>
          <cell r="M2168" t="str">
            <v>الرابعة</v>
          </cell>
          <cell r="N2168">
            <v>273</v>
          </cell>
          <cell r="O2168" t="str">
            <v>الرابعة</v>
          </cell>
          <cell r="P2168">
            <v>538</v>
          </cell>
          <cell r="Q2168" t="str">
            <v>الرابعة</v>
          </cell>
          <cell r="S2168" t="str">
            <v>الرابعة</v>
          </cell>
        </row>
        <row r="2169">
          <cell r="A2169">
            <v>116433</v>
          </cell>
          <cell r="B2169" t="str">
            <v>نهى صالح</v>
          </cell>
          <cell r="C2169" t="str">
            <v>محمد علي</v>
          </cell>
          <cell r="D2169" t="str">
            <v>عزيمه</v>
          </cell>
          <cell r="E2169" t="str">
            <v>الثالثة حديث</v>
          </cell>
          <cell r="G2169" t="str">
            <v>الثالثة</v>
          </cell>
          <cell r="I2169" t="str">
            <v>الثالثة</v>
          </cell>
          <cell r="K2169" t="str">
            <v>الثالثة</v>
          </cell>
          <cell r="M2169" t="str">
            <v>الثالثة</v>
          </cell>
          <cell r="O2169" t="str">
            <v>الثالثة</v>
          </cell>
          <cell r="Q2169" t="str">
            <v>الثالثة</v>
          </cell>
          <cell r="S2169" t="str">
            <v>الرابعة حديث</v>
          </cell>
        </row>
        <row r="2170">
          <cell r="A2170">
            <v>116438</v>
          </cell>
          <cell r="B2170" t="str">
            <v>نور الحلبي</v>
          </cell>
          <cell r="C2170" t="str">
            <v>عصام</v>
          </cell>
          <cell r="D2170" t="str">
            <v>نيفين</v>
          </cell>
          <cell r="E2170" t="str">
            <v>الثالثة</v>
          </cell>
          <cell r="G2170" t="str">
            <v>الثالثة</v>
          </cell>
          <cell r="I2170" t="str">
            <v>الثالثة</v>
          </cell>
          <cell r="K2170" t="str">
            <v>الثالثة</v>
          </cell>
          <cell r="M2170" t="str">
            <v>الثالثة</v>
          </cell>
          <cell r="O2170" t="str">
            <v>الثالثة</v>
          </cell>
          <cell r="P2170">
            <v>602</v>
          </cell>
          <cell r="Q2170" t="str">
            <v>الثالثة</v>
          </cell>
          <cell r="R2170">
            <v>390</v>
          </cell>
          <cell r="S2170" t="str">
            <v>الثالثة</v>
          </cell>
        </row>
        <row r="2171">
          <cell r="A2171">
            <v>116454</v>
          </cell>
          <cell r="B2171" t="str">
            <v>نورهان شريف</v>
          </cell>
          <cell r="C2171" t="str">
            <v>هشام</v>
          </cell>
          <cell r="D2171" t="str">
            <v>غاده</v>
          </cell>
          <cell r="E2171" t="str">
            <v>الثالثة حديث</v>
          </cell>
          <cell r="G2171" t="str">
            <v>الثالثة</v>
          </cell>
          <cell r="I2171" t="str">
            <v>الثالثة</v>
          </cell>
          <cell r="K2171" t="str">
            <v>الثالثة</v>
          </cell>
          <cell r="M2171" t="str">
            <v>الثالثة</v>
          </cell>
          <cell r="R2171">
            <v>172</v>
          </cell>
          <cell r="S2171" t="str">
            <v>الرابعة</v>
          </cell>
        </row>
        <row r="2172">
          <cell r="A2172">
            <v>116516</v>
          </cell>
          <cell r="B2172" t="str">
            <v>ريما المحمد</v>
          </cell>
          <cell r="C2172" t="str">
            <v>ابراهيم</v>
          </cell>
          <cell r="D2172" t="str">
            <v>يمن</v>
          </cell>
          <cell r="E2172" t="str">
            <v>الثالثة</v>
          </cell>
          <cell r="G2172" t="str">
            <v>الثالثة</v>
          </cell>
          <cell r="J2172">
            <v>731</v>
          </cell>
          <cell r="L2172" t="str">
            <v>مبرر</v>
          </cell>
          <cell r="O2172" t="str">
            <v>الثالثة</v>
          </cell>
          <cell r="Q2172" t="str">
            <v>الثالثة</v>
          </cell>
          <cell r="S2172" t="str">
            <v>الثالثة</v>
          </cell>
        </row>
        <row r="2173">
          <cell r="A2173">
            <v>116536</v>
          </cell>
          <cell r="B2173" t="str">
            <v>حلا طويل</v>
          </cell>
          <cell r="C2173" t="str">
            <v>عماد</v>
          </cell>
          <cell r="D2173" t="str">
            <v>هيام</v>
          </cell>
          <cell r="E2173" t="str">
            <v>الثالثة</v>
          </cell>
          <cell r="G2173" t="str">
            <v>الثالثة</v>
          </cell>
          <cell r="I2173" t="str">
            <v>الثالثة</v>
          </cell>
          <cell r="K2173" t="str">
            <v>الثالثة</v>
          </cell>
          <cell r="M2173" t="str">
            <v>الثالثة</v>
          </cell>
          <cell r="O2173" t="str">
            <v>الثالثة</v>
          </cell>
          <cell r="Q2173" t="str">
            <v>الرابعة حديث</v>
          </cell>
          <cell r="S2173" t="str">
            <v>الرابعة</v>
          </cell>
        </row>
        <row r="2174">
          <cell r="A2174">
            <v>116540</v>
          </cell>
          <cell r="B2174" t="str">
            <v>حيان العمري</v>
          </cell>
          <cell r="C2174" t="str">
            <v>محمد عصام</v>
          </cell>
          <cell r="D2174" t="str">
            <v>فايزة</v>
          </cell>
          <cell r="E2174" t="str">
            <v>الثالثة</v>
          </cell>
          <cell r="G2174" t="str">
            <v>الثالثة</v>
          </cell>
          <cell r="J2174">
            <v>870</v>
          </cell>
          <cell r="L2174" t="str">
            <v>مبرر</v>
          </cell>
          <cell r="N2174">
            <v>161</v>
          </cell>
          <cell r="O2174" t="str">
            <v>الثالثة</v>
          </cell>
          <cell r="Q2174" t="str">
            <v>الثالثة</v>
          </cell>
          <cell r="S2174" t="str">
            <v>الثالثة</v>
          </cell>
        </row>
        <row r="2175">
          <cell r="A2175">
            <v>116541</v>
          </cell>
          <cell r="B2175" t="str">
            <v>حيدر مصطفى</v>
          </cell>
          <cell r="C2175" t="str">
            <v>ثائر</v>
          </cell>
          <cell r="D2175" t="str">
            <v>هناء</v>
          </cell>
          <cell r="E2175" t="str">
            <v>الثالثة</v>
          </cell>
          <cell r="G2175" t="str">
            <v>الثالثة</v>
          </cell>
          <cell r="I2175" t="str">
            <v>الثالثة</v>
          </cell>
          <cell r="K2175" t="str">
            <v>الثالثة</v>
          </cell>
          <cell r="M2175" t="str">
            <v>الثالثة</v>
          </cell>
          <cell r="O2175" t="str">
            <v>الثالثة</v>
          </cell>
          <cell r="Q2175" t="str">
            <v>الرابعة حديث</v>
          </cell>
          <cell r="S2175" t="str">
            <v>الرابعة</v>
          </cell>
        </row>
        <row r="2176">
          <cell r="A2176">
            <v>116558</v>
          </cell>
          <cell r="B2176" t="str">
            <v>هديل هاشم</v>
          </cell>
          <cell r="C2176" t="str">
            <v>عبد الله</v>
          </cell>
          <cell r="D2176" t="str">
            <v>رجاء</v>
          </cell>
          <cell r="E2176" t="str">
            <v>الثانية</v>
          </cell>
          <cell r="G2176" t="str">
            <v>الثانية</v>
          </cell>
          <cell r="H2176">
            <v>1428</v>
          </cell>
          <cell r="I2176" t="str">
            <v>الثانية</v>
          </cell>
          <cell r="K2176" t="str">
            <v>الثانية</v>
          </cell>
          <cell r="L2176">
            <v>2020</v>
          </cell>
          <cell r="M2176" t="str">
            <v>الثانية</v>
          </cell>
          <cell r="O2176" t="str">
            <v>الثانية</v>
          </cell>
          <cell r="Q2176" t="str">
            <v>الثانية</v>
          </cell>
          <cell r="S2176" t="str">
            <v>الثانية</v>
          </cell>
        </row>
        <row r="2177">
          <cell r="A2177">
            <v>116560</v>
          </cell>
          <cell r="B2177" t="str">
            <v>حنان الملا</v>
          </cell>
          <cell r="C2177" t="str">
            <v>قاسم</v>
          </cell>
          <cell r="D2177" t="str">
            <v>احسان</v>
          </cell>
          <cell r="E2177" t="str">
            <v>الثانية</v>
          </cell>
          <cell r="G2177" t="str">
            <v>الثانية</v>
          </cell>
          <cell r="I2177" t="str">
            <v>الثانية</v>
          </cell>
          <cell r="J2177">
            <v>851</v>
          </cell>
          <cell r="K2177" t="str">
            <v>الثانية</v>
          </cell>
          <cell r="L2177" t="str">
            <v>مبرر</v>
          </cell>
          <cell r="M2177" t="str">
            <v>الثانية</v>
          </cell>
          <cell r="O2177" t="str">
            <v>الثانية</v>
          </cell>
          <cell r="Q2177" t="str">
            <v>الثانية</v>
          </cell>
          <cell r="S2177" t="str">
            <v>الثانية</v>
          </cell>
        </row>
        <row r="2178">
          <cell r="A2178">
            <v>116577</v>
          </cell>
          <cell r="B2178" t="str">
            <v>محمود النصار</v>
          </cell>
          <cell r="C2178" t="str">
            <v>محمد</v>
          </cell>
          <cell r="D2178" t="str">
            <v>عائشه</v>
          </cell>
          <cell r="E2178" t="str">
            <v>الثانية</v>
          </cell>
          <cell r="F2178">
            <v>3840</v>
          </cell>
          <cell r="G2178" t="str">
            <v>الثانية</v>
          </cell>
          <cell r="I2178" t="str">
            <v>الثانية</v>
          </cell>
          <cell r="K2178" t="str">
            <v>الثانية</v>
          </cell>
          <cell r="M2178" t="str">
            <v>الثانية</v>
          </cell>
          <cell r="O2178" t="str">
            <v>الثالثة حديث</v>
          </cell>
          <cell r="Q2178" t="str">
            <v>الثالثة</v>
          </cell>
          <cell r="S2178" t="str">
            <v>الثالثة</v>
          </cell>
        </row>
        <row r="2179">
          <cell r="A2179">
            <v>116584</v>
          </cell>
          <cell r="B2179" t="str">
            <v>اكرم خضر</v>
          </cell>
          <cell r="C2179" t="str">
            <v>عزيز</v>
          </cell>
          <cell r="D2179" t="str">
            <v>فاطمه</v>
          </cell>
          <cell r="E2179" t="str">
            <v>الثالثة</v>
          </cell>
          <cell r="G2179" t="str">
            <v>الثالثة</v>
          </cell>
          <cell r="I2179" t="str">
            <v>الثالثة</v>
          </cell>
          <cell r="K2179" t="str">
            <v>الثالثة</v>
          </cell>
          <cell r="L2179">
            <v>2013</v>
          </cell>
          <cell r="M2179" t="str">
            <v>الثالثة</v>
          </cell>
          <cell r="O2179" t="str">
            <v>الثالثة</v>
          </cell>
          <cell r="Q2179" t="str">
            <v>الثالثة</v>
          </cell>
          <cell r="R2179">
            <v>524</v>
          </cell>
          <cell r="S2179" t="str">
            <v>الثالثة</v>
          </cell>
        </row>
        <row r="2180">
          <cell r="A2180">
            <v>116586</v>
          </cell>
          <cell r="B2180" t="str">
            <v>ضحا رزق</v>
          </cell>
          <cell r="C2180" t="str">
            <v>جاد الكريم</v>
          </cell>
          <cell r="D2180" t="str">
            <v>ناديا</v>
          </cell>
          <cell r="E2180" t="str">
            <v>الثانية</v>
          </cell>
          <cell r="G2180" t="str">
            <v>الثالثة حديث</v>
          </cell>
          <cell r="I2180" t="str">
            <v>الثالثة حديث</v>
          </cell>
          <cell r="K2180" t="str">
            <v>الثالثة</v>
          </cell>
          <cell r="L2180" t="str">
            <v>مبرر</v>
          </cell>
          <cell r="M2180" t="str">
            <v>الثالثة</v>
          </cell>
          <cell r="N2180">
            <v>148</v>
          </cell>
          <cell r="O2180" t="str">
            <v>الثالثة</v>
          </cell>
          <cell r="P2180">
            <v>653</v>
          </cell>
          <cell r="Q2180" t="str">
            <v>الثالثة</v>
          </cell>
          <cell r="R2180">
            <v>508</v>
          </cell>
          <cell r="S2180" t="str">
            <v>الثالثة</v>
          </cell>
        </row>
        <row r="2181">
          <cell r="A2181">
            <v>116618</v>
          </cell>
          <cell r="B2181" t="str">
            <v>لينا طه</v>
          </cell>
          <cell r="C2181" t="str">
            <v>خالد</v>
          </cell>
          <cell r="D2181" t="str">
            <v>نجاح</v>
          </cell>
          <cell r="E2181" t="str">
            <v>الثانية</v>
          </cell>
          <cell r="G2181" t="str">
            <v>الثالثة</v>
          </cell>
          <cell r="I2181" t="str">
            <v>الثالثة</v>
          </cell>
          <cell r="K2181" t="str">
            <v>الثالثة</v>
          </cell>
          <cell r="M2181" t="str">
            <v>الثالثة</v>
          </cell>
          <cell r="S2181" t="str">
            <v>الرابعة</v>
          </cell>
        </row>
        <row r="2182">
          <cell r="A2182">
            <v>116621</v>
          </cell>
          <cell r="B2182" t="str">
            <v>سعد العشا</v>
          </cell>
          <cell r="C2182" t="str">
            <v>محمد فاروق</v>
          </cell>
          <cell r="D2182" t="str">
            <v>لبنى</v>
          </cell>
          <cell r="E2182" t="str">
            <v>الأولى</v>
          </cell>
          <cell r="G2182" t="str">
            <v>الأولى</v>
          </cell>
          <cell r="I2182" t="str">
            <v>الأولى</v>
          </cell>
          <cell r="K2182" t="str">
            <v>الأولى</v>
          </cell>
          <cell r="M2182" t="str">
            <v>الثانية حديث</v>
          </cell>
          <cell r="O2182" t="str">
            <v>الثانية</v>
          </cell>
          <cell r="Q2182" t="str">
            <v>الثانية</v>
          </cell>
          <cell r="S2182" t="str">
            <v>الثانية</v>
          </cell>
        </row>
        <row r="2183">
          <cell r="A2183">
            <v>116673</v>
          </cell>
          <cell r="B2183" t="str">
            <v>دارين محمد</v>
          </cell>
          <cell r="C2183" t="str">
            <v>جمال</v>
          </cell>
          <cell r="D2183" t="str">
            <v>نجود</v>
          </cell>
          <cell r="E2183" t="str">
            <v>الرابعة</v>
          </cell>
          <cell r="F2183">
            <v>425</v>
          </cell>
          <cell r="G2183" t="str">
            <v>الرابعة</v>
          </cell>
          <cell r="I2183" t="str">
            <v>الرابعة</v>
          </cell>
          <cell r="K2183" t="str">
            <v>الرابعة</v>
          </cell>
          <cell r="L2183" t="str">
            <v>مبرر</v>
          </cell>
          <cell r="M2183" t="str">
            <v>الرابعة</v>
          </cell>
          <cell r="O2183" t="str">
            <v>الرابعة</v>
          </cell>
          <cell r="Q2183" t="str">
            <v>الرابعة</v>
          </cell>
          <cell r="S2183" t="str">
            <v>الرابعة</v>
          </cell>
        </row>
        <row r="2184">
          <cell r="A2184">
            <v>116679</v>
          </cell>
          <cell r="B2184" t="str">
            <v>ندى القاسم</v>
          </cell>
          <cell r="C2184" t="str">
            <v>صالح</v>
          </cell>
          <cell r="D2184" t="str">
            <v>شفيقه</v>
          </cell>
          <cell r="E2184" t="str">
            <v>الثالثة</v>
          </cell>
          <cell r="G2184" t="str">
            <v>الثالثة</v>
          </cell>
          <cell r="I2184" t="str">
            <v>الثالثة</v>
          </cell>
          <cell r="J2184">
            <v>201</v>
          </cell>
          <cell r="K2184" t="str">
            <v>الثالثة</v>
          </cell>
          <cell r="L2184" t="str">
            <v>مبرر</v>
          </cell>
          <cell r="M2184" t="str">
            <v>الثالثة</v>
          </cell>
          <cell r="O2184" t="str">
            <v>الثالثة</v>
          </cell>
          <cell r="Q2184" t="str">
            <v>الثالثة</v>
          </cell>
          <cell r="S2184" t="str">
            <v>الثالثة</v>
          </cell>
        </row>
        <row r="2185">
          <cell r="A2185">
            <v>116687</v>
          </cell>
          <cell r="B2185" t="str">
            <v>سماره طه</v>
          </cell>
          <cell r="C2185" t="str">
            <v>حامد</v>
          </cell>
          <cell r="D2185" t="str">
            <v>سوريا</v>
          </cell>
          <cell r="E2185" t="str">
            <v>الثانية</v>
          </cell>
          <cell r="G2185" t="str">
            <v>الثانية</v>
          </cell>
          <cell r="H2185">
            <v>892</v>
          </cell>
          <cell r="K2185" t="str">
            <v>الثانية</v>
          </cell>
          <cell r="L2185" t="str">
            <v>مبرر</v>
          </cell>
          <cell r="M2185" t="str">
            <v>الثانية</v>
          </cell>
          <cell r="O2185" t="str">
            <v>الثانية</v>
          </cell>
          <cell r="Q2185" t="str">
            <v>الثانية</v>
          </cell>
          <cell r="S2185" t="str">
            <v>الثانية</v>
          </cell>
        </row>
        <row r="2186">
          <cell r="A2186">
            <v>116737</v>
          </cell>
          <cell r="B2186" t="str">
            <v>الاء الاحمر</v>
          </cell>
          <cell r="C2186" t="str">
            <v>احمد</v>
          </cell>
          <cell r="D2186" t="str">
            <v>الهام</v>
          </cell>
          <cell r="E2186" t="str">
            <v>الثانية</v>
          </cell>
          <cell r="G2186" t="str">
            <v>الثانية</v>
          </cell>
          <cell r="I2186" t="str">
            <v>الثانية</v>
          </cell>
          <cell r="K2186" t="str">
            <v>الثانية</v>
          </cell>
          <cell r="M2186" t="str">
            <v>الثالثة حديث</v>
          </cell>
          <cell r="O2186" t="str">
            <v>الثالثة</v>
          </cell>
          <cell r="Q2186" t="str">
            <v>الرابعة حديث</v>
          </cell>
          <cell r="S2186" t="str">
            <v>الرابعة</v>
          </cell>
        </row>
        <row r="2187">
          <cell r="A2187">
            <v>116755</v>
          </cell>
          <cell r="B2187" t="str">
            <v>باسمه صوان</v>
          </cell>
          <cell r="C2187" t="str">
            <v>عبد الرحيم</v>
          </cell>
          <cell r="D2187" t="str">
            <v>خديجه صوان</v>
          </cell>
          <cell r="E2187" t="str">
            <v>الأولى</v>
          </cell>
          <cell r="G2187" t="str">
            <v>الأولى</v>
          </cell>
          <cell r="I2187" t="str">
            <v>الأولى</v>
          </cell>
          <cell r="K2187" t="str">
            <v>الأولى</v>
          </cell>
          <cell r="L2187" t="str">
            <v>مبرر</v>
          </cell>
          <cell r="M2187" t="str">
            <v>الأولى</v>
          </cell>
          <cell r="O2187" t="str">
            <v>الثانية حديث</v>
          </cell>
          <cell r="Q2187" t="str">
            <v>الثانية</v>
          </cell>
          <cell r="S2187" t="str">
            <v>الثانية</v>
          </cell>
        </row>
        <row r="2188">
          <cell r="A2188">
            <v>116759</v>
          </cell>
          <cell r="B2188" t="str">
            <v>بدور محمود</v>
          </cell>
          <cell r="C2188" t="str">
            <v>خضر</v>
          </cell>
          <cell r="D2188" t="str">
            <v>عفاف</v>
          </cell>
          <cell r="E2188" t="str">
            <v>الثالثة</v>
          </cell>
          <cell r="G2188" t="str">
            <v>الثالثة</v>
          </cell>
          <cell r="I2188" t="str">
            <v>الثالثة</v>
          </cell>
          <cell r="K2188" t="str">
            <v>الرابعة حديث</v>
          </cell>
          <cell r="M2188" t="str">
            <v>الرابعة</v>
          </cell>
          <cell r="O2188" t="str">
            <v>الرابعة</v>
          </cell>
          <cell r="Q2188" t="str">
            <v>الرابعة</v>
          </cell>
          <cell r="S2188" t="str">
            <v>الرابعة</v>
          </cell>
        </row>
        <row r="2189">
          <cell r="A2189">
            <v>116771</v>
          </cell>
          <cell r="B2189" t="str">
            <v>ثواب ياسين</v>
          </cell>
          <cell r="C2189" t="str">
            <v>عدنان</v>
          </cell>
          <cell r="D2189" t="str">
            <v>رجاء</v>
          </cell>
          <cell r="E2189" t="str">
            <v>الرابعة</v>
          </cell>
          <cell r="G2189" t="str">
            <v>الرابعة</v>
          </cell>
          <cell r="H2189">
            <v>1463</v>
          </cell>
          <cell r="K2189" t="str">
            <v>الرابعة</v>
          </cell>
          <cell r="L2189" t="str">
            <v>مبرر</v>
          </cell>
          <cell r="M2189" t="str">
            <v>الرابعة</v>
          </cell>
          <cell r="O2189" t="str">
            <v>الرابعة</v>
          </cell>
          <cell r="Q2189" t="str">
            <v>الرابعة</v>
          </cell>
          <cell r="S2189" t="str">
            <v>الرابعة</v>
          </cell>
        </row>
        <row r="2190">
          <cell r="A2190">
            <v>116783</v>
          </cell>
          <cell r="B2190" t="str">
            <v>حسين الغوثاني</v>
          </cell>
          <cell r="C2190" t="str">
            <v>منير</v>
          </cell>
          <cell r="D2190" t="str">
            <v>هناء</v>
          </cell>
          <cell r="E2190" t="str">
            <v>الأولى</v>
          </cell>
          <cell r="G2190" t="str">
            <v>الأولى</v>
          </cell>
          <cell r="I2190" t="str">
            <v>الأولى</v>
          </cell>
          <cell r="K2190" t="str">
            <v>الثانية حديث</v>
          </cell>
          <cell r="M2190" t="str">
            <v>الثانية</v>
          </cell>
          <cell r="N2190">
            <v>247</v>
          </cell>
          <cell r="O2190" t="str">
            <v>الثانية</v>
          </cell>
          <cell r="Q2190" t="str">
            <v>الثانية</v>
          </cell>
          <cell r="S2190" t="str">
            <v>الثانية</v>
          </cell>
        </row>
        <row r="2191">
          <cell r="A2191">
            <v>116793</v>
          </cell>
          <cell r="B2191" t="str">
            <v>جوليان عيسى</v>
          </cell>
          <cell r="C2191" t="str">
            <v>محمد</v>
          </cell>
          <cell r="D2191" t="str">
            <v>ايمان</v>
          </cell>
          <cell r="E2191" t="str">
            <v>الثالثة</v>
          </cell>
          <cell r="G2191" t="str">
            <v>الثالثة</v>
          </cell>
          <cell r="I2191" t="str">
            <v>الثالثة</v>
          </cell>
          <cell r="K2191" t="str">
            <v>الثالثة</v>
          </cell>
          <cell r="M2191" t="str">
            <v>الثالثة</v>
          </cell>
          <cell r="S2191" t="str">
            <v>الرابعة</v>
          </cell>
        </row>
        <row r="2192">
          <cell r="A2192">
            <v>116809</v>
          </cell>
          <cell r="B2192" t="str">
            <v>ديمه برنيه</v>
          </cell>
          <cell r="C2192" t="str">
            <v>محمد بشير</v>
          </cell>
          <cell r="D2192" t="str">
            <v>وصفيه</v>
          </cell>
          <cell r="E2192" t="str">
            <v>الثالثة حديث</v>
          </cell>
          <cell r="G2192" t="str">
            <v>الثالثة</v>
          </cell>
          <cell r="I2192" t="str">
            <v>الثالثة</v>
          </cell>
          <cell r="K2192" t="str">
            <v>الثالثة</v>
          </cell>
          <cell r="M2192" t="str">
            <v>الرابعة حديث</v>
          </cell>
          <cell r="O2192" t="str">
            <v>الرابعة</v>
          </cell>
          <cell r="Q2192" t="str">
            <v>الرابعة</v>
          </cell>
          <cell r="S2192" t="str">
            <v>الرابعة</v>
          </cell>
        </row>
        <row r="2193">
          <cell r="A2193">
            <v>116824</v>
          </cell>
          <cell r="B2193" t="str">
            <v>رنيم العوا</v>
          </cell>
          <cell r="C2193" t="str">
            <v>خالد</v>
          </cell>
          <cell r="D2193" t="str">
            <v>فوزيه</v>
          </cell>
          <cell r="E2193" t="str">
            <v>الثالثة</v>
          </cell>
          <cell r="G2193" t="str">
            <v>الثالثة</v>
          </cell>
          <cell r="I2193" t="str">
            <v>الثالثة</v>
          </cell>
          <cell r="K2193" t="str">
            <v>الرابعة حديث</v>
          </cell>
          <cell r="M2193" t="str">
            <v>الرابعة</v>
          </cell>
          <cell r="O2193" t="str">
            <v>الرابعة</v>
          </cell>
          <cell r="Q2193" t="str">
            <v>الرابعة</v>
          </cell>
          <cell r="S2193" t="str">
            <v>الرابعة</v>
          </cell>
        </row>
        <row r="2194">
          <cell r="A2194">
            <v>116829</v>
          </cell>
          <cell r="B2194" t="str">
            <v>رهام رمضان</v>
          </cell>
          <cell r="C2194" t="str">
            <v>محمد بسام</v>
          </cell>
          <cell r="D2194" t="str">
            <v>ايمان</v>
          </cell>
          <cell r="E2194" t="str">
            <v>الرابعة</v>
          </cell>
          <cell r="G2194" t="str">
            <v>الرابعة</v>
          </cell>
          <cell r="I2194" t="str">
            <v>الرابعة</v>
          </cell>
          <cell r="J2194">
            <v>4911</v>
          </cell>
          <cell r="K2194" t="str">
            <v>الرابعة</v>
          </cell>
          <cell r="L2194" t="str">
            <v>مبرر</v>
          </cell>
          <cell r="M2194" t="str">
            <v>الرابعة</v>
          </cell>
          <cell r="O2194" t="str">
            <v>الرابعة</v>
          </cell>
          <cell r="Q2194" t="str">
            <v>الرابعة</v>
          </cell>
          <cell r="S2194" t="str">
            <v>الرابعة</v>
          </cell>
        </row>
        <row r="2195">
          <cell r="A2195">
            <v>116831</v>
          </cell>
          <cell r="B2195" t="str">
            <v>روان البرادعي</v>
          </cell>
          <cell r="C2195" t="str">
            <v>محمد</v>
          </cell>
          <cell r="D2195" t="str">
            <v>ليديا</v>
          </cell>
          <cell r="E2195" t="str">
            <v>الأولى</v>
          </cell>
          <cell r="G2195" t="str">
            <v>الأولى</v>
          </cell>
          <cell r="H2195">
            <v>1039</v>
          </cell>
          <cell r="I2195" t="str">
            <v>الأولى</v>
          </cell>
          <cell r="J2195">
            <v>385</v>
          </cell>
          <cell r="K2195" t="str">
            <v>الأولى</v>
          </cell>
          <cell r="L2195">
            <v>1145</v>
          </cell>
          <cell r="M2195" t="str">
            <v>الأولى</v>
          </cell>
          <cell r="O2195" t="str">
            <v>الأولى</v>
          </cell>
          <cell r="Q2195" t="str">
            <v>الأولى</v>
          </cell>
          <cell r="S2195" t="str">
            <v>الأولى</v>
          </cell>
        </row>
        <row r="2196">
          <cell r="A2196">
            <v>116832</v>
          </cell>
          <cell r="B2196" t="str">
            <v>روان الخليل</v>
          </cell>
          <cell r="C2196" t="str">
            <v>عدنان</v>
          </cell>
          <cell r="D2196" t="str">
            <v>فتحيه</v>
          </cell>
          <cell r="E2196" t="str">
            <v>الثالثة</v>
          </cell>
          <cell r="G2196" t="str">
            <v>الرابعة حديث</v>
          </cell>
          <cell r="I2196" t="str">
            <v>الرابعة حديث</v>
          </cell>
          <cell r="K2196" t="str">
            <v>الرابعة</v>
          </cell>
          <cell r="L2196" t="str">
            <v>مبرر</v>
          </cell>
          <cell r="M2196" t="str">
            <v>الرابعة</v>
          </cell>
          <cell r="O2196" t="str">
            <v>الرابعة</v>
          </cell>
          <cell r="Q2196" t="str">
            <v>الرابعة</v>
          </cell>
          <cell r="S2196" t="str">
            <v>الرابعة</v>
          </cell>
        </row>
        <row r="2197">
          <cell r="A2197">
            <v>116848</v>
          </cell>
          <cell r="B2197" t="str">
            <v>سالي عباس</v>
          </cell>
          <cell r="C2197" t="str">
            <v>احمد</v>
          </cell>
          <cell r="D2197" t="str">
            <v>وفاء</v>
          </cell>
          <cell r="E2197" t="str">
            <v>الرابعة</v>
          </cell>
          <cell r="G2197" t="str">
            <v>الرابعة</v>
          </cell>
          <cell r="I2197" t="str">
            <v>الرابعة</v>
          </cell>
          <cell r="K2197" t="str">
            <v>الرابعة</v>
          </cell>
          <cell r="L2197" t="str">
            <v>مبرر</v>
          </cell>
          <cell r="M2197" t="str">
            <v>الرابعة</v>
          </cell>
          <cell r="O2197" t="str">
            <v>الرابعة</v>
          </cell>
          <cell r="P2197">
            <v>553</v>
          </cell>
          <cell r="Q2197" t="str">
            <v>الرابعة</v>
          </cell>
          <cell r="R2197">
            <v>131</v>
          </cell>
          <cell r="S2197" t="str">
            <v>الرابعة</v>
          </cell>
        </row>
        <row r="2198">
          <cell r="A2198">
            <v>116856</v>
          </cell>
          <cell r="B2198" t="str">
            <v>سماح سنقر</v>
          </cell>
          <cell r="C2198" t="str">
            <v>محمد</v>
          </cell>
          <cell r="D2198" t="str">
            <v>امال</v>
          </cell>
          <cell r="E2198" t="str">
            <v>الرابعة</v>
          </cell>
          <cell r="G2198" t="str">
            <v>الرابعة</v>
          </cell>
          <cell r="I2198" t="str">
            <v>الرابعة</v>
          </cell>
          <cell r="K2198" t="str">
            <v>الرابعة</v>
          </cell>
          <cell r="L2198">
            <v>1104</v>
          </cell>
          <cell r="M2198" t="str">
            <v>الرابعة</v>
          </cell>
          <cell r="O2198" t="str">
            <v>الرابعة</v>
          </cell>
          <cell r="Q2198" t="str">
            <v>الرابعة</v>
          </cell>
          <cell r="R2198">
            <v>428</v>
          </cell>
          <cell r="S2198" t="str">
            <v>الرابعة</v>
          </cell>
        </row>
        <row r="2199">
          <cell r="A2199">
            <v>116859</v>
          </cell>
          <cell r="B2199" t="str">
            <v>سميره المدني</v>
          </cell>
          <cell r="C2199" t="str">
            <v>محمد سمير</v>
          </cell>
          <cell r="D2199" t="str">
            <v>ايمان</v>
          </cell>
          <cell r="E2199" t="str">
            <v>الثانية</v>
          </cell>
          <cell r="G2199" t="str">
            <v>الثانية</v>
          </cell>
          <cell r="I2199" t="str">
            <v>الثانية</v>
          </cell>
          <cell r="K2199" t="str">
            <v>الثانية</v>
          </cell>
          <cell r="M2199" t="str">
            <v>الثالثة حديث</v>
          </cell>
          <cell r="O2199" t="str">
            <v>الثالثة</v>
          </cell>
          <cell r="Q2199" t="str">
            <v>الثالثة</v>
          </cell>
          <cell r="S2199" t="str">
            <v>الثالثة</v>
          </cell>
        </row>
        <row r="2200">
          <cell r="A2200">
            <v>116865</v>
          </cell>
          <cell r="B2200" t="str">
            <v>شروق زينو</v>
          </cell>
          <cell r="C2200" t="str">
            <v>نبيل</v>
          </cell>
          <cell r="D2200" t="str">
            <v>حنان</v>
          </cell>
          <cell r="E2200" t="str">
            <v>الرابعة</v>
          </cell>
          <cell r="G2200" t="str">
            <v>الرابعة</v>
          </cell>
          <cell r="I2200" t="str">
            <v>الرابعة</v>
          </cell>
          <cell r="J2200">
            <v>741</v>
          </cell>
          <cell r="K2200" t="str">
            <v>الرابعة</v>
          </cell>
          <cell r="L2200" t="str">
            <v>مبرر</v>
          </cell>
          <cell r="M2200" t="str">
            <v>الرابعة</v>
          </cell>
          <cell r="O2200" t="str">
            <v>الرابعة</v>
          </cell>
          <cell r="P2200">
            <v>646</v>
          </cell>
          <cell r="Q2200" t="str">
            <v>الرابعة</v>
          </cell>
          <cell r="R2200">
            <v>462</v>
          </cell>
          <cell r="S2200" t="str">
            <v>الرابعة</v>
          </cell>
        </row>
        <row r="2201">
          <cell r="A2201">
            <v>116889</v>
          </cell>
          <cell r="B2201" t="str">
            <v>عدنان صريم</v>
          </cell>
          <cell r="C2201" t="str">
            <v>محمد جمال</v>
          </cell>
          <cell r="D2201" t="str">
            <v>دلال</v>
          </cell>
          <cell r="E2201" t="str">
            <v>الثانية</v>
          </cell>
          <cell r="G2201" t="str">
            <v>الثالثة</v>
          </cell>
          <cell r="I2201" t="str">
            <v>الثالثة</v>
          </cell>
          <cell r="K2201" t="str">
            <v>الثالثة</v>
          </cell>
          <cell r="L2201" t="str">
            <v>مبرر</v>
          </cell>
          <cell r="M2201" t="str">
            <v>الثالثة</v>
          </cell>
          <cell r="O2201" t="str">
            <v>الثالثة</v>
          </cell>
          <cell r="Q2201" t="str">
            <v>الثالثة</v>
          </cell>
          <cell r="S2201" t="str">
            <v>الثالثة</v>
          </cell>
        </row>
        <row r="2202">
          <cell r="A2202">
            <v>116908</v>
          </cell>
          <cell r="B2202" t="str">
            <v>فاتن نزهه</v>
          </cell>
          <cell r="C2202" t="str">
            <v>عدنان</v>
          </cell>
          <cell r="D2202" t="str">
            <v>امل</v>
          </cell>
          <cell r="E2202" t="str">
            <v>الثانية</v>
          </cell>
          <cell r="G2202" t="str">
            <v>الثانية</v>
          </cell>
          <cell r="H2202">
            <v>949</v>
          </cell>
          <cell r="K2202" t="str">
            <v>الثانية</v>
          </cell>
          <cell r="M2202" t="str">
            <v>الثانية</v>
          </cell>
          <cell r="N2202">
            <v>222</v>
          </cell>
          <cell r="O2202" t="str">
            <v>الثانية</v>
          </cell>
          <cell r="Q2202" t="str">
            <v>الثانية</v>
          </cell>
          <cell r="S2202" t="str">
            <v>الثانية</v>
          </cell>
        </row>
        <row r="2203">
          <cell r="A2203">
            <v>116910</v>
          </cell>
          <cell r="B2203" t="str">
            <v>فاطمه غازي</v>
          </cell>
          <cell r="C2203" t="str">
            <v>عبد الحميد</v>
          </cell>
          <cell r="D2203" t="str">
            <v>بشيره</v>
          </cell>
          <cell r="E2203" t="str">
            <v>الرابعة</v>
          </cell>
          <cell r="G2203" t="str">
            <v>الرابعة</v>
          </cell>
          <cell r="I2203" t="str">
            <v>الرابعة</v>
          </cell>
          <cell r="J2203">
            <v>231</v>
          </cell>
          <cell r="K2203" t="str">
            <v>الرابعة</v>
          </cell>
          <cell r="L2203" t="str">
            <v>مبرر</v>
          </cell>
          <cell r="M2203" t="str">
            <v>الرابعة</v>
          </cell>
          <cell r="O2203" t="str">
            <v>الرابعة</v>
          </cell>
          <cell r="Q2203" t="str">
            <v>الرابعة</v>
          </cell>
          <cell r="S2203" t="str">
            <v>الرابعة</v>
          </cell>
        </row>
        <row r="2204">
          <cell r="A2204">
            <v>116912</v>
          </cell>
          <cell r="B2204" t="str">
            <v>فاطمه اختيار</v>
          </cell>
          <cell r="C2204" t="str">
            <v>محمد</v>
          </cell>
          <cell r="D2204" t="str">
            <v>احلام</v>
          </cell>
          <cell r="E2204" t="str">
            <v>الثانية</v>
          </cell>
          <cell r="G2204" t="str">
            <v>الثانية</v>
          </cell>
          <cell r="I2204" t="str">
            <v>الثانية</v>
          </cell>
          <cell r="J2204">
            <v>219</v>
          </cell>
          <cell r="K2204" t="str">
            <v>الثانية</v>
          </cell>
          <cell r="L2204" t="str">
            <v>مبرر</v>
          </cell>
          <cell r="M2204" t="str">
            <v>الثانية</v>
          </cell>
          <cell r="O2204" t="str">
            <v>الثانية</v>
          </cell>
          <cell r="Q2204" t="str">
            <v>الثانية</v>
          </cell>
          <cell r="S2204" t="str">
            <v>الثانية</v>
          </cell>
        </row>
        <row r="2205">
          <cell r="A2205">
            <v>116914</v>
          </cell>
          <cell r="B2205" t="str">
            <v>فاطمه سليمان</v>
          </cell>
          <cell r="C2205" t="str">
            <v>ياسين</v>
          </cell>
          <cell r="D2205" t="str">
            <v>فاطمه</v>
          </cell>
          <cell r="E2205" t="str">
            <v>الأولى</v>
          </cell>
          <cell r="G2205" t="str">
            <v>الثانية حديث</v>
          </cell>
          <cell r="I2205" t="str">
            <v>الثانية حديث</v>
          </cell>
          <cell r="K2205" t="str">
            <v>الثانية</v>
          </cell>
          <cell r="M2205" t="str">
            <v>الثانية</v>
          </cell>
          <cell r="O2205" t="str">
            <v>الثالثة</v>
          </cell>
          <cell r="Q2205" t="str">
            <v>الثالثة</v>
          </cell>
          <cell r="R2205">
            <v>502</v>
          </cell>
          <cell r="S2205" t="str">
            <v>الثالثة</v>
          </cell>
        </row>
        <row r="2206">
          <cell r="A2206">
            <v>116925</v>
          </cell>
          <cell r="B2206" t="str">
            <v>لبان الياس</v>
          </cell>
          <cell r="C2206" t="str">
            <v>فريد</v>
          </cell>
          <cell r="D2206" t="str">
            <v>سميره</v>
          </cell>
          <cell r="E2206" t="str">
            <v>الثالثة</v>
          </cell>
          <cell r="G2206" t="str">
            <v>الثالثة</v>
          </cell>
          <cell r="I2206" t="str">
            <v>الثالثة</v>
          </cell>
          <cell r="K2206" t="str">
            <v>الثالثة</v>
          </cell>
          <cell r="M2206" t="str">
            <v>الثالثة</v>
          </cell>
          <cell r="O2206" t="str">
            <v>الثالثة</v>
          </cell>
          <cell r="Q2206" t="str">
            <v>الرابعة حديث</v>
          </cell>
          <cell r="S2206" t="str">
            <v>الرابعة</v>
          </cell>
        </row>
        <row r="2207">
          <cell r="A2207">
            <v>116939</v>
          </cell>
          <cell r="B2207" t="str">
            <v>مايا الغريب</v>
          </cell>
          <cell r="C2207" t="str">
            <v>عماد</v>
          </cell>
          <cell r="D2207" t="str">
            <v>مياده</v>
          </cell>
          <cell r="E2207" t="str">
            <v>الثالثة</v>
          </cell>
          <cell r="G2207" t="str">
            <v>الثالثة</v>
          </cell>
          <cell r="I2207" t="str">
            <v>الثالثة</v>
          </cell>
          <cell r="K2207" t="str">
            <v>الثالثة</v>
          </cell>
          <cell r="M2207" t="str">
            <v>الثالثة</v>
          </cell>
          <cell r="O2207" t="str">
            <v>الثالثة</v>
          </cell>
          <cell r="Q2207" t="str">
            <v>الرابعة حديث</v>
          </cell>
          <cell r="R2207">
            <v>128</v>
          </cell>
          <cell r="S2207" t="str">
            <v>الرابعة</v>
          </cell>
        </row>
        <row r="2208">
          <cell r="A2208">
            <v>116962</v>
          </cell>
          <cell r="B2208" t="str">
            <v>محمد رمزي حبش</v>
          </cell>
          <cell r="C2208" t="str">
            <v>غسان</v>
          </cell>
          <cell r="D2208" t="str">
            <v>فريال</v>
          </cell>
          <cell r="E2208" t="str">
            <v>الثالثة</v>
          </cell>
          <cell r="G2208" t="str">
            <v>الثالثة</v>
          </cell>
          <cell r="I2208" t="str">
            <v>الثالثة</v>
          </cell>
          <cell r="K2208" t="str">
            <v>الثالثة</v>
          </cell>
          <cell r="M2208" t="str">
            <v>الثالثة</v>
          </cell>
          <cell r="S2208" t="str">
            <v>الرابعة</v>
          </cell>
        </row>
        <row r="2209">
          <cell r="A2209">
            <v>116998</v>
          </cell>
          <cell r="B2209" t="str">
            <v>مي نصر</v>
          </cell>
          <cell r="C2209" t="str">
            <v>ايمن</v>
          </cell>
          <cell r="D2209" t="str">
            <v>خالده</v>
          </cell>
          <cell r="E2209" t="str">
            <v>الرابعة</v>
          </cell>
          <cell r="G2209" t="str">
            <v>الرابعة</v>
          </cell>
          <cell r="I2209" t="str">
            <v>الرابعة</v>
          </cell>
          <cell r="K2209" t="str">
            <v>الرابعة</v>
          </cell>
          <cell r="L2209">
            <v>1923</v>
          </cell>
          <cell r="M2209" t="str">
            <v>الرابعة</v>
          </cell>
          <cell r="O2209" t="str">
            <v>الرابعة</v>
          </cell>
          <cell r="P2209">
            <v>547</v>
          </cell>
          <cell r="Q2209" t="str">
            <v>الرابعة</v>
          </cell>
          <cell r="S2209" t="str">
            <v>الرابعة</v>
          </cell>
        </row>
        <row r="2210">
          <cell r="A2210">
            <v>117001</v>
          </cell>
          <cell r="B2210" t="str">
            <v>ميسون الاحمر</v>
          </cell>
          <cell r="C2210" t="str">
            <v>احمد</v>
          </cell>
          <cell r="D2210" t="str">
            <v>الهام</v>
          </cell>
          <cell r="E2210" t="str">
            <v>الثانية</v>
          </cell>
          <cell r="G2210" t="str">
            <v>الثانية</v>
          </cell>
          <cell r="I2210" t="str">
            <v>الثانية</v>
          </cell>
          <cell r="K2210" t="str">
            <v>الثانية</v>
          </cell>
          <cell r="M2210" t="str">
            <v>الثانية</v>
          </cell>
          <cell r="O2210" t="str">
            <v>الثالثة</v>
          </cell>
          <cell r="Q2210" t="str">
            <v>الرابعة حديث</v>
          </cell>
          <cell r="S2210" t="str">
            <v>الرابعة</v>
          </cell>
        </row>
        <row r="2211">
          <cell r="A2211">
            <v>117006</v>
          </cell>
          <cell r="B2211" t="str">
            <v>نسرين حسحس</v>
          </cell>
          <cell r="C2211" t="str">
            <v>موفق</v>
          </cell>
          <cell r="D2211" t="str">
            <v>ملك</v>
          </cell>
          <cell r="E2211" t="str">
            <v>الأولى</v>
          </cell>
          <cell r="G2211" t="str">
            <v>الأولى</v>
          </cell>
          <cell r="I2211" t="str">
            <v>الأولى</v>
          </cell>
          <cell r="K2211" t="str">
            <v>الثانية حديث</v>
          </cell>
          <cell r="M2211" t="str">
            <v>الثانية</v>
          </cell>
          <cell r="O2211" t="str">
            <v>الثالثة حديث</v>
          </cell>
          <cell r="Q2211" t="str">
            <v>الثالثة</v>
          </cell>
          <cell r="S2211" t="str">
            <v>الرابعة حديث</v>
          </cell>
        </row>
        <row r="2212">
          <cell r="A2212">
            <v>117009</v>
          </cell>
          <cell r="B2212" t="str">
            <v>نور القصار</v>
          </cell>
          <cell r="C2212" t="str">
            <v>سمير</v>
          </cell>
          <cell r="D2212" t="str">
            <v>كناز</v>
          </cell>
          <cell r="E2212" t="str">
            <v>الرابعة حديث</v>
          </cell>
          <cell r="G2212" t="str">
            <v>الرابعة</v>
          </cell>
          <cell r="H2212">
            <v>1206</v>
          </cell>
          <cell r="I2212" t="str">
            <v>الرابعة</v>
          </cell>
          <cell r="K2212" t="str">
            <v>الرابعة</v>
          </cell>
          <cell r="M2212" t="str">
            <v>الرابعة</v>
          </cell>
          <cell r="O2212" t="str">
            <v>الرابعة</v>
          </cell>
          <cell r="Q2212" t="str">
            <v>الرابعة</v>
          </cell>
          <cell r="R2212">
            <v>500</v>
          </cell>
          <cell r="S2212" t="str">
            <v>الرابعة</v>
          </cell>
        </row>
        <row r="2213">
          <cell r="A2213">
            <v>117053</v>
          </cell>
          <cell r="B2213" t="str">
            <v>يمنى شريفه</v>
          </cell>
          <cell r="C2213" t="str">
            <v>توفيق</v>
          </cell>
          <cell r="D2213" t="str">
            <v>مها</v>
          </cell>
          <cell r="E2213" t="str">
            <v>الثانية</v>
          </cell>
          <cell r="G2213" t="str">
            <v>الثانية</v>
          </cell>
          <cell r="I2213" t="str">
            <v>الثانية</v>
          </cell>
          <cell r="K2213" t="str">
            <v>الثانية</v>
          </cell>
          <cell r="L2213" t="str">
            <v>مبرر</v>
          </cell>
          <cell r="M2213" t="str">
            <v>الثانية</v>
          </cell>
          <cell r="N2213">
            <v>173</v>
          </cell>
          <cell r="O2213" t="str">
            <v>الثانية</v>
          </cell>
          <cell r="Q2213" t="str">
            <v>الثانية</v>
          </cell>
          <cell r="S2213" t="str">
            <v>الثالثة حديث</v>
          </cell>
        </row>
        <row r="2214">
          <cell r="A2214">
            <v>117054</v>
          </cell>
          <cell r="B2214" t="str">
            <v>يوسف حجازي</v>
          </cell>
          <cell r="C2214" t="str">
            <v>نبيل</v>
          </cell>
          <cell r="D2214" t="str">
            <v>ماري الياس</v>
          </cell>
          <cell r="E2214" t="str">
            <v>الثانية</v>
          </cell>
          <cell r="G2214" t="str">
            <v>الثالثة حديث</v>
          </cell>
          <cell r="I2214" t="str">
            <v>الثالثة حديث</v>
          </cell>
          <cell r="K2214" t="str">
            <v>الثالثة</v>
          </cell>
          <cell r="L2214" t="str">
            <v>مبرر</v>
          </cell>
          <cell r="M2214" t="str">
            <v>الثالثة</v>
          </cell>
          <cell r="O2214" t="str">
            <v>الثالثة</v>
          </cell>
          <cell r="Q2214" t="str">
            <v>الثالثة</v>
          </cell>
          <cell r="S2214" t="str">
            <v>الثالثة</v>
          </cell>
        </row>
        <row r="2215">
          <cell r="A2215">
            <v>117086</v>
          </cell>
          <cell r="B2215" t="str">
            <v>سيتا كارلوزيان</v>
          </cell>
          <cell r="C2215" t="str">
            <v>سركيس</v>
          </cell>
          <cell r="D2215" t="str">
            <v>منيره</v>
          </cell>
          <cell r="E2215" t="str">
            <v>الثالثة</v>
          </cell>
          <cell r="G2215" t="str">
            <v>الثالثة</v>
          </cell>
          <cell r="I2215" t="str">
            <v>الثالثة</v>
          </cell>
          <cell r="K2215" t="str">
            <v>الثالثة</v>
          </cell>
          <cell r="L2215" t="str">
            <v>مبرر</v>
          </cell>
          <cell r="M2215" t="str">
            <v>الثالثة</v>
          </cell>
          <cell r="S2215" t="str">
            <v>الرابعة</v>
          </cell>
        </row>
        <row r="2216">
          <cell r="A2216">
            <v>117101</v>
          </cell>
          <cell r="B2216" t="str">
            <v>احسان الجلودي</v>
          </cell>
          <cell r="C2216" t="str">
            <v>اسماعيل</v>
          </cell>
          <cell r="D2216" t="str">
            <v>نور الهدى</v>
          </cell>
          <cell r="E2216" t="str">
            <v>الثالثة حديث</v>
          </cell>
          <cell r="G2216" t="str">
            <v>الثالثة</v>
          </cell>
          <cell r="H2216">
            <v>1198</v>
          </cell>
          <cell r="I2216" t="str">
            <v>الثالثة</v>
          </cell>
          <cell r="K2216" t="str">
            <v>الثالثة</v>
          </cell>
          <cell r="L2216" t="str">
            <v>مبرر</v>
          </cell>
          <cell r="M2216" t="str">
            <v>الثالثة</v>
          </cell>
          <cell r="N2216">
            <v>230</v>
          </cell>
          <cell r="O2216" t="str">
            <v>الثالثة</v>
          </cell>
          <cell r="Q2216" t="str">
            <v>الرابعة حديث</v>
          </cell>
          <cell r="R2216">
            <v>523</v>
          </cell>
          <cell r="S2216" t="str">
            <v>الرابعة</v>
          </cell>
        </row>
        <row r="2217">
          <cell r="A2217">
            <v>117132</v>
          </cell>
          <cell r="B2217" t="str">
            <v>الاء ادريس</v>
          </cell>
          <cell r="C2217" t="str">
            <v>رون</v>
          </cell>
          <cell r="D2217" t="str">
            <v>سوسن</v>
          </cell>
          <cell r="E2217" t="str">
            <v>الثالثة</v>
          </cell>
          <cell r="G2217" t="str">
            <v>الثالثة</v>
          </cell>
          <cell r="I2217" t="str">
            <v>الثالثة</v>
          </cell>
          <cell r="K2217" t="str">
            <v>الثالثة</v>
          </cell>
          <cell r="M2217" t="str">
            <v>الثالثة</v>
          </cell>
          <cell r="O2217" t="str">
            <v>الثالثة</v>
          </cell>
          <cell r="P2217">
            <v>510</v>
          </cell>
          <cell r="Q2217" t="str">
            <v>الثالثة</v>
          </cell>
          <cell r="R2217">
            <v>450</v>
          </cell>
          <cell r="S2217" t="str">
            <v>الثالثة</v>
          </cell>
        </row>
        <row r="2218">
          <cell r="A2218">
            <v>117140</v>
          </cell>
          <cell r="B2218" t="str">
            <v>الاء العلي</v>
          </cell>
          <cell r="C2218" t="str">
            <v>ابراهيم</v>
          </cell>
          <cell r="D2218" t="str">
            <v>عائده</v>
          </cell>
          <cell r="E2218" t="str">
            <v>الثالثة</v>
          </cell>
          <cell r="G2218" t="str">
            <v>الثالثة</v>
          </cell>
          <cell r="I2218" t="str">
            <v>الثالثة</v>
          </cell>
          <cell r="K2218" t="str">
            <v>الثالثة</v>
          </cell>
          <cell r="M2218" t="str">
            <v>الثالثة</v>
          </cell>
          <cell r="O2218" t="str">
            <v>الثالثة</v>
          </cell>
          <cell r="Q2218" t="str">
            <v>الرابعة حديث</v>
          </cell>
          <cell r="S2218" t="str">
            <v>الرابعة</v>
          </cell>
        </row>
        <row r="2219">
          <cell r="A2219">
            <v>117141</v>
          </cell>
          <cell r="B2219" t="str">
            <v>الاء الفواخيري</v>
          </cell>
          <cell r="C2219" t="str">
            <v>محمد سامر</v>
          </cell>
          <cell r="D2219" t="str">
            <v>اميره</v>
          </cell>
          <cell r="E2219" t="str">
            <v>الثانية</v>
          </cell>
          <cell r="G2219" t="str">
            <v>الثالثة حديث</v>
          </cell>
          <cell r="I2219" t="str">
            <v>الثالثة حديث</v>
          </cell>
          <cell r="J2219">
            <v>417</v>
          </cell>
          <cell r="K2219" t="str">
            <v>الثالثة</v>
          </cell>
          <cell r="M2219" t="str">
            <v>الثالثة</v>
          </cell>
          <cell r="O2219" t="str">
            <v>الثالثة</v>
          </cell>
          <cell r="Q2219" t="str">
            <v>الثالثة</v>
          </cell>
          <cell r="S2219" t="str">
            <v>الثالثة</v>
          </cell>
        </row>
        <row r="2220">
          <cell r="A2220">
            <v>117142</v>
          </cell>
          <cell r="B2220" t="str">
            <v>الاء المحمد العليوي</v>
          </cell>
          <cell r="C2220" t="str">
            <v>حيدر</v>
          </cell>
          <cell r="D2220" t="str">
            <v>الهام</v>
          </cell>
          <cell r="E2220" t="str">
            <v>الثالثة</v>
          </cell>
          <cell r="G2220" t="str">
            <v>الرابعة حديث</v>
          </cell>
          <cell r="I2220" t="str">
            <v>الرابعة حديث</v>
          </cell>
          <cell r="K2220" t="str">
            <v>الرابعة</v>
          </cell>
          <cell r="L2220">
            <v>2006</v>
          </cell>
          <cell r="M2220" t="str">
            <v>الرابعة</v>
          </cell>
          <cell r="O2220" t="str">
            <v>الرابعة</v>
          </cell>
          <cell r="Q2220" t="str">
            <v>الرابعة</v>
          </cell>
          <cell r="S2220" t="str">
            <v>الرابعة</v>
          </cell>
        </row>
        <row r="2221">
          <cell r="A2221">
            <v>117145</v>
          </cell>
          <cell r="B2221" t="str">
            <v>الاء بيره جكلي</v>
          </cell>
          <cell r="C2221" t="str">
            <v>مازن</v>
          </cell>
          <cell r="D2221" t="str">
            <v>اميره</v>
          </cell>
          <cell r="E2221" t="str">
            <v>الثالثة</v>
          </cell>
          <cell r="G2221" t="str">
            <v>الثالثة</v>
          </cell>
          <cell r="I2221" t="str">
            <v>الثالثة</v>
          </cell>
          <cell r="K2221" t="str">
            <v>الثالثة</v>
          </cell>
          <cell r="M2221" t="str">
            <v>الرابعة حديث</v>
          </cell>
          <cell r="O2221" t="str">
            <v>الرابعة</v>
          </cell>
          <cell r="Q2221" t="str">
            <v>الرابعة</v>
          </cell>
          <cell r="S2221" t="str">
            <v>الرابعة</v>
          </cell>
        </row>
        <row r="2222">
          <cell r="A2222">
            <v>117152</v>
          </cell>
          <cell r="B2222" t="str">
            <v>الاء عبلا</v>
          </cell>
          <cell r="C2222" t="str">
            <v>ربيع</v>
          </cell>
          <cell r="D2222" t="str">
            <v>عليا</v>
          </cell>
          <cell r="E2222" t="str">
            <v>الثانية</v>
          </cell>
          <cell r="G2222" t="str">
            <v>الثانية</v>
          </cell>
          <cell r="I2222" t="str">
            <v>الثانية</v>
          </cell>
          <cell r="K2222" t="str">
            <v>الثانية</v>
          </cell>
          <cell r="M2222" t="str">
            <v>الثانية</v>
          </cell>
          <cell r="O2222" t="str">
            <v>الثانية</v>
          </cell>
          <cell r="Q2222" t="str">
            <v>الثالثة حديث</v>
          </cell>
          <cell r="S2222" t="str">
            <v>الثالثة</v>
          </cell>
        </row>
        <row r="2223">
          <cell r="A2223">
            <v>117160</v>
          </cell>
          <cell r="B2223" t="str">
            <v>امنه خضره</v>
          </cell>
          <cell r="C2223" t="str">
            <v>عبد الكريم</v>
          </cell>
          <cell r="D2223" t="str">
            <v>خوله</v>
          </cell>
          <cell r="E2223" t="str">
            <v>الثانية</v>
          </cell>
          <cell r="G2223" t="str">
            <v>الثانية</v>
          </cell>
          <cell r="I2223" t="str">
            <v>الثانية</v>
          </cell>
          <cell r="K2223" t="str">
            <v>الثانية</v>
          </cell>
          <cell r="M2223" t="str">
            <v>الثانية</v>
          </cell>
          <cell r="Q2223" t="str">
            <v>الثالثة</v>
          </cell>
          <cell r="S2223" t="str">
            <v>الرابعة حديث</v>
          </cell>
        </row>
        <row r="2224">
          <cell r="A2224">
            <v>117187</v>
          </cell>
          <cell r="B2224" t="str">
            <v>باسم نور الدين</v>
          </cell>
          <cell r="C2224" t="str">
            <v>محمد عدنان</v>
          </cell>
          <cell r="D2224" t="str">
            <v>حديجه</v>
          </cell>
          <cell r="E2224" t="str">
            <v>الثانية</v>
          </cell>
          <cell r="G2224" t="str">
            <v>الثانية</v>
          </cell>
          <cell r="I2224" t="str">
            <v>الثانية</v>
          </cell>
          <cell r="K2224" t="str">
            <v>الثانية</v>
          </cell>
          <cell r="M2224" t="str">
            <v>الثانية</v>
          </cell>
          <cell r="O2224" t="str">
            <v>الثانية</v>
          </cell>
          <cell r="Q2224" t="str">
            <v>الثالثة حديث</v>
          </cell>
          <cell r="S2224" t="str">
            <v>الثالثة</v>
          </cell>
        </row>
        <row r="2225">
          <cell r="A2225">
            <v>117189</v>
          </cell>
          <cell r="B2225" t="str">
            <v>بتول العم</v>
          </cell>
          <cell r="C2225" t="str">
            <v>حسام</v>
          </cell>
          <cell r="D2225" t="str">
            <v>غاده</v>
          </cell>
          <cell r="E2225" t="str">
            <v>الأولى</v>
          </cell>
          <cell r="G2225" t="str">
            <v>الأولى</v>
          </cell>
          <cell r="I2225" t="str">
            <v>الأولى</v>
          </cell>
          <cell r="K2225" t="str">
            <v>الأولى</v>
          </cell>
          <cell r="M2225" t="str">
            <v>الثانية حديث</v>
          </cell>
          <cell r="O2225" t="str">
            <v>الثانية</v>
          </cell>
          <cell r="Q2225" t="str">
            <v>الثانية</v>
          </cell>
          <cell r="S2225" t="str">
            <v>الثانية</v>
          </cell>
        </row>
        <row r="2226">
          <cell r="A2226">
            <v>117215</v>
          </cell>
          <cell r="B2226" t="str">
            <v>ثراء علاء الدين</v>
          </cell>
          <cell r="C2226" t="str">
            <v>هيثم</v>
          </cell>
          <cell r="D2226" t="str">
            <v>فيروز</v>
          </cell>
          <cell r="E2226" t="str">
            <v>الثالثة</v>
          </cell>
          <cell r="G2226" t="str">
            <v>الثالثة</v>
          </cell>
          <cell r="I2226" t="str">
            <v>الثالثة</v>
          </cell>
          <cell r="K2226" t="str">
            <v>الثالثة</v>
          </cell>
          <cell r="M2226" t="str">
            <v>الثالثة</v>
          </cell>
          <cell r="O2226" t="str">
            <v>الثالثة</v>
          </cell>
          <cell r="Q2226" t="str">
            <v>الرابعة حديث</v>
          </cell>
          <cell r="S2226" t="str">
            <v>الرابعة</v>
          </cell>
        </row>
        <row r="2227">
          <cell r="A2227">
            <v>117302</v>
          </cell>
          <cell r="B2227" t="str">
            <v>رغد المنجد</v>
          </cell>
          <cell r="C2227" t="str">
            <v>محمد خليل</v>
          </cell>
          <cell r="D2227" t="str">
            <v>نزك</v>
          </cell>
          <cell r="E2227" t="str">
            <v>الرابعة حديث</v>
          </cell>
          <cell r="G2227" t="str">
            <v>الرابعة</v>
          </cell>
          <cell r="I2227" t="str">
            <v>الرابعة</v>
          </cell>
          <cell r="K2227" t="str">
            <v>الرابعة</v>
          </cell>
          <cell r="L2227" t="str">
            <v>مبرر</v>
          </cell>
          <cell r="M2227" t="str">
            <v>الرابعة</v>
          </cell>
          <cell r="O2227" t="str">
            <v>الرابعة</v>
          </cell>
          <cell r="Q2227" t="str">
            <v>الرابعة</v>
          </cell>
          <cell r="R2227">
            <v>346</v>
          </cell>
          <cell r="S2227" t="str">
            <v>الرابعة</v>
          </cell>
        </row>
        <row r="2228">
          <cell r="A2228">
            <v>117318</v>
          </cell>
          <cell r="B2228" t="str">
            <v>رهف الحراكي</v>
          </cell>
          <cell r="C2228" t="str">
            <v>عطا الله</v>
          </cell>
          <cell r="D2228" t="str">
            <v>رسميه</v>
          </cell>
          <cell r="E2228" t="str">
            <v>الثانية</v>
          </cell>
          <cell r="G2228" t="str">
            <v>الثانية</v>
          </cell>
          <cell r="I2228" t="str">
            <v>الثانية</v>
          </cell>
          <cell r="K2228" t="str">
            <v>الثالثة حديث</v>
          </cell>
          <cell r="M2228" t="str">
            <v>الثالثة حديث</v>
          </cell>
          <cell r="O2228" t="str">
            <v>الثالثة</v>
          </cell>
          <cell r="Q2228" t="str">
            <v>الثالثة</v>
          </cell>
          <cell r="S2228" t="str">
            <v>الثالثة</v>
          </cell>
        </row>
        <row r="2229">
          <cell r="A2229">
            <v>117323</v>
          </cell>
          <cell r="B2229" t="str">
            <v>روان النص</v>
          </cell>
          <cell r="C2229" t="str">
            <v>عرفان</v>
          </cell>
          <cell r="D2229" t="str">
            <v>ميمنة</v>
          </cell>
          <cell r="E2229" t="str">
            <v>الثالثة</v>
          </cell>
          <cell r="G2229" t="str">
            <v>الثالثة</v>
          </cell>
          <cell r="H2229">
            <v>1153</v>
          </cell>
          <cell r="I2229" t="str">
            <v>الثالثة</v>
          </cell>
          <cell r="K2229" t="str">
            <v>الثالثة</v>
          </cell>
          <cell r="M2229" t="str">
            <v>الرابعة حديث</v>
          </cell>
          <cell r="N2229">
            <v>210</v>
          </cell>
          <cell r="O2229" t="str">
            <v>الرابعة</v>
          </cell>
          <cell r="Q2229" t="str">
            <v>الرابعة</v>
          </cell>
          <cell r="S2229" t="str">
            <v>الرابعة</v>
          </cell>
        </row>
        <row r="2230">
          <cell r="A2230">
            <v>117326</v>
          </cell>
          <cell r="B2230" t="str">
            <v>رود الخطيب</v>
          </cell>
          <cell r="C2230" t="str">
            <v>محمد خالد</v>
          </cell>
          <cell r="D2230" t="str">
            <v>حسناء</v>
          </cell>
          <cell r="E2230" t="str">
            <v>الثانية</v>
          </cell>
          <cell r="G2230" t="str">
            <v>الثانية</v>
          </cell>
          <cell r="H2230">
            <v>421</v>
          </cell>
          <cell r="I2230" t="str">
            <v>الثانية</v>
          </cell>
          <cell r="K2230" t="str">
            <v>الثانية</v>
          </cell>
          <cell r="M2230" t="str">
            <v>الثانية</v>
          </cell>
          <cell r="O2230" t="str">
            <v>الثانية</v>
          </cell>
          <cell r="Q2230" t="str">
            <v>الثالثة حديث</v>
          </cell>
          <cell r="S2230" t="str">
            <v>الثالثة</v>
          </cell>
        </row>
        <row r="2231">
          <cell r="A2231">
            <v>117327</v>
          </cell>
          <cell r="B2231" t="str">
            <v>روزيت جرجس</v>
          </cell>
          <cell r="C2231" t="str">
            <v>كريم</v>
          </cell>
          <cell r="D2231" t="str">
            <v>اناهيد</v>
          </cell>
          <cell r="E2231" t="str">
            <v>الثالثة</v>
          </cell>
          <cell r="G2231" t="str">
            <v>الثالثة</v>
          </cell>
          <cell r="I2231" t="str">
            <v>الثالثة</v>
          </cell>
          <cell r="K2231" t="str">
            <v>الرابعة حديث</v>
          </cell>
          <cell r="M2231" t="str">
            <v>الرابعة</v>
          </cell>
          <cell r="O2231" t="str">
            <v>الرابعة</v>
          </cell>
          <cell r="Q2231" t="str">
            <v>الرابعة</v>
          </cell>
          <cell r="S2231" t="str">
            <v>الرابعة</v>
          </cell>
        </row>
        <row r="2232">
          <cell r="A2232">
            <v>117328</v>
          </cell>
          <cell r="B2232" t="str">
            <v>روشان مطر</v>
          </cell>
          <cell r="C2232" t="str">
            <v>فايز</v>
          </cell>
          <cell r="D2232" t="str">
            <v>جهان</v>
          </cell>
          <cell r="E2232" t="str">
            <v>الثالثة حديث</v>
          </cell>
          <cell r="G2232" t="str">
            <v>الثالثة</v>
          </cell>
          <cell r="I2232" t="str">
            <v>الثالثة</v>
          </cell>
          <cell r="K2232" t="str">
            <v>الثالثة</v>
          </cell>
          <cell r="L2232" t="str">
            <v>مبرر</v>
          </cell>
          <cell r="M2232" t="str">
            <v>الثالثة</v>
          </cell>
          <cell r="N2232">
            <v>250</v>
          </cell>
          <cell r="O2232" t="str">
            <v>الثالثة</v>
          </cell>
          <cell r="Q2232" t="str">
            <v>الثالثة</v>
          </cell>
          <cell r="R2232">
            <v>373</v>
          </cell>
          <cell r="S2232" t="str">
            <v>الثالثة</v>
          </cell>
        </row>
        <row r="2233">
          <cell r="A2233">
            <v>117375</v>
          </cell>
          <cell r="B2233" t="str">
            <v>سميرة ابراهيم</v>
          </cell>
          <cell r="C2233" t="str">
            <v>محمد</v>
          </cell>
          <cell r="D2233" t="str">
            <v>شوهلة</v>
          </cell>
          <cell r="E2233" t="str">
            <v>الثالثة</v>
          </cell>
          <cell r="G2233" t="str">
            <v>الثالثة</v>
          </cell>
          <cell r="I2233" t="str">
            <v>الثالثة</v>
          </cell>
          <cell r="K2233" t="str">
            <v>الرابعة حديث</v>
          </cell>
          <cell r="L2233" t="str">
            <v>مبرر</v>
          </cell>
          <cell r="M2233" t="str">
            <v>الرابعة</v>
          </cell>
          <cell r="Q2233" t="str">
            <v>الرابعة حديث</v>
          </cell>
          <cell r="S2233" t="str">
            <v>الرابعة</v>
          </cell>
        </row>
        <row r="2234">
          <cell r="A2234">
            <v>117392</v>
          </cell>
          <cell r="B2234" t="str">
            <v>صبا الكسار العليوي</v>
          </cell>
          <cell r="C2234" t="str">
            <v>محمود</v>
          </cell>
          <cell r="D2234" t="str">
            <v>ايمان</v>
          </cell>
          <cell r="E2234" t="str">
            <v>الثانية</v>
          </cell>
          <cell r="G2234" t="str">
            <v>الثالثة</v>
          </cell>
          <cell r="I2234" t="str">
            <v>الثالثة</v>
          </cell>
          <cell r="K2234" t="str">
            <v>الثالثة</v>
          </cell>
          <cell r="M2234" t="str">
            <v>الرابعة حديث</v>
          </cell>
          <cell r="O2234" t="str">
            <v>الرابعة</v>
          </cell>
          <cell r="Q2234" t="str">
            <v>الرابعة</v>
          </cell>
          <cell r="S2234" t="str">
            <v>الرابعة</v>
          </cell>
        </row>
        <row r="2235">
          <cell r="A2235">
            <v>117397</v>
          </cell>
          <cell r="B2235" t="str">
            <v>صفيه الحلبي</v>
          </cell>
          <cell r="C2235" t="str">
            <v>صالح</v>
          </cell>
          <cell r="D2235" t="str">
            <v>اسيمه</v>
          </cell>
          <cell r="E2235" t="str">
            <v>الثانية</v>
          </cell>
          <cell r="G2235" t="str">
            <v>الثانية</v>
          </cell>
          <cell r="K2235" t="str">
            <v>الثانية</v>
          </cell>
          <cell r="L2235" t="str">
            <v>مبرر</v>
          </cell>
          <cell r="M2235" t="str">
            <v>الثانية</v>
          </cell>
          <cell r="O2235" t="str">
            <v>الثانية</v>
          </cell>
          <cell r="Q2235" t="str">
            <v>الثانية</v>
          </cell>
          <cell r="S2235" t="str">
            <v>الثالثة حديث</v>
          </cell>
        </row>
        <row r="2236">
          <cell r="A2236">
            <v>117409</v>
          </cell>
          <cell r="B2236" t="str">
            <v>عامر مخول</v>
          </cell>
          <cell r="C2236" t="str">
            <v>حنا</v>
          </cell>
          <cell r="D2236" t="str">
            <v>سنيه</v>
          </cell>
          <cell r="E2236" t="str">
            <v>الثانية</v>
          </cell>
          <cell r="G2236" t="str">
            <v>الثانية</v>
          </cell>
          <cell r="L2236" t="str">
            <v>مبرر</v>
          </cell>
          <cell r="S2236" t="str">
            <v>الثالثة</v>
          </cell>
        </row>
        <row r="2237">
          <cell r="A2237">
            <v>117411</v>
          </cell>
          <cell r="B2237" t="str">
            <v>عبد الحليم قبيسي</v>
          </cell>
          <cell r="C2237" t="str">
            <v>احمد</v>
          </cell>
          <cell r="E2237" t="str">
            <v>الرابعة</v>
          </cell>
          <cell r="G2237" t="str">
            <v>الرابعة</v>
          </cell>
          <cell r="I2237" t="str">
            <v>الرابعة</v>
          </cell>
          <cell r="K2237" t="str">
            <v>الرابعة</v>
          </cell>
          <cell r="L2237" t="str">
            <v>مبرر</v>
          </cell>
          <cell r="M2237" t="str">
            <v>الرابعة</v>
          </cell>
          <cell r="N2237">
            <v>243</v>
          </cell>
          <cell r="O2237" t="str">
            <v>الرابعة</v>
          </cell>
          <cell r="Q2237" t="str">
            <v>الرابعة</v>
          </cell>
          <cell r="S2237" t="str">
            <v>الرابعة</v>
          </cell>
        </row>
        <row r="2238">
          <cell r="A2238">
            <v>117415</v>
          </cell>
          <cell r="B2238" t="str">
            <v>عبد الرحمن جزار</v>
          </cell>
          <cell r="C2238" t="str">
            <v>سمير</v>
          </cell>
          <cell r="D2238" t="str">
            <v>نور الهدى</v>
          </cell>
          <cell r="E2238" t="str">
            <v>الثالثة</v>
          </cell>
          <cell r="F2238">
            <v>4209</v>
          </cell>
          <cell r="G2238" t="str">
            <v>الثالثة</v>
          </cell>
          <cell r="K2238" t="str">
            <v>الثالثة</v>
          </cell>
          <cell r="L2238" t="str">
            <v>مبرر</v>
          </cell>
          <cell r="M2238" t="str">
            <v>الثالثة</v>
          </cell>
          <cell r="O2238" t="str">
            <v>الثالثة</v>
          </cell>
          <cell r="Q2238" t="str">
            <v>الثالثة</v>
          </cell>
          <cell r="S2238" t="str">
            <v>الثالثة</v>
          </cell>
        </row>
        <row r="2239">
          <cell r="A2239">
            <v>117418</v>
          </cell>
          <cell r="B2239" t="str">
            <v>عبد القادر الحمود</v>
          </cell>
          <cell r="C2239" t="str">
            <v>محمد</v>
          </cell>
          <cell r="D2239" t="str">
            <v>هنديه</v>
          </cell>
          <cell r="E2239" t="str">
            <v>الثالثة</v>
          </cell>
          <cell r="G2239" t="str">
            <v>الثالثة</v>
          </cell>
          <cell r="I2239" t="str">
            <v>الثالثة</v>
          </cell>
          <cell r="K2239" t="str">
            <v>الثالثة</v>
          </cell>
          <cell r="M2239" t="str">
            <v>الرابعة حديث</v>
          </cell>
          <cell r="O2239" t="str">
            <v>الرابعة</v>
          </cell>
          <cell r="Q2239" t="str">
            <v>الرابعة</v>
          </cell>
          <cell r="S2239" t="str">
            <v>الرابعة</v>
          </cell>
        </row>
        <row r="2240">
          <cell r="A2240">
            <v>117464</v>
          </cell>
          <cell r="B2240" t="str">
            <v>عناية مهنا</v>
          </cell>
          <cell r="C2240" t="str">
            <v>امين</v>
          </cell>
          <cell r="D2240" t="str">
            <v>الهام</v>
          </cell>
          <cell r="E2240" t="str">
            <v>الثانية</v>
          </cell>
          <cell r="G2240" t="str">
            <v>الثانية</v>
          </cell>
          <cell r="I2240" t="str">
            <v>الثانية</v>
          </cell>
          <cell r="K2240" t="str">
            <v>الثانية</v>
          </cell>
          <cell r="M2240" t="str">
            <v>الثانية</v>
          </cell>
          <cell r="O2240" t="str">
            <v>الثالثة حديث</v>
          </cell>
          <cell r="Q2240" t="str">
            <v>الثالثة</v>
          </cell>
          <cell r="S2240" t="str">
            <v>الثالثة</v>
          </cell>
        </row>
        <row r="2241">
          <cell r="A2241">
            <v>117483</v>
          </cell>
          <cell r="B2241" t="str">
            <v>فاطمه سعد الله</v>
          </cell>
          <cell r="C2241" t="str">
            <v>انور</v>
          </cell>
          <cell r="D2241" t="str">
            <v>حليمه</v>
          </cell>
          <cell r="E2241" t="str">
            <v>الثانية</v>
          </cell>
          <cell r="G2241" t="str">
            <v>الثانية</v>
          </cell>
          <cell r="I2241" t="str">
            <v>الثانية</v>
          </cell>
          <cell r="K2241" t="str">
            <v>الثانية</v>
          </cell>
          <cell r="M2241" t="str">
            <v>الثالثة حديث</v>
          </cell>
          <cell r="O2241" t="str">
            <v>الثالثة</v>
          </cell>
          <cell r="Q2241" t="str">
            <v>الثالثة</v>
          </cell>
          <cell r="S2241" t="str">
            <v>الرابعة حديث</v>
          </cell>
        </row>
        <row r="2242">
          <cell r="A2242">
            <v>117489</v>
          </cell>
          <cell r="B2242" t="str">
            <v>فؤاد الهندي</v>
          </cell>
          <cell r="C2242" t="str">
            <v>عبد الله</v>
          </cell>
          <cell r="D2242" t="str">
            <v>هاجر</v>
          </cell>
          <cell r="E2242" t="str">
            <v>الرابعة</v>
          </cell>
          <cell r="G2242" t="str">
            <v>الرابعة</v>
          </cell>
          <cell r="H2242">
            <v>1154</v>
          </cell>
          <cell r="K2242" t="str">
            <v>الرابعة</v>
          </cell>
          <cell r="L2242" t="str">
            <v>مبرر</v>
          </cell>
          <cell r="M2242" t="str">
            <v>الرابعة</v>
          </cell>
          <cell r="O2242" t="str">
            <v>الرابعة</v>
          </cell>
          <cell r="Q2242" t="str">
            <v>الرابعة</v>
          </cell>
          <cell r="S2242" t="str">
            <v>الرابعة</v>
          </cell>
        </row>
        <row r="2243">
          <cell r="A2243">
            <v>117491</v>
          </cell>
          <cell r="B2243" t="str">
            <v>كندة أبو صعب</v>
          </cell>
          <cell r="E2243" t="str">
            <v>الأولى</v>
          </cell>
          <cell r="G2243" t="str">
            <v>الأولى</v>
          </cell>
          <cell r="L2243" t="str">
            <v>مبرر</v>
          </cell>
          <cell r="S2243" t="str">
            <v>الرابعة</v>
          </cell>
        </row>
        <row r="2244">
          <cell r="A2244">
            <v>117492</v>
          </cell>
          <cell r="B2244" t="str">
            <v>كابريل نور</v>
          </cell>
          <cell r="C2244" t="str">
            <v>نزار</v>
          </cell>
          <cell r="D2244" t="str">
            <v>رانيا</v>
          </cell>
          <cell r="E2244" t="str">
            <v>الثالثة</v>
          </cell>
          <cell r="G2244" t="str">
            <v>الثالثة</v>
          </cell>
          <cell r="I2244" t="str">
            <v>الثالثة</v>
          </cell>
          <cell r="K2244" t="str">
            <v>الثالثة</v>
          </cell>
          <cell r="M2244" t="str">
            <v>الثالثة</v>
          </cell>
          <cell r="S2244" t="str">
            <v>الرابعة</v>
          </cell>
        </row>
        <row r="2245">
          <cell r="A2245">
            <v>117508</v>
          </cell>
          <cell r="B2245" t="str">
            <v>لما صقر</v>
          </cell>
          <cell r="C2245" t="str">
            <v>صلاح</v>
          </cell>
          <cell r="D2245" t="str">
            <v>هيفاء</v>
          </cell>
          <cell r="E2245" t="str">
            <v>الثالثة</v>
          </cell>
          <cell r="G2245" t="str">
            <v>الثالثة</v>
          </cell>
          <cell r="I2245" t="str">
            <v>الثالثة</v>
          </cell>
          <cell r="K2245" t="str">
            <v>الرابعة حديث</v>
          </cell>
          <cell r="M2245" t="str">
            <v>الرابعة</v>
          </cell>
          <cell r="O2245" t="str">
            <v>الرابعة</v>
          </cell>
          <cell r="Q2245" t="str">
            <v>الرابعة</v>
          </cell>
          <cell r="S2245" t="str">
            <v>الرابعة</v>
          </cell>
        </row>
        <row r="2246">
          <cell r="A2246">
            <v>117513</v>
          </cell>
          <cell r="B2246" t="str">
            <v>ليلاس الجبان</v>
          </cell>
          <cell r="C2246" t="str">
            <v>بسام</v>
          </cell>
          <cell r="D2246" t="str">
            <v>صباح</v>
          </cell>
          <cell r="E2246" t="str">
            <v>الثالثة</v>
          </cell>
          <cell r="G2246" t="str">
            <v>الثالثة</v>
          </cell>
          <cell r="I2246" t="str">
            <v>الثالثة</v>
          </cell>
          <cell r="K2246" t="str">
            <v>الثالثة</v>
          </cell>
          <cell r="M2246" t="str">
            <v>الرابعة حديث</v>
          </cell>
          <cell r="O2246" t="str">
            <v>الرابعة</v>
          </cell>
          <cell r="Q2246" t="str">
            <v>الرابعة</v>
          </cell>
          <cell r="S2246" t="str">
            <v>الرابعة</v>
          </cell>
        </row>
        <row r="2247">
          <cell r="A2247">
            <v>117544</v>
          </cell>
          <cell r="B2247" t="str">
            <v>محمد الحاج حسين</v>
          </cell>
          <cell r="C2247" t="str">
            <v>عبد الحليم</v>
          </cell>
          <cell r="D2247" t="str">
            <v>براءه</v>
          </cell>
          <cell r="E2247" t="str">
            <v>الثالثة</v>
          </cell>
          <cell r="G2247" t="str">
            <v>الثالثة</v>
          </cell>
          <cell r="I2247" t="str">
            <v>الثالثة</v>
          </cell>
          <cell r="K2247" t="str">
            <v>الثالثة</v>
          </cell>
          <cell r="L2247">
            <v>1890</v>
          </cell>
          <cell r="M2247" t="str">
            <v>الثالثة</v>
          </cell>
          <cell r="N2247">
            <v>270</v>
          </cell>
          <cell r="O2247" t="str">
            <v>الثالثة</v>
          </cell>
          <cell r="Q2247" t="str">
            <v>الثالثة</v>
          </cell>
          <cell r="S2247" t="str">
            <v>الثالثة</v>
          </cell>
        </row>
        <row r="2248">
          <cell r="A2248">
            <v>117573</v>
          </cell>
          <cell r="B2248" t="str">
            <v>محمد نور القباني</v>
          </cell>
          <cell r="C2248" t="str">
            <v>بسام</v>
          </cell>
          <cell r="D2248" t="str">
            <v>رغداء</v>
          </cell>
          <cell r="E2248" t="str">
            <v>الثالثة</v>
          </cell>
          <cell r="G2248" t="str">
            <v>الثالثة</v>
          </cell>
          <cell r="I2248" t="str">
            <v>الثالثة</v>
          </cell>
          <cell r="J2248">
            <v>132</v>
          </cell>
          <cell r="K2248" t="str">
            <v>الثالثة</v>
          </cell>
          <cell r="L2248" t="str">
            <v>مبرر</v>
          </cell>
          <cell r="M2248" t="str">
            <v>الثالثة</v>
          </cell>
          <cell r="O2248" t="str">
            <v>الثالثة</v>
          </cell>
          <cell r="Q2248" t="str">
            <v>الثالثة</v>
          </cell>
          <cell r="S2248" t="str">
            <v>الثالثة</v>
          </cell>
        </row>
        <row r="2249">
          <cell r="A2249">
            <v>117591</v>
          </cell>
          <cell r="B2249" t="str">
            <v>مرح ابو حطب</v>
          </cell>
          <cell r="C2249" t="str">
            <v>علي</v>
          </cell>
          <cell r="D2249" t="str">
            <v>امنه</v>
          </cell>
          <cell r="E2249" t="str">
            <v>الأولى</v>
          </cell>
          <cell r="G2249" t="str">
            <v>الأولى</v>
          </cell>
          <cell r="I2249" t="str">
            <v>الأولى</v>
          </cell>
          <cell r="K2249" t="str">
            <v>الأولى</v>
          </cell>
          <cell r="M2249" t="str">
            <v>الأولى</v>
          </cell>
          <cell r="O2249" t="str">
            <v>الثانية حديث</v>
          </cell>
          <cell r="Q2249" t="str">
            <v>الثانية</v>
          </cell>
          <cell r="S2249" t="str">
            <v>الثانية</v>
          </cell>
        </row>
        <row r="2250">
          <cell r="A2250">
            <v>117623</v>
          </cell>
          <cell r="B2250" t="str">
            <v>ميس الصباغ</v>
          </cell>
          <cell r="C2250" t="str">
            <v>محمد</v>
          </cell>
          <cell r="D2250" t="str">
            <v>سمر</v>
          </cell>
          <cell r="E2250" t="str">
            <v>الثانية</v>
          </cell>
          <cell r="G2250" t="str">
            <v>الثانية</v>
          </cell>
          <cell r="I2250" t="str">
            <v>الثانية</v>
          </cell>
          <cell r="K2250" t="str">
            <v>الثانية</v>
          </cell>
          <cell r="M2250" t="str">
            <v>الثانية</v>
          </cell>
          <cell r="O2250" t="str">
            <v>الثانية</v>
          </cell>
          <cell r="Q2250" t="str">
            <v>الثالثة حديث</v>
          </cell>
          <cell r="S2250" t="str">
            <v>الثالثة</v>
          </cell>
        </row>
        <row r="2251">
          <cell r="A2251">
            <v>117637</v>
          </cell>
          <cell r="B2251" t="str">
            <v>نجوى الرحال</v>
          </cell>
          <cell r="C2251" t="str">
            <v>فارس</v>
          </cell>
          <cell r="D2251" t="str">
            <v>عليا</v>
          </cell>
          <cell r="E2251" t="str">
            <v>الثانية</v>
          </cell>
          <cell r="G2251" t="str">
            <v>الثانية</v>
          </cell>
          <cell r="I2251" t="str">
            <v>الثانية</v>
          </cell>
          <cell r="K2251" t="str">
            <v>الثانية</v>
          </cell>
          <cell r="M2251" t="str">
            <v>الثانية</v>
          </cell>
          <cell r="O2251" t="str">
            <v>الثانية</v>
          </cell>
          <cell r="Q2251" t="str">
            <v>الثالثة حديث</v>
          </cell>
          <cell r="S2251" t="str">
            <v>الثالثة</v>
          </cell>
        </row>
        <row r="2252">
          <cell r="A2252">
            <v>117657</v>
          </cell>
          <cell r="B2252" t="str">
            <v>نور الهدى البغدادي</v>
          </cell>
          <cell r="C2252" t="str">
            <v>خالد</v>
          </cell>
          <cell r="D2252" t="str">
            <v>ديما</v>
          </cell>
          <cell r="E2252" t="str">
            <v>الثالثة حديث</v>
          </cell>
          <cell r="G2252" t="str">
            <v>الثالثة</v>
          </cell>
          <cell r="K2252" t="str">
            <v>الثالثة</v>
          </cell>
          <cell r="L2252" t="str">
            <v>مبرر</v>
          </cell>
          <cell r="M2252" t="str">
            <v>الثالثة</v>
          </cell>
          <cell r="O2252" t="str">
            <v>الثالثة</v>
          </cell>
          <cell r="Q2252" t="str">
            <v>الرابعة حديث</v>
          </cell>
          <cell r="S2252" t="str">
            <v>الرابعة</v>
          </cell>
        </row>
        <row r="2253">
          <cell r="A2253">
            <v>117663</v>
          </cell>
          <cell r="B2253" t="str">
            <v>نور عاصي</v>
          </cell>
          <cell r="C2253" t="str">
            <v>عبد الرحيم</v>
          </cell>
          <cell r="D2253" t="str">
            <v>سحر</v>
          </cell>
          <cell r="E2253" t="str">
            <v>الرابعة</v>
          </cell>
          <cell r="G2253" t="str">
            <v>الرابعة</v>
          </cell>
          <cell r="I2253" t="str">
            <v>الرابعة</v>
          </cell>
          <cell r="J2253">
            <v>403</v>
          </cell>
          <cell r="K2253" t="str">
            <v>الرابعة</v>
          </cell>
          <cell r="L2253" t="str">
            <v>مبرر</v>
          </cell>
          <cell r="M2253" t="str">
            <v>الرابعة</v>
          </cell>
          <cell r="N2253">
            <v>288</v>
          </cell>
          <cell r="O2253" t="str">
            <v>الرابعة</v>
          </cell>
          <cell r="P2253">
            <v>607</v>
          </cell>
          <cell r="Q2253" t="str">
            <v>الرابعة</v>
          </cell>
          <cell r="R2253">
            <v>336</v>
          </cell>
          <cell r="S2253" t="str">
            <v>الرابعة</v>
          </cell>
        </row>
        <row r="2254">
          <cell r="A2254">
            <v>117665</v>
          </cell>
          <cell r="B2254" t="str">
            <v>نور قريط</v>
          </cell>
          <cell r="C2254" t="str">
            <v>احمد</v>
          </cell>
          <cell r="D2254" t="str">
            <v>نبيها</v>
          </cell>
          <cell r="E2254" t="str">
            <v>الثالثة</v>
          </cell>
          <cell r="F2254">
            <v>4215</v>
          </cell>
          <cell r="G2254" t="str">
            <v>الثالثة</v>
          </cell>
          <cell r="I2254" t="str">
            <v>الثالثة</v>
          </cell>
          <cell r="J2254">
            <v>509</v>
          </cell>
          <cell r="K2254" t="str">
            <v>الثالثة</v>
          </cell>
          <cell r="L2254" t="str">
            <v>مبرر</v>
          </cell>
          <cell r="M2254" t="str">
            <v>الثالثة</v>
          </cell>
          <cell r="N2254">
            <v>5</v>
          </cell>
          <cell r="O2254" t="str">
            <v>الثالثة</v>
          </cell>
          <cell r="Q2254" t="str">
            <v>الثالثة</v>
          </cell>
          <cell r="S2254" t="str">
            <v>الثالثة</v>
          </cell>
        </row>
        <row r="2255">
          <cell r="A2255">
            <v>117694</v>
          </cell>
          <cell r="B2255" t="str">
            <v>هويده عليشه</v>
          </cell>
          <cell r="C2255" t="str">
            <v>حمدان</v>
          </cell>
          <cell r="D2255" t="str">
            <v>خدوج</v>
          </cell>
          <cell r="E2255" t="str">
            <v>الثالثة</v>
          </cell>
          <cell r="G2255" t="str">
            <v>الثالثة</v>
          </cell>
          <cell r="I2255" t="str">
            <v>الثالثة</v>
          </cell>
          <cell r="K2255" t="str">
            <v>الثالثة</v>
          </cell>
          <cell r="M2255" t="str">
            <v>الرابعة حديث</v>
          </cell>
          <cell r="O2255" t="str">
            <v>الرابعة</v>
          </cell>
          <cell r="Q2255" t="str">
            <v>الرابعة</v>
          </cell>
          <cell r="S2255" t="str">
            <v>الرابعة</v>
          </cell>
        </row>
        <row r="2256">
          <cell r="A2256">
            <v>117698</v>
          </cell>
          <cell r="B2256" t="str">
            <v>هيام بكداش</v>
          </cell>
          <cell r="C2256" t="str">
            <v>زياد</v>
          </cell>
          <cell r="D2256" t="str">
            <v>ديما</v>
          </cell>
          <cell r="E2256" t="str">
            <v>الثالثة</v>
          </cell>
          <cell r="G2256" t="str">
            <v>الثالثة</v>
          </cell>
          <cell r="I2256" t="str">
            <v>الثالثة</v>
          </cell>
          <cell r="K2256" t="str">
            <v>الثالثة</v>
          </cell>
          <cell r="M2256" t="str">
            <v>الرابعة حديث</v>
          </cell>
          <cell r="O2256" t="str">
            <v>الرابعة</v>
          </cell>
          <cell r="Q2256" t="str">
            <v>الرابعة</v>
          </cell>
          <cell r="S2256" t="str">
            <v>الرابعة</v>
          </cell>
        </row>
        <row r="2257">
          <cell r="A2257">
            <v>117703</v>
          </cell>
          <cell r="B2257" t="str">
            <v>وائل ياسمينه</v>
          </cell>
          <cell r="C2257" t="str">
            <v>محمد سميح</v>
          </cell>
          <cell r="D2257" t="str">
            <v>وائله</v>
          </cell>
          <cell r="E2257" t="str">
            <v>الثانية</v>
          </cell>
          <cell r="G2257" t="str">
            <v>الثانية</v>
          </cell>
          <cell r="H2257">
            <v>421</v>
          </cell>
          <cell r="K2257" t="str">
            <v>الثانية</v>
          </cell>
          <cell r="L2257" t="str">
            <v>مبرر</v>
          </cell>
          <cell r="M2257" t="str">
            <v>الثانية</v>
          </cell>
          <cell r="O2257" t="str">
            <v>الثانية</v>
          </cell>
          <cell r="Q2257" t="str">
            <v>الثانية</v>
          </cell>
          <cell r="S2257" t="str">
            <v>الثانية</v>
          </cell>
        </row>
        <row r="2258">
          <cell r="A2258">
            <v>117712</v>
          </cell>
          <cell r="B2258" t="str">
            <v>ولاء العاصي</v>
          </cell>
          <cell r="C2258" t="str">
            <v>نذير</v>
          </cell>
          <cell r="D2258" t="str">
            <v>عائشه عاصي</v>
          </cell>
          <cell r="E2258" t="str">
            <v>الثالثة</v>
          </cell>
          <cell r="G2258" t="str">
            <v>الثالثة</v>
          </cell>
          <cell r="I2258" t="str">
            <v>الثالثة</v>
          </cell>
          <cell r="K2258" t="str">
            <v>الثالثة</v>
          </cell>
          <cell r="M2258" t="str">
            <v>الثالثة</v>
          </cell>
          <cell r="O2258" t="str">
            <v>الرابعة</v>
          </cell>
          <cell r="Q2258" t="str">
            <v>الرابعة</v>
          </cell>
          <cell r="S2258" t="str">
            <v>الرابعة</v>
          </cell>
        </row>
        <row r="2259">
          <cell r="A2259">
            <v>117715</v>
          </cell>
          <cell r="B2259" t="str">
            <v>ولاء محفوظ</v>
          </cell>
          <cell r="C2259" t="str">
            <v>محي الدين</v>
          </cell>
          <cell r="D2259" t="str">
            <v>هاله</v>
          </cell>
          <cell r="E2259" t="str">
            <v>الثالثة</v>
          </cell>
          <cell r="G2259" t="str">
            <v>الثالثة</v>
          </cell>
          <cell r="K2259" t="str">
            <v>الثالثة</v>
          </cell>
          <cell r="L2259" t="str">
            <v>مبرر</v>
          </cell>
          <cell r="M2259" t="str">
            <v>الثالثة</v>
          </cell>
          <cell r="N2259">
            <v>185</v>
          </cell>
          <cell r="O2259" t="str">
            <v>الثالثة</v>
          </cell>
          <cell r="Q2259" t="str">
            <v>الثالثة</v>
          </cell>
          <cell r="S2259" t="str">
            <v>الثالثة</v>
          </cell>
        </row>
        <row r="2260">
          <cell r="A2260">
            <v>117728</v>
          </cell>
          <cell r="B2260" t="str">
            <v>يزن عرابي</v>
          </cell>
          <cell r="C2260" t="str">
            <v>رسلان</v>
          </cell>
          <cell r="D2260" t="str">
            <v>هويده</v>
          </cell>
          <cell r="E2260" t="str">
            <v>الثالثة</v>
          </cell>
          <cell r="G2260" t="str">
            <v>الثالثة</v>
          </cell>
          <cell r="I2260" t="str">
            <v>الثالثة</v>
          </cell>
          <cell r="K2260" t="str">
            <v>الثالثة</v>
          </cell>
          <cell r="M2260" t="str">
            <v>الثالثة</v>
          </cell>
          <cell r="O2260" t="str">
            <v>الثالثة</v>
          </cell>
          <cell r="Q2260" t="str">
            <v>الرابعة حديث</v>
          </cell>
          <cell r="S2260" t="str">
            <v>الرابعة</v>
          </cell>
        </row>
        <row r="2261">
          <cell r="A2261">
            <v>117740</v>
          </cell>
          <cell r="B2261" t="str">
            <v>هازار فارس</v>
          </cell>
          <cell r="C2261" t="str">
            <v>ايمن</v>
          </cell>
          <cell r="D2261" t="str">
            <v>مازنه</v>
          </cell>
          <cell r="E2261" t="str">
            <v>الثانية</v>
          </cell>
          <cell r="G2261" t="str">
            <v>الثانية</v>
          </cell>
          <cell r="I2261" t="str">
            <v>الثانية</v>
          </cell>
          <cell r="K2261" t="str">
            <v>الثالثة حديث</v>
          </cell>
          <cell r="M2261" t="str">
            <v xml:space="preserve">الثالثة </v>
          </cell>
          <cell r="S2261" t="str">
            <v>الرابعة</v>
          </cell>
        </row>
        <row r="2262">
          <cell r="A2262">
            <v>117745</v>
          </cell>
          <cell r="B2262" t="str">
            <v>علاء ابو الشملات</v>
          </cell>
          <cell r="C2262" t="str">
            <v>نزار</v>
          </cell>
          <cell r="D2262" t="str">
            <v>وفاء</v>
          </cell>
          <cell r="E2262" t="str">
            <v>الثانية</v>
          </cell>
          <cell r="G2262" t="str">
            <v>الثانية</v>
          </cell>
          <cell r="I2262" t="str">
            <v>الثانية</v>
          </cell>
          <cell r="K2262" t="str">
            <v>الثانية</v>
          </cell>
          <cell r="M2262" t="str">
            <v>الثالثة حديث</v>
          </cell>
          <cell r="O2262" t="str">
            <v>الثالثة</v>
          </cell>
          <cell r="Q2262" t="str">
            <v>الثالثة</v>
          </cell>
          <cell r="S2262" t="str">
            <v>الثالثة</v>
          </cell>
        </row>
        <row r="2263">
          <cell r="A2263">
            <v>117775</v>
          </cell>
          <cell r="B2263" t="str">
            <v>اصلان كنجو</v>
          </cell>
          <cell r="C2263" t="str">
            <v>محمد نوري</v>
          </cell>
          <cell r="D2263" t="str">
            <v>امينه</v>
          </cell>
          <cell r="E2263" t="str">
            <v>الثالثة</v>
          </cell>
          <cell r="G2263" t="str">
            <v>الثالثة</v>
          </cell>
          <cell r="I2263" t="str">
            <v>الثالثة</v>
          </cell>
          <cell r="K2263" t="str">
            <v>الثالثة</v>
          </cell>
          <cell r="M2263" t="str">
            <v>الثالثة</v>
          </cell>
          <cell r="O2263" t="str">
            <v>الثالثة</v>
          </cell>
          <cell r="Q2263" t="str">
            <v>الرابعة حديث</v>
          </cell>
          <cell r="S2263" t="str">
            <v>الرابعة</v>
          </cell>
        </row>
        <row r="2264">
          <cell r="A2264">
            <v>117779</v>
          </cell>
          <cell r="B2264" t="str">
            <v>بديعه التركماني</v>
          </cell>
          <cell r="C2264" t="str">
            <v>مصطفى</v>
          </cell>
          <cell r="D2264" t="str">
            <v>فريال</v>
          </cell>
          <cell r="E2264" t="str">
            <v>الثانية</v>
          </cell>
          <cell r="G2264" t="str">
            <v>الثانية</v>
          </cell>
          <cell r="H2264">
            <v>1391</v>
          </cell>
          <cell r="I2264" t="str">
            <v>الثانية</v>
          </cell>
          <cell r="K2264" t="str">
            <v>الثانية</v>
          </cell>
          <cell r="L2264" t="str">
            <v>مبرر</v>
          </cell>
          <cell r="M2264" t="str">
            <v>الثانية</v>
          </cell>
          <cell r="N2264">
            <v>187</v>
          </cell>
          <cell r="O2264" t="str">
            <v>الثانية</v>
          </cell>
          <cell r="Q2264" t="str">
            <v>الثانية</v>
          </cell>
          <cell r="S2264" t="str">
            <v>الثانية</v>
          </cell>
        </row>
        <row r="2265">
          <cell r="A2265">
            <v>117784</v>
          </cell>
          <cell r="B2265" t="str">
            <v>دعاء شيخ حسن</v>
          </cell>
          <cell r="C2265" t="str">
            <v>عبد الباري</v>
          </cell>
          <cell r="D2265" t="str">
            <v>نجوى</v>
          </cell>
          <cell r="E2265" t="str">
            <v>الثانية</v>
          </cell>
          <cell r="G2265" t="str">
            <v>الثالثة حديث</v>
          </cell>
          <cell r="I2265" t="str">
            <v>الثالثة حديث</v>
          </cell>
          <cell r="K2265" t="str">
            <v>الثالثة</v>
          </cell>
          <cell r="M2265" t="str">
            <v>الثالثة</v>
          </cell>
          <cell r="S2265" t="str">
            <v>الرابعة</v>
          </cell>
        </row>
        <row r="2266">
          <cell r="A2266">
            <v>117785</v>
          </cell>
          <cell r="B2266" t="str">
            <v>ديما مصطو</v>
          </cell>
          <cell r="C2266" t="str">
            <v>ابراهيم</v>
          </cell>
          <cell r="D2266" t="str">
            <v>لمعه</v>
          </cell>
          <cell r="E2266" t="str">
            <v>الرابعة</v>
          </cell>
          <cell r="G2266" t="str">
            <v>الرابعة</v>
          </cell>
          <cell r="I2266" t="str">
            <v>الرابعة</v>
          </cell>
          <cell r="K2266" t="str">
            <v>الرابعة</v>
          </cell>
          <cell r="L2266" t="str">
            <v>مبرر</v>
          </cell>
          <cell r="M2266" t="str">
            <v>الرابعة</v>
          </cell>
          <cell r="O2266" t="str">
            <v>الرابعة</v>
          </cell>
          <cell r="Q2266" t="str">
            <v>الرابعة</v>
          </cell>
          <cell r="R2266">
            <v>494</v>
          </cell>
          <cell r="S2266" t="str">
            <v>الرابعة</v>
          </cell>
        </row>
        <row r="2267">
          <cell r="A2267">
            <v>117791</v>
          </cell>
          <cell r="B2267" t="str">
            <v>سلمى قدو</v>
          </cell>
          <cell r="C2267" t="str">
            <v>مازن</v>
          </cell>
          <cell r="D2267" t="str">
            <v>ايمان</v>
          </cell>
          <cell r="E2267" t="str">
            <v>الرابعة حديث</v>
          </cell>
          <cell r="G2267" t="str">
            <v>الرابعة</v>
          </cell>
          <cell r="I2267" t="str">
            <v>الرابعة</v>
          </cell>
          <cell r="J2267">
            <v>305</v>
          </cell>
          <cell r="K2267" t="str">
            <v>الرابعة</v>
          </cell>
          <cell r="L2267" t="str">
            <v>مبرر</v>
          </cell>
          <cell r="M2267" t="str">
            <v>الرابعة</v>
          </cell>
          <cell r="O2267" t="str">
            <v>الرابعة</v>
          </cell>
          <cell r="Q2267" t="str">
            <v>الرابعة</v>
          </cell>
          <cell r="R2267">
            <v>447</v>
          </cell>
          <cell r="S2267" t="str">
            <v>الرابعة</v>
          </cell>
        </row>
        <row r="2268">
          <cell r="A2268">
            <v>117805</v>
          </cell>
          <cell r="B2268" t="str">
            <v>لينا يوسف</v>
          </cell>
          <cell r="C2268" t="str">
            <v>سليم</v>
          </cell>
          <cell r="D2268" t="str">
            <v>سهام</v>
          </cell>
          <cell r="E2268" t="str">
            <v>الثالثة</v>
          </cell>
          <cell r="G2268" t="str">
            <v>الثالثة</v>
          </cell>
          <cell r="I2268" t="str">
            <v>الثالثة</v>
          </cell>
          <cell r="K2268" t="str">
            <v>الرابعة حديث</v>
          </cell>
          <cell r="M2268" t="str">
            <v>الرابعة</v>
          </cell>
          <cell r="O2268" t="str">
            <v>الرابعة</v>
          </cell>
          <cell r="Q2268" t="str">
            <v>الرابعة</v>
          </cell>
          <cell r="S2268" t="str">
            <v>الرابعة</v>
          </cell>
        </row>
        <row r="2269">
          <cell r="A2269">
            <v>117819</v>
          </cell>
          <cell r="B2269" t="str">
            <v>احمد عباس</v>
          </cell>
          <cell r="C2269" t="str">
            <v>صالح</v>
          </cell>
          <cell r="D2269" t="str">
            <v>هناء</v>
          </cell>
          <cell r="E2269" t="str">
            <v>الرابعة</v>
          </cell>
          <cell r="G2269" t="str">
            <v>الرابعة</v>
          </cell>
          <cell r="I2269" t="str">
            <v>الرابعة</v>
          </cell>
          <cell r="K2269" t="str">
            <v>الرابعة</v>
          </cell>
          <cell r="M2269" t="str">
            <v>الرابعة</v>
          </cell>
          <cell r="N2269">
            <v>286</v>
          </cell>
          <cell r="O2269" t="str">
            <v>الرابعة</v>
          </cell>
          <cell r="Q2269" t="str">
            <v>الرابعة</v>
          </cell>
          <cell r="R2269">
            <v>68</v>
          </cell>
          <cell r="S2269" t="str">
            <v>الرابعة</v>
          </cell>
        </row>
        <row r="2270">
          <cell r="A2270">
            <v>117831</v>
          </cell>
          <cell r="B2270" t="str">
            <v>اسمهان شدود</v>
          </cell>
          <cell r="C2270" t="str">
            <v>ابراهيم</v>
          </cell>
          <cell r="D2270" t="str">
            <v>نايفه</v>
          </cell>
          <cell r="E2270" t="str">
            <v>الثالثة حديث</v>
          </cell>
          <cell r="G2270" t="str">
            <v>الثالثة</v>
          </cell>
          <cell r="I2270" t="str">
            <v>الثالثة</v>
          </cell>
          <cell r="K2270" t="str">
            <v>الثالثة</v>
          </cell>
          <cell r="M2270" t="str">
            <v>الثالثة</v>
          </cell>
          <cell r="S2270" t="str">
            <v>الرابعة</v>
          </cell>
        </row>
        <row r="2271">
          <cell r="A2271">
            <v>117841</v>
          </cell>
          <cell r="B2271" t="str">
            <v>الهام الكردي</v>
          </cell>
          <cell r="C2271" t="str">
            <v>ابراهيم</v>
          </cell>
          <cell r="D2271" t="str">
            <v>ابتسام</v>
          </cell>
          <cell r="E2271" t="str">
            <v>الثالثة حديث</v>
          </cell>
          <cell r="G2271" t="str">
            <v>الثالثة</v>
          </cell>
          <cell r="I2271" t="str">
            <v>الثالثة</v>
          </cell>
          <cell r="K2271" t="str">
            <v>الثالثة</v>
          </cell>
          <cell r="M2271" t="str">
            <v>الثالثة</v>
          </cell>
          <cell r="S2271" t="str">
            <v>الرابعة</v>
          </cell>
        </row>
        <row r="2272">
          <cell r="A2272">
            <v>117843</v>
          </cell>
          <cell r="B2272" t="str">
            <v>اماني السعدي</v>
          </cell>
          <cell r="C2272" t="str">
            <v>توفيق</v>
          </cell>
          <cell r="D2272" t="str">
            <v>شمسة ابو دهيس</v>
          </cell>
          <cell r="E2272" t="str">
            <v>الثالثة</v>
          </cell>
          <cell r="G2272" t="str">
            <v>الثالثة</v>
          </cell>
          <cell r="I2272" t="str">
            <v>الثالثة</v>
          </cell>
          <cell r="K2272" t="str">
            <v>الثالثة</v>
          </cell>
          <cell r="M2272" t="str">
            <v>الرابعة حديث</v>
          </cell>
          <cell r="O2272" t="str">
            <v>الرابعة</v>
          </cell>
          <cell r="Q2272" t="str">
            <v>الرابعة</v>
          </cell>
          <cell r="S2272" t="str">
            <v>الرابعة</v>
          </cell>
        </row>
        <row r="2273">
          <cell r="A2273">
            <v>117856</v>
          </cell>
          <cell r="B2273" t="str">
            <v>ايلي فرح</v>
          </cell>
          <cell r="C2273" t="str">
            <v>عيسى</v>
          </cell>
          <cell r="D2273" t="str">
            <v>نور مارينا</v>
          </cell>
          <cell r="E2273" t="str">
            <v>الثالثة</v>
          </cell>
          <cell r="G2273" t="str">
            <v>الثالثة</v>
          </cell>
          <cell r="I2273" t="str">
            <v>الثالثة</v>
          </cell>
          <cell r="K2273" t="str">
            <v>الثالثة</v>
          </cell>
          <cell r="M2273" t="str">
            <v>الرابعة حديث</v>
          </cell>
          <cell r="O2273" t="str">
            <v>الرابعة</v>
          </cell>
          <cell r="Q2273" t="str">
            <v>الرابعة</v>
          </cell>
          <cell r="S2273" t="str">
            <v>الرابعة</v>
          </cell>
        </row>
        <row r="2274">
          <cell r="A2274">
            <v>117863</v>
          </cell>
          <cell r="B2274" t="str">
            <v>الاء الداغر</v>
          </cell>
          <cell r="C2274" t="str">
            <v>احمد</v>
          </cell>
          <cell r="D2274" t="str">
            <v>الهام</v>
          </cell>
          <cell r="E2274" t="str">
            <v>الثالثة</v>
          </cell>
          <cell r="G2274" t="str">
            <v>الثالثة</v>
          </cell>
          <cell r="I2274" t="str">
            <v>الثالثة</v>
          </cell>
          <cell r="K2274" t="str">
            <v>الثالثة</v>
          </cell>
          <cell r="M2274" t="str">
            <v>الرابعة حديث</v>
          </cell>
          <cell r="O2274" t="str">
            <v>الرابعة</v>
          </cell>
          <cell r="Q2274" t="str">
            <v>الرابعة</v>
          </cell>
          <cell r="S2274" t="str">
            <v>الرابعة</v>
          </cell>
        </row>
        <row r="2275">
          <cell r="A2275">
            <v>117872</v>
          </cell>
          <cell r="B2275" t="str">
            <v>امنه غزال فتح الله</v>
          </cell>
          <cell r="C2275" t="str">
            <v>فتح الله</v>
          </cell>
          <cell r="D2275" t="str">
            <v>عليا</v>
          </cell>
          <cell r="E2275" t="str">
            <v>الثالثة</v>
          </cell>
          <cell r="G2275" t="str">
            <v>الثالثة</v>
          </cell>
          <cell r="I2275" t="str">
            <v>الثالثة</v>
          </cell>
          <cell r="J2275">
            <v>540</v>
          </cell>
          <cell r="K2275" t="str">
            <v>الثالثة</v>
          </cell>
          <cell r="M2275" t="str">
            <v>الثالثة</v>
          </cell>
          <cell r="O2275" t="str">
            <v>الثالثة</v>
          </cell>
          <cell r="Q2275" t="str">
            <v>الثالثة</v>
          </cell>
          <cell r="S2275" t="str">
            <v>الرابعة حديث</v>
          </cell>
        </row>
        <row r="2276">
          <cell r="A2276">
            <v>117887</v>
          </cell>
          <cell r="B2276" t="str">
            <v>اليسار العلي العباس</v>
          </cell>
          <cell r="C2276" t="str">
            <v>عبد الكريم</v>
          </cell>
          <cell r="D2276" t="str">
            <v>مياده</v>
          </cell>
          <cell r="E2276" t="str">
            <v>الثالثة</v>
          </cell>
          <cell r="G2276" t="str">
            <v>الثالثة</v>
          </cell>
          <cell r="I2276" t="str">
            <v>الثالثة</v>
          </cell>
          <cell r="K2276" t="str">
            <v>الرابعة حديث</v>
          </cell>
          <cell r="M2276" t="str">
            <v>الرابعة</v>
          </cell>
          <cell r="O2276" t="str">
            <v>الرابعة</v>
          </cell>
          <cell r="Q2276" t="str">
            <v>الرابعة</v>
          </cell>
          <cell r="S2276" t="str">
            <v>الرابعة</v>
          </cell>
        </row>
        <row r="2277">
          <cell r="A2277">
            <v>117892</v>
          </cell>
          <cell r="B2277" t="str">
            <v>اميره الشربجي</v>
          </cell>
          <cell r="C2277" t="str">
            <v>محمد عصام</v>
          </cell>
          <cell r="D2277" t="str">
            <v>ندى</v>
          </cell>
          <cell r="E2277" t="str">
            <v>الثالثة</v>
          </cell>
          <cell r="G2277" t="str">
            <v>الثالثة</v>
          </cell>
          <cell r="I2277" t="str">
            <v>الثالثة</v>
          </cell>
          <cell r="K2277" t="str">
            <v>الثالثة</v>
          </cell>
          <cell r="M2277" t="str">
            <v>الرابعة حديث</v>
          </cell>
          <cell r="Q2277" t="str">
            <v>الرابعة</v>
          </cell>
          <cell r="S2277" t="str">
            <v>الرابعة</v>
          </cell>
        </row>
        <row r="2278">
          <cell r="A2278">
            <v>117894</v>
          </cell>
          <cell r="B2278" t="str">
            <v>اميمه كلاس</v>
          </cell>
          <cell r="C2278" t="str">
            <v>ايمن</v>
          </cell>
          <cell r="D2278" t="str">
            <v>ابتسام</v>
          </cell>
          <cell r="E2278" t="str">
            <v>الثالثة</v>
          </cell>
          <cell r="G2278" t="str">
            <v>الثالثة</v>
          </cell>
          <cell r="I2278" t="str">
            <v>الثالثة</v>
          </cell>
          <cell r="K2278" t="str">
            <v>الرابعة حديث</v>
          </cell>
          <cell r="M2278" t="str">
            <v>الرابعة</v>
          </cell>
          <cell r="O2278" t="str">
            <v>الرابعة</v>
          </cell>
          <cell r="Q2278" t="str">
            <v>الرابعة</v>
          </cell>
          <cell r="R2278">
            <v>201</v>
          </cell>
          <cell r="S2278" t="str">
            <v>الرابعة</v>
          </cell>
        </row>
        <row r="2279">
          <cell r="A2279">
            <v>117921</v>
          </cell>
          <cell r="B2279" t="str">
            <v>بيان حمدان</v>
          </cell>
          <cell r="C2279" t="str">
            <v>اكرم</v>
          </cell>
          <cell r="D2279" t="str">
            <v>نسرين</v>
          </cell>
          <cell r="E2279" t="str">
            <v>الثالثة</v>
          </cell>
          <cell r="G2279" t="str">
            <v>الثالثة</v>
          </cell>
          <cell r="I2279" t="str">
            <v>الثالثة</v>
          </cell>
          <cell r="K2279" t="str">
            <v>الرابعة حديث</v>
          </cell>
          <cell r="M2279" t="str">
            <v>الرابعة</v>
          </cell>
          <cell r="O2279" t="str">
            <v>الرابعة</v>
          </cell>
          <cell r="Q2279" t="str">
            <v>الرابعة</v>
          </cell>
          <cell r="R2279">
            <v>400</v>
          </cell>
          <cell r="S2279" t="str">
            <v>الرابعة</v>
          </cell>
        </row>
        <row r="2280">
          <cell r="A2280">
            <v>117929</v>
          </cell>
          <cell r="B2280" t="str">
            <v>جابر تقي</v>
          </cell>
          <cell r="C2280" t="str">
            <v>تقي</v>
          </cell>
          <cell r="D2280" t="str">
            <v>نعيمه</v>
          </cell>
          <cell r="E2280" t="str">
            <v>الثالثة</v>
          </cell>
          <cell r="G2280" t="str">
            <v>الثالثة</v>
          </cell>
          <cell r="I2280" t="str">
            <v>الثالثة</v>
          </cell>
          <cell r="K2280" t="str">
            <v>الرابعة حديث</v>
          </cell>
          <cell r="M2280" t="str">
            <v>الرابعة</v>
          </cell>
          <cell r="O2280" t="str">
            <v>الرابعة</v>
          </cell>
          <cell r="Q2280" t="str">
            <v>الرابعة</v>
          </cell>
          <cell r="S2280" t="str">
            <v>الرابعة</v>
          </cell>
        </row>
        <row r="2281">
          <cell r="A2281">
            <v>117940</v>
          </cell>
          <cell r="B2281" t="str">
            <v>جوليت الصالح</v>
          </cell>
          <cell r="C2281" t="str">
            <v>عبد العزيز</v>
          </cell>
          <cell r="D2281" t="str">
            <v>سلمه</v>
          </cell>
          <cell r="E2281" t="str">
            <v>الثالثة</v>
          </cell>
          <cell r="G2281" t="str">
            <v>الثالثة</v>
          </cell>
          <cell r="I2281" t="str">
            <v>الثانية</v>
          </cell>
          <cell r="K2281" t="str">
            <v>الثانية</v>
          </cell>
          <cell r="M2281" t="str">
            <v>الثانية</v>
          </cell>
          <cell r="O2281" t="str">
            <v>الثالثة</v>
          </cell>
          <cell r="Q2281" t="str">
            <v>الثالثة</v>
          </cell>
          <cell r="S2281" t="str">
            <v>الرابعة حديث</v>
          </cell>
        </row>
        <row r="2282">
          <cell r="A2282">
            <v>117945</v>
          </cell>
          <cell r="B2282" t="str">
            <v>حذيفه خطاب</v>
          </cell>
          <cell r="C2282" t="str">
            <v>احمد</v>
          </cell>
          <cell r="D2282" t="str">
            <v>فطومه</v>
          </cell>
          <cell r="E2282" t="str">
            <v>الثانية</v>
          </cell>
          <cell r="G2282" t="str">
            <v>الثانية</v>
          </cell>
          <cell r="H2282">
            <v>1409</v>
          </cell>
          <cell r="I2282" t="str">
            <v>الثانية</v>
          </cell>
          <cell r="K2282" t="str">
            <v>الثانية</v>
          </cell>
          <cell r="L2282" t="str">
            <v>مبرر</v>
          </cell>
          <cell r="M2282" t="str">
            <v>الثانية</v>
          </cell>
          <cell r="O2282" t="str">
            <v>الثالثة حديث</v>
          </cell>
          <cell r="Q2282" t="str">
            <v>الثالثة</v>
          </cell>
          <cell r="S2282" t="str">
            <v>الثالثة</v>
          </cell>
        </row>
        <row r="2283">
          <cell r="A2283">
            <v>117949</v>
          </cell>
          <cell r="B2283" t="str">
            <v>حسام سبرطلي</v>
          </cell>
          <cell r="C2283" t="str">
            <v>احمد سعيد</v>
          </cell>
          <cell r="D2283" t="str">
            <v>سمر جركس</v>
          </cell>
          <cell r="E2283" t="str">
            <v>الثانية</v>
          </cell>
          <cell r="G2283" t="str">
            <v>الثالثة حديث</v>
          </cell>
          <cell r="I2283" t="str">
            <v>الثالثة حديث</v>
          </cell>
          <cell r="K2283" t="str">
            <v>الثالثة</v>
          </cell>
          <cell r="M2283" t="str">
            <v>الرابعة حديث</v>
          </cell>
          <cell r="O2283" t="str">
            <v>الرابعة</v>
          </cell>
          <cell r="Q2283" t="str">
            <v>الرابعة</v>
          </cell>
          <cell r="S2283" t="str">
            <v>الرابعة</v>
          </cell>
        </row>
        <row r="2284">
          <cell r="A2284">
            <v>117966</v>
          </cell>
          <cell r="B2284" t="str">
            <v>خالد المصري</v>
          </cell>
          <cell r="C2284" t="str">
            <v>واصل</v>
          </cell>
          <cell r="D2284" t="str">
            <v>مريم</v>
          </cell>
          <cell r="E2284" t="str">
            <v>الثانية</v>
          </cell>
          <cell r="F2284">
            <v>210</v>
          </cell>
          <cell r="G2284" t="str">
            <v>الثانية</v>
          </cell>
          <cell r="I2284" t="str">
            <v>الثانية</v>
          </cell>
          <cell r="K2284" t="str">
            <v>الثانية</v>
          </cell>
          <cell r="L2284" t="str">
            <v>مبرر</v>
          </cell>
          <cell r="M2284" t="str">
            <v>الثانية</v>
          </cell>
          <cell r="O2284" t="str">
            <v>الثانية</v>
          </cell>
          <cell r="Q2284" t="str">
            <v>الثانية</v>
          </cell>
          <cell r="S2284" t="str">
            <v>الثانية</v>
          </cell>
        </row>
        <row r="2285">
          <cell r="A2285">
            <v>117971</v>
          </cell>
          <cell r="B2285" t="str">
            <v>خالد محمد</v>
          </cell>
          <cell r="C2285" t="str">
            <v>محمود</v>
          </cell>
          <cell r="D2285" t="str">
            <v>ترفه</v>
          </cell>
          <cell r="E2285" t="str">
            <v>الثانية</v>
          </cell>
          <cell r="G2285" t="str">
            <v>الثانية</v>
          </cell>
          <cell r="I2285" t="str">
            <v>الثانية</v>
          </cell>
          <cell r="K2285" t="str">
            <v>الثانية</v>
          </cell>
          <cell r="M2285" t="str">
            <v>الثالثة حديث</v>
          </cell>
          <cell r="O2285" t="str">
            <v>الثالثة</v>
          </cell>
          <cell r="Q2285" t="str">
            <v>الثالثة</v>
          </cell>
          <cell r="S2285" t="str">
            <v>الثالثة</v>
          </cell>
        </row>
        <row r="2286">
          <cell r="A2286">
            <v>117984</v>
          </cell>
          <cell r="B2286" t="str">
            <v>دانه سرايجي</v>
          </cell>
          <cell r="C2286" t="str">
            <v>ممدوح</v>
          </cell>
          <cell r="D2286" t="str">
            <v>نبيله</v>
          </cell>
          <cell r="E2286" t="str">
            <v>الثالثة</v>
          </cell>
          <cell r="G2286" t="str">
            <v>الثالثة</v>
          </cell>
          <cell r="I2286" t="str">
            <v>الثالثة</v>
          </cell>
          <cell r="K2286" t="str">
            <v>الثالثة</v>
          </cell>
          <cell r="M2286" t="str">
            <v>الثالثة</v>
          </cell>
          <cell r="S2286" t="str">
            <v>الرابعة</v>
          </cell>
        </row>
        <row r="2287">
          <cell r="A2287">
            <v>117986</v>
          </cell>
          <cell r="B2287" t="str">
            <v>دانيه سكر</v>
          </cell>
          <cell r="C2287" t="str">
            <v>موفق</v>
          </cell>
          <cell r="D2287" t="str">
            <v>سميحه</v>
          </cell>
          <cell r="E2287" t="str">
            <v>الثانية</v>
          </cell>
          <cell r="G2287" t="str">
            <v>الثانية</v>
          </cell>
          <cell r="I2287" t="str">
            <v>الثانية</v>
          </cell>
          <cell r="K2287" t="str">
            <v>الثانية</v>
          </cell>
          <cell r="M2287" t="str">
            <v>الثانية</v>
          </cell>
          <cell r="O2287" t="str">
            <v>الثانية</v>
          </cell>
          <cell r="Q2287" t="str">
            <v>الرابعة حديث</v>
          </cell>
          <cell r="S2287" t="str">
            <v>الرابعة</v>
          </cell>
        </row>
        <row r="2288">
          <cell r="A2288">
            <v>117988</v>
          </cell>
          <cell r="B2288" t="str">
            <v>دعاء البزر</v>
          </cell>
          <cell r="C2288" t="str">
            <v>عبد ي</v>
          </cell>
          <cell r="D2288" t="str">
            <v>مها</v>
          </cell>
          <cell r="E2288" t="str">
            <v>الثانية</v>
          </cell>
          <cell r="G2288" t="str">
            <v>الثانية</v>
          </cell>
          <cell r="I2288" t="str">
            <v>الثانية</v>
          </cell>
          <cell r="J2288" t="str">
            <v>23/1/2020</v>
          </cell>
          <cell r="K2288" t="str">
            <v>الثانية</v>
          </cell>
          <cell r="L2288" t="str">
            <v>مبرر</v>
          </cell>
          <cell r="M2288" t="str">
            <v>الثانية</v>
          </cell>
          <cell r="O2288" t="str">
            <v>الثانية</v>
          </cell>
          <cell r="Q2288" t="str">
            <v>الثانية</v>
          </cell>
          <cell r="S2288" t="str">
            <v>الثانية</v>
          </cell>
        </row>
        <row r="2289">
          <cell r="A2289">
            <v>117999</v>
          </cell>
          <cell r="B2289" t="str">
            <v>دلامه التقي</v>
          </cell>
          <cell r="C2289" t="str">
            <v>محمد سعود</v>
          </cell>
          <cell r="D2289" t="str">
            <v>جمال</v>
          </cell>
          <cell r="E2289" t="str">
            <v>الثانية حديث</v>
          </cell>
          <cell r="G2289" t="str">
            <v>الثانية</v>
          </cell>
          <cell r="K2289" t="str">
            <v>الثانية</v>
          </cell>
          <cell r="M2289" t="str">
            <v>الثانية</v>
          </cell>
          <cell r="O2289" t="str">
            <v>الثالثة حديث</v>
          </cell>
          <cell r="Q2289" t="str">
            <v>الثالثة</v>
          </cell>
          <cell r="S2289" t="str">
            <v>الثالثة</v>
          </cell>
        </row>
        <row r="2290">
          <cell r="A2290">
            <v>118010</v>
          </cell>
          <cell r="B2290" t="str">
            <v>راغده محرز</v>
          </cell>
          <cell r="C2290" t="str">
            <v>فارس</v>
          </cell>
          <cell r="D2290" t="str">
            <v>وجيهه</v>
          </cell>
          <cell r="E2290" t="str">
            <v>الثالثة</v>
          </cell>
          <cell r="G2290" t="str">
            <v>الثالثة</v>
          </cell>
          <cell r="I2290" t="str">
            <v>الثالثة</v>
          </cell>
          <cell r="J2290">
            <v>855</v>
          </cell>
          <cell r="K2290" t="str">
            <v>الثالثة</v>
          </cell>
          <cell r="L2290" t="str">
            <v>مبرر</v>
          </cell>
          <cell r="M2290" t="str">
            <v>الثالثة</v>
          </cell>
          <cell r="O2290" t="str">
            <v>الثالثة</v>
          </cell>
          <cell r="Q2290" t="str">
            <v>الرابعة حديث</v>
          </cell>
          <cell r="S2290" t="str">
            <v>الرابعة</v>
          </cell>
        </row>
        <row r="2291">
          <cell r="A2291">
            <v>118028</v>
          </cell>
          <cell r="B2291" t="str">
            <v>رزان مهباني</v>
          </cell>
          <cell r="C2291" t="str">
            <v>عبد الدايم</v>
          </cell>
          <cell r="D2291" t="str">
            <v>اروى</v>
          </cell>
          <cell r="E2291" t="str">
            <v>الرابعة</v>
          </cell>
          <cell r="G2291" t="str">
            <v>الرابعة</v>
          </cell>
          <cell r="H2291">
            <v>1295</v>
          </cell>
          <cell r="I2291" t="str">
            <v>الرابعة</v>
          </cell>
          <cell r="K2291" t="str">
            <v>الرابعة</v>
          </cell>
          <cell r="M2291" t="str">
            <v>الرابعة</v>
          </cell>
          <cell r="O2291" t="str">
            <v>الرابعة</v>
          </cell>
          <cell r="P2291">
            <v>737</v>
          </cell>
          <cell r="Q2291" t="str">
            <v>الرابعة</v>
          </cell>
          <cell r="S2291" t="str">
            <v>الرابعة</v>
          </cell>
        </row>
        <row r="2292">
          <cell r="A2292">
            <v>118045</v>
          </cell>
          <cell r="B2292" t="str">
            <v>رغده الميداني</v>
          </cell>
          <cell r="C2292" t="str">
            <v>محمد ايمن</v>
          </cell>
          <cell r="D2292" t="str">
            <v>امينه</v>
          </cell>
          <cell r="E2292" t="str">
            <v>الثانية</v>
          </cell>
          <cell r="G2292" t="str">
            <v>الثانية</v>
          </cell>
          <cell r="I2292" t="str">
            <v>الثانية</v>
          </cell>
          <cell r="K2292" t="str">
            <v>الثالثة حديث</v>
          </cell>
          <cell r="L2292" t="str">
            <v>مبرر</v>
          </cell>
          <cell r="M2292" t="str">
            <v>الثالثة حديث</v>
          </cell>
          <cell r="O2292" t="str">
            <v>الثالثة</v>
          </cell>
          <cell r="Q2292" t="str">
            <v>الثالثة</v>
          </cell>
          <cell r="S2292" t="str">
            <v>الثالثة</v>
          </cell>
        </row>
        <row r="2293">
          <cell r="A2293">
            <v>118049</v>
          </cell>
          <cell r="B2293" t="str">
            <v>رقيه عباره</v>
          </cell>
          <cell r="C2293" t="str">
            <v>محمد هايل</v>
          </cell>
          <cell r="D2293" t="str">
            <v>انتصار</v>
          </cell>
          <cell r="E2293" t="str">
            <v>الثالثة</v>
          </cell>
          <cell r="G2293" t="str">
            <v>الثالثة</v>
          </cell>
          <cell r="I2293" t="str">
            <v>الثالثة</v>
          </cell>
          <cell r="K2293" t="str">
            <v>الثالثة</v>
          </cell>
          <cell r="M2293" t="str">
            <v>الثالثة</v>
          </cell>
          <cell r="S2293" t="str">
            <v>الرابعة</v>
          </cell>
        </row>
        <row r="2294">
          <cell r="A2294">
            <v>118061</v>
          </cell>
          <cell r="B2294" t="str">
            <v>رهام السيطي</v>
          </cell>
          <cell r="C2294" t="str">
            <v>عبد الرحمن</v>
          </cell>
          <cell r="D2294" t="str">
            <v>خضره</v>
          </cell>
          <cell r="E2294" t="str">
            <v>الثالثة</v>
          </cell>
          <cell r="G2294" t="str">
            <v>الثالثة</v>
          </cell>
          <cell r="I2294" t="str">
            <v>الثالثة</v>
          </cell>
          <cell r="K2294" t="str">
            <v>الرابعة حديث</v>
          </cell>
          <cell r="M2294" t="str">
            <v>الرابعة</v>
          </cell>
          <cell r="O2294" t="str">
            <v>الرابعة</v>
          </cell>
          <cell r="Q2294" t="str">
            <v>الرابعة</v>
          </cell>
          <cell r="S2294" t="str">
            <v>الرابعة</v>
          </cell>
        </row>
        <row r="2295">
          <cell r="A2295">
            <v>118062</v>
          </cell>
          <cell r="B2295" t="str">
            <v>رهام سحار</v>
          </cell>
          <cell r="C2295" t="str">
            <v>خطاب</v>
          </cell>
          <cell r="D2295" t="str">
            <v>وفاء</v>
          </cell>
          <cell r="E2295" t="str">
            <v>الثانية</v>
          </cell>
          <cell r="F2295">
            <v>4328</v>
          </cell>
          <cell r="G2295" t="str">
            <v>الثانية</v>
          </cell>
          <cell r="H2295">
            <v>1125</v>
          </cell>
          <cell r="I2295" t="str">
            <v>الثانية</v>
          </cell>
          <cell r="K2295" t="str">
            <v>الثانية</v>
          </cell>
          <cell r="M2295" t="str">
            <v>الثانية</v>
          </cell>
          <cell r="O2295" t="str">
            <v>الثانية</v>
          </cell>
          <cell r="Q2295" t="str">
            <v>الثالثة حديث</v>
          </cell>
          <cell r="S2295" t="str">
            <v>الثالثة</v>
          </cell>
        </row>
        <row r="2296">
          <cell r="A2296">
            <v>118065</v>
          </cell>
          <cell r="B2296" t="str">
            <v>رهف الزعيم</v>
          </cell>
          <cell r="C2296" t="str">
            <v>محمد نبيل</v>
          </cell>
          <cell r="D2296" t="str">
            <v>صفاء</v>
          </cell>
          <cell r="E2296" t="str">
            <v>الثالثة</v>
          </cell>
          <cell r="G2296" t="str">
            <v>الثالثة</v>
          </cell>
          <cell r="I2296" t="str">
            <v>الثالثة</v>
          </cell>
          <cell r="K2296" t="str">
            <v>الرابعة حديث</v>
          </cell>
          <cell r="M2296" t="str">
            <v>الرابعة</v>
          </cell>
          <cell r="O2296" t="str">
            <v>الرابعة</v>
          </cell>
          <cell r="Q2296" t="str">
            <v>الرابعة</v>
          </cell>
          <cell r="S2296" t="str">
            <v>الرابعة</v>
          </cell>
        </row>
        <row r="2297">
          <cell r="A2297">
            <v>118085</v>
          </cell>
          <cell r="B2297" t="str">
            <v>زبيده الكاني</v>
          </cell>
          <cell r="C2297" t="str">
            <v>مامون</v>
          </cell>
          <cell r="D2297" t="str">
            <v>وفاء</v>
          </cell>
          <cell r="E2297" t="str">
            <v>الثالثة</v>
          </cell>
          <cell r="G2297" t="str">
            <v>الثالثة</v>
          </cell>
          <cell r="I2297" t="str">
            <v>الثالثة</v>
          </cell>
          <cell r="K2297" t="str">
            <v>الثالثة</v>
          </cell>
          <cell r="M2297" t="str">
            <v>الثالثة</v>
          </cell>
          <cell r="S2297" t="str">
            <v>الرابعة</v>
          </cell>
        </row>
        <row r="2298">
          <cell r="A2298">
            <v>118098</v>
          </cell>
          <cell r="B2298" t="str">
            <v>ساره الخباز</v>
          </cell>
          <cell r="C2298" t="str">
            <v>محمد حسان</v>
          </cell>
          <cell r="D2298" t="str">
            <v>رانيه</v>
          </cell>
          <cell r="E2298" t="str">
            <v>الأولى</v>
          </cell>
          <cell r="G2298" t="str">
            <v>الثانية حديث</v>
          </cell>
          <cell r="I2298" t="str">
            <v>الثانية حديث</v>
          </cell>
          <cell r="K2298" t="str">
            <v>الثانية</v>
          </cell>
          <cell r="L2298" t="str">
            <v>مبرر</v>
          </cell>
          <cell r="M2298" t="str">
            <v>الثانية</v>
          </cell>
          <cell r="O2298" t="str">
            <v>الثانية</v>
          </cell>
          <cell r="Q2298" t="str">
            <v>الثانية</v>
          </cell>
          <cell r="S2298" t="str">
            <v>الثانية</v>
          </cell>
        </row>
        <row r="2299">
          <cell r="A2299">
            <v>118106</v>
          </cell>
          <cell r="B2299" t="str">
            <v>سامر علي</v>
          </cell>
          <cell r="C2299" t="str">
            <v>عباس</v>
          </cell>
          <cell r="D2299" t="str">
            <v>كحله</v>
          </cell>
          <cell r="E2299" t="str">
            <v>الثالثة</v>
          </cell>
          <cell r="F2299">
            <v>4335</v>
          </cell>
          <cell r="G2299" t="str">
            <v>الرابعة حديث</v>
          </cell>
          <cell r="I2299" t="str">
            <v>الرابعة حديث</v>
          </cell>
          <cell r="K2299" t="str">
            <v>الرابعة</v>
          </cell>
          <cell r="M2299" t="str">
            <v>الرابعة</v>
          </cell>
          <cell r="O2299" t="str">
            <v>الرابعة</v>
          </cell>
          <cell r="Q2299" t="str">
            <v>الرابعة</v>
          </cell>
          <cell r="R2299">
            <v>416</v>
          </cell>
          <cell r="S2299" t="str">
            <v>الرابعة</v>
          </cell>
        </row>
        <row r="2300">
          <cell r="A2300">
            <v>118119</v>
          </cell>
          <cell r="B2300" t="str">
            <v>سماح السقا</v>
          </cell>
          <cell r="C2300" t="str">
            <v>بشار</v>
          </cell>
          <cell r="D2300" t="str">
            <v>ثناء</v>
          </cell>
          <cell r="E2300" t="str">
            <v>الثانية</v>
          </cell>
          <cell r="G2300" t="str">
            <v>الثالثة حديث</v>
          </cell>
          <cell r="I2300" t="str">
            <v>الثالثة حديث</v>
          </cell>
          <cell r="K2300" t="str">
            <v>الثالثة</v>
          </cell>
          <cell r="M2300" t="str">
            <v>الثالثة</v>
          </cell>
          <cell r="N2300">
            <v>267</v>
          </cell>
          <cell r="O2300" t="str">
            <v>الثالثة</v>
          </cell>
          <cell r="Q2300" t="str">
            <v>الرابعة حديث</v>
          </cell>
          <cell r="R2300">
            <v>327</v>
          </cell>
          <cell r="S2300" t="str">
            <v>الرابعة</v>
          </cell>
        </row>
        <row r="2301">
          <cell r="A2301">
            <v>118124</v>
          </cell>
          <cell r="B2301" t="str">
            <v>سناء الحيلوني</v>
          </cell>
          <cell r="C2301" t="str">
            <v>يوسف</v>
          </cell>
          <cell r="D2301" t="str">
            <v>فتاه</v>
          </cell>
          <cell r="E2301" t="str">
            <v>الثانية</v>
          </cell>
          <cell r="G2301" t="str">
            <v>الثانية</v>
          </cell>
          <cell r="I2301" t="str">
            <v>الثانية</v>
          </cell>
          <cell r="K2301" t="str">
            <v>الثانية</v>
          </cell>
          <cell r="M2301" t="str">
            <v>الثالثة</v>
          </cell>
          <cell r="S2301" t="str">
            <v>الرابعة</v>
          </cell>
        </row>
        <row r="2302">
          <cell r="A2302">
            <v>118125</v>
          </cell>
          <cell r="B2302" t="str">
            <v>سناء رضوان</v>
          </cell>
          <cell r="C2302" t="str">
            <v>صابر</v>
          </cell>
          <cell r="D2302" t="str">
            <v>شكرية</v>
          </cell>
          <cell r="E2302" t="str">
            <v>الثانية</v>
          </cell>
          <cell r="G2302" t="str">
            <v>الثانية</v>
          </cell>
          <cell r="I2302" t="str">
            <v>الثانية</v>
          </cell>
          <cell r="K2302" t="str">
            <v>الثانية</v>
          </cell>
          <cell r="M2302" t="str">
            <v>الثانية</v>
          </cell>
          <cell r="O2302" t="str">
            <v>الثالثة حديث</v>
          </cell>
          <cell r="Q2302" t="str">
            <v>الثالثة</v>
          </cell>
          <cell r="S2302" t="str">
            <v>الثالثة</v>
          </cell>
        </row>
        <row r="2303">
          <cell r="A2303">
            <v>118152</v>
          </cell>
          <cell r="B2303" t="str">
            <v>ضحى قاسم</v>
          </cell>
          <cell r="C2303" t="str">
            <v>نسيم</v>
          </cell>
          <cell r="D2303" t="str">
            <v>ايمان</v>
          </cell>
          <cell r="E2303" t="str">
            <v>الثانية</v>
          </cell>
          <cell r="G2303" t="str">
            <v>الثانية</v>
          </cell>
          <cell r="I2303" t="str">
            <v>الثانية</v>
          </cell>
          <cell r="J2303">
            <v>4975</v>
          </cell>
          <cell r="K2303" t="str">
            <v>الثانية</v>
          </cell>
          <cell r="L2303" t="str">
            <v>مبرر</v>
          </cell>
          <cell r="M2303" t="str">
            <v>الثانية</v>
          </cell>
          <cell r="O2303" t="str">
            <v>الثانية</v>
          </cell>
          <cell r="Q2303" t="str">
            <v>الثانية</v>
          </cell>
          <cell r="S2303" t="str">
            <v>الثانية</v>
          </cell>
        </row>
        <row r="2304">
          <cell r="A2304">
            <v>118156</v>
          </cell>
          <cell r="B2304" t="str">
            <v>طارق زياده</v>
          </cell>
          <cell r="C2304" t="str">
            <v>محمد ثريا</v>
          </cell>
          <cell r="D2304" t="str">
            <v>منى</v>
          </cell>
          <cell r="E2304" t="str">
            <v>الثانية</v>
          </cell>
          <cell r="G2304" t="str">
            <v>الثانية</v>
          </cell>
          <cell r="H2304">
            <v>1024</v>
          </cell>
          <cell r="I2304" t="str">
            <v>الثانية</v>
          </cell>
          <cell r="K2304" t="str">
            <v>الثانية</v>
          </cell>
          <cell r="L2304" t="str">
            <v>مبرر</v>
          </cell>
          <cell r="M2304" t="str">
            <v>الثانية</v>
          </cell>
          <cell r="O2304" t="str">
            <v>الثانية</v>
          </cell>
          <cell r="Q2304" t="str">
            <v>الثانية</v>
          </cell>
          <cell r="S2304" t="str">
            <v>الثانية</v>
          </cell>
        </row>
        <row r="2305">
          <cell r="A2305">
            <v>118162</v>
          </cell>
          <cell r="B2305" t="str">
            <v>عائشه كنعان</v>
          </cell>
          <cell r="C2305" t="str">
            <v>حسين</v>
          </cell>
          <cell r="D2305" t="str">
            <v>زهيه</v>
          </cell>
          <cell r="E2305" t="str">
            <v>الثالثة</v>
          </cell>
          <cell r="G2305" t="str">
            <v>الثالثة</v>
          </cell>
          <cell r="I2305" t="str">
            <v>الثالثة</v>
          </cell>
          <cell r="K2305" t="str">
            <v>الرابعة حديث</v>
          </cell>
          <cell r="M2305" t="str">
            <v>الرابعة</v>
          </cell>
          <cell r="O2305" t="str">
            <v>الرابعة</v>
          </cell>
          <cell r="Q2305" t="str">
            <v>الرابعة</v>
          </cell>
          <cell r="S2305" t="str">
            <v>الرابعة</v>
          </cell>
        </row>
        <row r="2306">
          <cell r="A2306">
            <v>118163</v>
          </cell>
          <cell r="B2306" t="str">
            <v>عاليه كريم</v>
          </cell>
          <cell r="C2306" t="str">
            <v>علي</v>
          </cell>
          <cell r="D2306" t="str">
            <v>نهلا</v>
          </cell>
          <cell r="E2306" t="str">
            <v>الأولى</v>
          </cell>
          <cell r="G2306" t="str">
            <v>الأولى</v>
          </cell>
          <cell r="I2306" t="str">
            <v>الأولى</v>
          </cell>
          <cell r="K2306" t="str">
            <v>الأولى</v>
          </cell>
          <cell r="M2306" t="str">
            <v>الثانية حديث</v>
          </cell>
          <cell r="O2306" t="str">
            <v>الثانية</v>
          </cell>
          <cell r="Q2306" t="str">
            <v>الثانية</v>
          </cell>
          <cell r="S2306" t="str">
            <v>الثانية</v>
          </cell>
        </row>
        <row r="2307">
          <cell r="A2307">
            <v>118176</v>
          </cell>
          <cell r="B2307" t="str">
            <v>عبد الرحمن سيف الدين</v>
          </cell>
          <cell r="C2307" t="str">
            <v>عثمان</v>
          </cell>
          <cell r="D2307" t="str">
            <v>مريم</v>
          </cell>
          <cell r="E2307" t="str">
            <v>الثالثة حديث</v>
          </cell>
          <cell r="G2307" t="str">
            <v>الثالثة</v>
          </cell>
          <cell r="I2307" t="str">
            <v>الثالثة</v>
          </cell>
          <cell r="K2307" t="str">
            <v>الثالثة</v>
          </cell>
          <cell r="M2307" t="str">
            <v>الرابعة حديث</v>
          </cell>
          <cell r="O2307" t="str">
            <v>الرابعة</v>
          </cell>
          <cell r="Q2307" t="str">
            <v>الرابعة</v>
          </cell>
          <cell r="S2307" t="str">
            <v>الرابعة</v>
          </cell>
        </row>
        <row r="2308">
          <cell r="A2308">
            <v>118178</v>
          </cell>
          <cell r="B2308" t="str">
            <v>عبدالعزيز مهره</v>
          </cell>
          <cell r="C2308" t="str">
            <v>محمد زياد</v>
          </cell>
          <cell r="D2308" t="str">
            <v>سعديه</v>
          </cell>
          <cell r="E2308" t="str">
            <v>الأولى</v>
          </cell>
          <cell r="G2308" t="str">
            <v>الأولى</v>
          </cell>
          <cell r="I2308" t="str">
            <v>الأولى</v>
          </cell>
          <cell r="J2308">
            <v>610</v>
          </cell>
          <cell r="K2308" t="str">
            <v>الأولى</v>
          </cell>
          <cell r="L2308" t="str">
            <v>مبرر</v>
          </cell>
          <cell r="M2308" t="str">
            <v>الأولى</v>
          </cell>
          <cell r="O2308" t="str">
            <v>الأولى</v>
          </cell>
          <cell r="Q2308" t="str">
            <v>الأولى</v>
          </cell>
          <cell r="S2308" t="str">
            <v>الأولى</v>
          </cell>
        </row>
        <row r="2309">
          <cell r="A2309">
            <v>118208</v>
          </cell>
          <cell r="B2309" t="str">
            <v>عمار العجوز</v>
          </cell>
          <cell r="C2309" t="str">
            <v>حسين</v>
          </cell>
          <cell r="D2309" t="str">
            <v>سحر</v>
          </cell>
          <cell r="E2309" t="str">
            <v>الثانية</v>
          </cell>
          <cell r="G2309" t="str">
            <v>الثانية</v>
          </cell>
          <cell r="I2309" t="str">
            <v>الثانية</v>
          </cell>
          <cell r="K2309" t="str">
            <v>الثالثة حديث</v>
          </cell>
          <cell r="M2309" t="str">
            <v>الثالثة حديث</v>
          </cell>
          <cell r="O2309" t="str">
            <v>الثالثة</v>
          </cell>
          <cell r="Q2309" t="str">
            <v>الثالثة</v>
          </cell>
          <cell r="S2309" t="str">
            <v>الثالثة</v>
          </cell>
        </row>
        <row r="2310">
          <cell r="A2310">
            <v>118215</v>
          </cell>
          <cell r="B2310" t="str">
            <v>عمر علي</v>
          </cell>
          <cell r="C2310" t="str">
            <v>احمد</v>
          </cell>
          <cell r="D2310" t="str">
            <v>سته</v>
          </cell>
          <cell r="E2310" t="str">
            <v>الأولى</v>
          </cell>
          <cell r="G2310" t="str">
            <v>الأولى</v>
          </cell>
          <cell r="I2310" t="str">
            <v>الأولى</v>
          </cell>
          <cell r="J2310">
            <v>176</v>
          </cell>
          <cell r="K2310" t="str">
            <v>الأولى</v>
          </cell>
          <cell r="L2310" t="str">
            <v>مبرر</v>
          </cell>
          <cell r="M2310" t="str">
            <v>الأولى</v>
          </cell>
          <cell r="O2310" t="str">
            <v>الأولى</v>
          </cell>
          <cell r="Q2310" t="str">
            <v>الثانية حديث</v>
          </cell>
          <cell r="S2310" t="str">
            <v>الثانية</v>
          </cell>
        </row>
        <row r="2311">
          <cell r="A2311">
            <v>118222</v>
          </cell>
          <cell r="B2311" t="str">
            <v>غياث ابو ذقن</v>
          </cell>
          <cell r="C2311" t="str">
            <v>هشام</v>
          </cell>
          <cell r="D2311" t="str">
            <v>دلال</v>
          </cell>
          <cell r="E2311" t="str">
            <v>الثالثة حديث</v>
          </cell>
          <cell r="G2311" t="str">
            <v>الثالثة</v>
          </cell>
          <cell r="I2311" t="str">
            <v>الثالثة</v>
          </cell>
          <cell r="K2311" t="str">
            <v>الثالثة</v>
          </cell>
          <cell r="M2311" t="str">
            <v>الثالثة</v>
          </cell>
          <cell r="O2311" t="str">
            <v>الثالثة</v>
          </cell>
          <cell r="Q2311" t="str">
            <v>الرابعة حديث</v>
          </cell>
          <cell r="S2311" t="str">
            <v>الرابعة</v>
          </cell>
        </row>
        <row r="2312">
          <cell r="A2312">
            <v>118228</v>
          </cell>
          <cell r="B2312" t="str">
            <v>فاطمه صبري</v>
          </cell>
          <cell r="C2312" t="str">
            <v>هاني</v>
          </cell>
          <cell r="D2312" t="str">
            <v>هناء</v>
          </cell>
          <cell r="E2312" t="str">
            <v>الثانية</v>
          </cell>
          <cell r="G2312" t="str">
            <v>الثانية</v>
          </cell>
          <cell r="I2312" t="str">
            <v>الثالثة حديث</v>
          </cell>
          <cell r="K2312" t="str">
            <v>الثالثة</v>
          </cell>
          <cell r="L2312">
            <v>1927</v>
          </cell>
          <cell r="M2312" t="str">
            <v>الثالثة</v>
          </cell>
          <cell r="O2312" t="str">
            <v>الثالثة</v>
          </cell>
          <cell r="Q2312" t="str">
            <v>الثالثة</v>
          </cell>
          <cell r="S2312" t="str">
            <v>الثالثة</v>
          </cell>
        </row>
        <row r="2313">
          <cell r="A2313">
            <v>118234</v>
          </cell>
          <cell r="B2313" t="str">
            <v>فرح سيف</v>
          </cell>
          <cell r="C2313" t="str">
            <v>زعل</v>
          </cell>
          <cell r="D2313" t="str">
            <v>سوسن</v>
          </cell>
          <cell r="E2313" t="str">
            <v>الثالثة</v>
          </cell>
          <cell r="G2313" t="str">
            <v>الثالثة</v>
          </cell>
          <cell r="I2313" t="str">
            <v>الثالثة</v>
          </cell>
          <cell r="K2313" t="str">
            <v>الثالثة</v>
          </cell>
          <cell r="M2313" t="str">
            <v>الثالثة</v>
          </cell>
          <cell r="O2313" t="str">
            <v>الثالثة</v>
          </cell>
          <cell r="Q2313" t="str">
            <v>الرابعة حديث</v>
          </cell>
          <cell r="S2313" t="str">
            <v>الرابعة</v>
          </cell>
        </row>
        <row r="2314">
          <cell r="A2314">
            <v>118239</v>
          </cell>
          <cell r="B2314" t="str">
            <v>فوزيه فقاش</v>
          </cell>
          <cell r="C2314" t="str">
            <v>رمضان</v>
          </cell>
          <cell r="D2314" t="str">
            <v>فريال</v>
          </cell>
          <cell r="E2314" t="str">
            <v>الثانية حديث</v>
          </cell>
          <cell r="G2314" t="str">
            <v>الثانية</v>
          </cell>
          <cell r="I2314" t="str">
            <v>الثانية</v>
          </cell>
          <cell r="K2314" t="str">
            <v>الثانية</v>
          </cell>
          <cell r="L2314" t="str">
            <v>مبرر</v>
          </cell>
          <cell r="M2314" t="str">
            <v>الثانية</v>
          </cell>
          <cell r="O2314" t="str">
            <v>الثانية</v>
          </cell>
          <cell r="Q2314" t="str">
            <v>الثانية</v>
          </cell>
          <cell r="R2314">
            <v>513</v>
          </cell>
          <cell r="S2314" t="str">
            <v>الثانية</v>
          </cell>
        </row>
        <row r="2315">
          <cell r="A2315">
            <v>118251</v>
          </cell>
          <cell r="B2315" t="str">
            <v>كريستين النصار</v>
          </cell>
          <cell r="C2315" t="str">
            <v>دخيل</v>
          </cell>
          <cell r="D2315" t="str">
            <v>منال العسافين</v>
          </cell>
          <cell r="E2315" t="str">
            <v>الثانية</v>
          </cell>
          <cell r="G2315" t="str">
            <v>الثانية</v>
          </cell>
          <cell r="I2315" t="str">
            <v>الثانية</v>
          </cell>
          <cell r="K2315" t="str">
            <v>الثانية</v>
          </cell>
          <cell r="L2315" t="str">
            <v>مبرر</v>
          </cell>
          <cell r="M2315" t="str">
            <v>الثانية</v>
          </cell>
          <cell r="O2315" t="str">
            <v>الثانية</v>
          </cell>
          <cell r="Q2315" t="str">
            <v>الثالثة حديث</v>
          </cell>
          <cell r="S2315" t="str">
            <v>الثالثة</v>
          </cell>
        </row>
        <row r="2316">
          <cell r="A2316">
            <v>118265</v>
          </cell>
          <cell r="B2316" t="str">
            <v>لطفيه بريك هنيدي</v>
          </cell>
          <cell r="C2316" t="str">
            <v>زهير</v>
          </cell>
          <cell r="D2316" t="str">
            <v>رجاء</v>
          </cell>
          <cell r="E2316" t="str">
            <v>الثالثة</v>
          </cell>
          <cell r="G2316" t="str">
            <v>الثالثة</v>
          </cell>
          <cell r="I2316" t="str">
            <v>الثالثة</v>
          </cell>
          <cell r="K2316" t="str">
            <v>الرابعة حديث</v>
          </cell>
          <cell r="M2316" t="str">
            <v>الرابعة</v>
          </cell>
          <cell r="O2316" t="str">
            <v>الرابعة</v>
          </cell>
          <cell r="Q2316" t="str">
            <v>الرابعة</v>
          </cell>
          <cell r="S2316" t="str">
            <v>الرابعة</v>
          </cell>
        </row>
        <row r="2317">
          <cell r="A2317">
            <v>118284</v>
          </cell>
          <cell r="B2317" t="str">
            <v>لينا الافغاني</v>
          </cell>
          <cell r="C2317" t="str">
            <v>محمد صادق</v>
          </cell>
          <cell r="D2317" t="str">
            <v>سحر</v>
          </cell>
          <cell r="E2317" t="str">
            <v>الثانية</v>
          </cell>
          <cell r="G2317" t="str">
            <v>الثالثة حديث</v>
          </cell>
          <cell r="K2317" t="str">
            <v>الثالثة حديث</v>
          </cell>
          <cell r="L2317" t="str">
            <v>مبرر</v>
          </cell>
          <cell r="M2317" t="str">
            <v>الثالثة حديث</v>
          </cell>
          <cell r="O2317" t="str">
            <v>الثالثة</v>
          </cell>
          <cell r="Q2317" t="str">
            <v>الثالثة</v>
          </cell>
          <cell r="S2317" t="str">
            <v>الثالثة</v>
          </cell>
        </row>
        <row r="2318">
          <cell r="A2318">
            <v>118285</v>
          </cell>
          <cell r="B2318" t="str">
            <v>لينا المعلم</v>
          </cell>
          <cell r="C2318" t="str">
            <v>بشير</v>
          </cell>
          <cell r="D2318" t="str">
            <v>صبحيه</v>
          </cell>
          <cell r="E2318" t="str">
            <v>الرابعة حديث</v>
          </cell>
          <cell r="G2318" t="str">
            <v>الرابعة</v>
          </cell>
          <cell r="I2318" t="str">
            <v>الرابعة</v>
          </cell>
          <cell r="K2318" t="str">
            <v>الرابعة</v>
          </cell>
          <cell r="M2318" t="str">
            <v>الرابعة</v>
          </cell>
          <cell r="O2318" t="str">
            <v>الرابعة</v>
          </cell>
          <cell r="P2318">
            <v>548</v>
          </cell>
          <cell r="Q2318" t="str">
            <v>الرابعة</v>
          </cell>
          <cell r="R2318">
            <v>463</v>
          </cell>
          <cell r="S2318" t="str">
            <v>الرابعة</v>
          </cell>
        </row>
        <row r="2319">
          <cell r="A2319">
            <v>118319</v>
          </cell>
          <cell r="B2319" t="str">
            <v>محمد حسام جبريل</v>
          </cell>
          <cell r="C2319" t="str">
            <v>عدنان</v>
          </cell>
          <cell r="D2319" t="str">
            <v>روعه</v>
          </cell>
          <cell r="E2319" t="str">
            <v>الثالثة</v>
          </cell>
          <cell r="G2319" t="str">
            <v>الثالثة</v>
          </cell>
          <cell r="I2319" t="str">
            <v>الثالثة</v>
          </cell>
          <cell r="K2319" t="str">
            <v>الرابعة حديث</v>
          </cell>
          <cell r="M2319" t="str">
            <v>الرابعة</v>
          </cell>
          <cell r="O2319" t="str">
            <v>الرابعة</v>
          </cell>
          <cell r="Q2319" t="str">
            <v>الرابعة</v>
          </cell>
          <cell r="S2319" t="str">
            <v>الرابعة</v>
          </cell>
        </row>
        <row r="2320">
          <cell r="A2320">
            <v>118332</v>
          </cell>
          <cell r="B2320" t="str">
            <v>محمد غافر شتيوي</v>
          </cell>
          <cell r="C2320" t="str">
            <v>احمد</v>
          </cell>
          <cell r="D2320" t="str">
            <v>اسماء</v>
          </cell>
          <cell r="E2320" t="str">
            <v>الثانية</v>
          </cell>
          <cell r="G2320" t="str">
            <v>الثالثة</v>
          </cell>
          <cell r="I2320" t="str">
            <v>الثالثة</v>
          </cell>
          <cell r="K2320" t="str">
            <v>الثالثة</v>
          </cell>
          <cell r="M2320" t="str">
            <v>الرابعة حديث</v>
          </cell>
          <cell r="O2320" t="str">
            <v>الرابعة</v>
          </cell>
          <cell r="Q2320" t="str">
            <v>الرابعة</v>
          </cell>
          <cell r="S2320" t="str">
            <v>الرابعة</v>
          </cell>
        </row>
        <row r="2321">
          <cell r="A2321">
            <v>118333</v>
          </cell>
          <cell r="B2321" t="str">
            <v>محمد فنده</v>
          </cell>
          <cell r="C2321" t="str">
            <v>عبد اللطيف</v>
          </cell>
          <cell r="D2321" t="str">
            <v>اميره</v>
          </cell>
          <cell r="E2321" t="str">
            <v>الثانية</v>
          </cell>
          <cell r="G2321" t="str">
            <v>الثانية</v>
          </cell>
          <cell r="I2321" t="str">
            <v>الثانية</v>
          </cell>
          <cell r="J2321">
            <v>858</v>
          </cell>
          <cell r="K2321" t="str">
            <v>الثانية</v>
          </cell>
          <cell r="L2321">
            <v>2029</v>
          </cell>
          <cell r="M2321" t="str">
            <v>الثانية</v>
          </cell>
          <cell r="N2321">
            <v>198</v>
          </cell>
          <cell r="O2321" t="str">
            <v>الثانية</v>
          </cell>
          <cell r="Q2321" t="str">
            <v>الثانية</v>
          </cell>
          <cell r="S2321" t="str">
            <v>الثانية</v>
          </cell>
        </row>
        <row r="2322">
          <cell r="A2322">
            <v>118335</v>
          </cell>
          <cell r="B2322" t="str">
            <v>محمد قده</v>
          </cell>
          <cell r="C2322" t="str">
            <v>هيثم</v>
          </cell>
          <cell r="D2322" t="str">
            <v>فلك</v>
          </cell>
          <cell r="E2322" t="str">
            <v>الرابعة</v>
          </cell>
          <cell r="G2322" t="str">
            <v>الرابعة</v>
          </cell>
          <cell r="I2322" t="str">
            <v>الرابعة</v>
          </cell>
          <cell r="J2322">
            <v>748</v>
          </cell>
          <cell r="K2322" t="str">
            <v>الرابعة</v>
          </cell>
          <cell r="L2322" t="str">
            <v>مبرر</v>
          </cell>
          <cell r="M2322" t="str">
            <v>الرابعة</v>
          </cell>
          <cell r="N2322">
            <v>71</v>
          </cell>
          <cell r="O2322" t="str">
            <v>الرابعة</v>
          </cell>
          <cell r="Q2322" t="str">
            <v>الرابعة</v>
          </cell>
          <cell r="S2322" t="str">
            <v>الرابعة</v>
          </cell>
        </row>
        <row r="2323">
          <cell r="A2323">
            <v>118365</v>
          </cell>
          <cell r="B2323" t="str">
            <v>محمد فهد الدهان</v>
          </cell>
          <cell r="C2323" t="str">
            <v>خالد</v>
          </cell>
          <cell r="D2323" t="str">
            <v>رنا</v>
          </cell>
          <cell r="E2323" t="str">
            <v>الثالثة</v>
          </cell>
          <cell r="G2323" t="str">
            <v>الرابعة حديث</v>
          </cell>
          <cell r="I2323" t="str">
            <v>الرابعة حديث</v>
          </cell>
          <cell r="K2323" t="str">
            <v>الرابعة</v>
          </cell>
          <cell r="L2323" t="str">
            <v>مبرر</v>
          </cell>
          <cell r="M2323" t="str">
            <v>الرابعة</v>
          </cell>
          <cell r="O2323" t="str">
            <v>الرابعة</v>
          </cell>
          <cell r="Q2323" t="str">
            <v>الرابعة</v>
          </cell>
          <cell r="S2323" t="str">
            <v>الرابعة</v>
          </cell>
        </row>
        <row r="2324">
          <cell r="A2324">
            <v>118372</v>
          </cell>
          <cell r="B2324" t="str">
            <v>محمد نظام يوسف</v>
          </cell>
          <cell r="C2324" t="str">
            <v>محمد</v>
          </cell>
          <cell r="D2324" t="str">
            <v>مريم</v>
          </cell>
          <cell r="E2324" t="str">
            <v>الثالثة</v>
          </cell>
          <cell r="G2324" t="str">
            <v>الثالثة</v>
          </cell>
          <cell r="I2324" t="str">
            <v>الثالثة</v>
          </cell>
          <cell r="K2324" t="str">
            <v>الرابعة حديث</v>
          </cell>
          <cell r="L2324" t="str">
            <v>مبرر</v>
          </cell>
          <cell r="M2324" t="str">
            <v>الرابعة</v>
          </cell>
          <cell r="O2324" t="str">
            <v>الرابعة</v>
          </cell>
          <cell r="Q2324" t="str">
            <v>الرابعة</v>
          </cell>
          <cell r="S2324" t="str">
            <v>الرابعة</v>
          </cell>
        </row>
        <row r="2325">
          <cell r="A2325">
            <v>118392</v>
          </cell>
          <cell r="B2325" t="str">
            <v>مروه اليوسف</v>
          </cell>
          <cell r="C2325" t="str">
            <v>يوسف</v>
          </cell>
          <cell r="D2325" t="str">
            <v>نوفه</v>
          </cell>
          <cell r="E2325" t="str">
            <v>الثانية</v>
          </cell>
          <cell r="G2325" t="str">
            <v>الثانية</v>
          </cell>
          <cell r="I2325" t="str">
            <v>الثانية</v>
          </cell>
          <cell r="K2325" t="str">
            <v>الثانية</v>
          </cell>
          <cell r="M2325" t="str">
            <v>الثالثة حديث</v>
          </cell>
          <cell r="O2325" t="str">
            <v>الثالثة</v>
          </cell>
          <cell r="Q2325" t="str">
            <v>الثالثة</v>
          </cell>
          <cell r="S2325" t="str">
            <v>الثالثة</v>
          </cell>
        </row>
        <row r="2326">
          <cell r="A2326">
            <v>118419</v>
          </cell>
          <cell r="B2326" t="str">
            <v>منيره حلواني</v>
          </cell>
          <cell r="C2326" t="str">
            <v>محمد سمير</v>
          </cell>
          <cell r="D2326" t="str">
            <v>رزان</v>
          </cell>
          <cell r="E2326" t="str">
            <v>الثالثة</v>
          </cell>
          <cell r="G2326" t="str">
            <v>الثالثة</v>
          </cell>
          <cell r="I2326" t="str">
            <v>الثالثة</v>
          </cell>
          <cell r="K2326" t="str">
            <v>الثالثة</v>
          </cell>
          <cell r="L2326" t="str">
            <v>مبرر</v>
          </cell>
          <cell r="M2326" t="str">
            <v>الثالثة</v>
          </cell>
          <cell r="S2326" t="str">
            <v>الرابعة</v>
          </cell>
        </row>
        <row r="2327">
          <cell r="A2327">
            <v>118423</v>
          </cell>
          <cell r="B2327" t="str">
            <v>موفق الطرشان</v>
          </cell>
          <cell r="C2327" t="str">
            <v>عبدالغفار</v>
          </cell>
          <cell r="D2327" t="str">
            <v>صفاء</v>
          </cell>
          <cell r="E2327" t="str">
            <v>الأولى</v>
          </cell>
          <cell r="G2327" t="str">
            <v>الأولى</v>
          </cell>
          <cell r="I2327" t="str">
            <v>الأولى</v>
          </cell>
          <cell r="J2327">
            <v>656</v>
          </cell>
          <cell r="K2327" t="str">
            <v>الأولى</v>
          </cell>
          <cell r="L2327" t="str">
            <v>مبرر</v>
          </cell>
          <cell r="M2327" t="str">
            <v>الأولى</v>
          </cell>
          <cell r="O2327" t="str">
            <v>الأولى</v>
          </cell>
          <cell r="Q2327" t="str">
            <v>الأولى</v>
          </cell>
          <cell r="S2327" t="str">
            <v>الأولى</v>
          </cell>
        </row>
        <row r="2328">
          <cell r="A2328">
            <v>118426</v>
          </cell>
          <cell r="B2328" t="str">
            <v>مياس منصور</v>
          </cell>
          <cell r="C2328" t="str">
            <v>منصور</v>
          </cell>
          <cell r="D2328" t="str">
            <v>سحر</v>
          </cell>
          <cell r="E2328" t="str">
            <v>الثالثة</v>
          </cell>
          <cell r="G2328" t="str">
            <v>الثالثة</v>
          </cell>
          <cell r="I2328" t="str">
            <v>الثالثة</v>
          </cell>
          <cell r="K2328" t="str">
            <v>الرابعة حديث</v>
          </cell>
          <cell r="M2328" t="str">
            <v>الرابعة</v>
          </cell>
          <cell r="O2328" t="str">
            <v>الرابعة</v>
          </cell>
          <cell r="Q2328" t="str">
            <v>الرابعة</v>
          </cell>
          <cell r="S2328" t="str">
            <v>الرابعة</v>
          </cell>
        </row>
        <row r="2329">
          <cell r="A2329">
            <v>118430</v>
          </cell>
          <cell r="B2329" t="str">
            <v>ميساء ابو شقير</v>
          </cell>
          <cell r="C2329" t="str">
            <v>احمد</v>
          </cell>
          <cell r="D2329" t="str">
            <v>ناديا</v>
          </cell>
          <cell r="E2329" t="str">
            <v>الرابعة</v>
          </cell>
          <cell r="G2329" t="str">
            <v>الرابعة</v>
          </cell>
          <cell r="I2329" t="str">
            <v>الرابعة</v>
          </cell>
          <cell r="K2329" t="str">
            <v>الرابعة</v>
          </cell>
          <cell r="L2329" t="str">
            <v>مبرر</v>
          </cell>
          <cell r="M2329" t="str">
            <v>الرابعة</v>
          </cell>
          <cell r="O2329" t="str">
            <v>الرابعة</v>
          </cell>
          <cell r="P2329">
            <v>539</v>
          </cell>
          <cell r="Q2329" t="str">
            <v>الرابعة</v>
          </cell>
          <cell r="R2329">
            <v>341</v>
          </cell>
          <cell r="S2329" t="str">
            <v>الرابعة</v>
          </cell>
        </row>
        <row r="2330">
          <cell r="A2330">
            <v>118431</v>
          </cell>
          <cell r="B2330" t="str">
            <v>ميساء الشيخ احمد</v>
          </cell>
          <cell r="C2330" t="str">
            <v>طلال</v>
          </cell>
          <cell r="D2330" t="str">
            <v>فاطمه</v>
          </cell>
          <cell r="E2330" t="str">
            <v>الرابعة حديث</v>
          </cell>
          <cell r="G2330" t="str">
            <v>الرابعة</v>
          </cell>
          <cell r="I2330" t="str">
            <v>الرابعة</v>
          </cell>
          <cell r="J2330">
            <v>247</v>
          </cell>
          <cell r="K2330" t="str">
            <v>الرابعة</v>
          </cell>
          <cell r="L2330" t="str">
            <v>مبرر</v>
          </cell>
          <cell r="M2330" t="str">
            <v>الرابعة</v>
          </cell>
          <cell r="O2330" t="str">
            <v>الرابعة</v>
          </cell>
          <cell r="Q2330" t="str">
            <v>الرابعة</v>
          </cell>
          <cell r="S2330" t="str">
            <v>الرابعة</v>
          </cell>
        </row>
        <row r="2331">
          <cell r="A2331">
            <v>118449</v>
          </cell>
          <cell r="B2331" t="str">
            <v>نصر الحسن العبد الله</v>
          </cell>
          <cell r="C2331" t="str">
            <v>حميدي</v>
          </cell>
          <cell r="D2331" t="str">
            <v>رابيه</v>
          </cell>
          <cell r="E2331" t="str">
            <v>الثالثة</v>
          </cell>
          <cell r="G2331" t="str">
            <v>الرابعة حديث</v>
          </cell>
          <cell r="I2331" t="str">
            <v>الرابعة حديث</v>
          </cell>
          <cell r="K2331" t="str">
            <v>الرابعة</v>
          </cell>
          <cell r="M2331" t="str">
            <v>الرابعة</v>
          </cell>
          <cell r="O2331" t="str">
            <v>الرابعة</v>
          </cell>
          <cell r="Q2331" t="str">
            <v>الرابعة</v>
          </cell>
          <cell r="R2331">
            <v>404</v>
          </cell>
          <cell r="S2331" t="str">
            <v>الرابعة</v>
          </cell>
        </row>
        <row r="2332">
          <cell r="A2332">
            <v>118473</v>
          </cell>
          <cell r="B2332" t="str">
            <v>هبه عبود</v>
          </cell>
          <cell r="C2332" t="str">
            <v>فائز</v>
          </cell>
          <cell r="D2332" t="str">
            <v>انتصار</v>
          </cell>
          <cell r="E2332" t="str">
            <v>الثالثة</v>
          </cell>
          <cell r="G2332" t="str">
            <v>الثالثة</v>
          </cell>
          <cell r="I2332" t="str">
            <v>الثالثة</v>
          </cell>
          <cell r="K2332" t="str">
            <v>الرابعة حديث</v>
          </cell>
          <cell r="M2332" t="str">
            <v>الرابعة</v>
          </cell>
          <cell r="O2332" t="str">
            <v>الرابعة</v>
          </cell>
          <cell r="Q2332" t="str">
            <v>الرابعة</v>
          </cell>
          <cell r="S2332" t="str">
            <v>الرابعة</v>
          </cell>
        </row>
        <row r="2333">
          <cell r="A2333">
            <v>118474</v>
          </cell>
          <cell r="B2333" t="str">
            <v>هبه ابو حمدان</v>
          </cell>
          <cell r="C2333" t="str">
            <v>ماجد</v>
          </cell>
          <cell r="D2333" t="str">
            <v>الهام</v>
          </cell>
          <cell r="E2333" t="str">
            <v>الثانية</v>
          </cell>
          <cell r="G2333" t="str">
            <v>الثانية</v>
          </cell>
          <cell r="I2333" t="str">
            <v>الثانية</v>
          </cell>
          <cell r="K2333" t="str">
            <v>الثانية</v>
          </cell>
          <cell r="M2333" t="str">
            <v>الثانية</v>
          </cell>
          <cell r="O2333" t="str">
            <v>الثانية</v>
          </cell>
          <cell r="P2333">
            <v>615</v>
          </cell>
          <cell r="Q2333" t="str">
            <v>الثانية</v>
          </cell>
          <cell r="R2333">
            <v>492</v>
          </cell>
          <cell r="S2333" t="str">
            <v>الثانية</v>
          </cell>
        </row>
        <row r="2334">
          <cell r="A2334">
            <v>118486</v>
          </cell>
          <cell r="B2334" t="str">
            <v>هزار الشالاتي</v>
          </cell>
          <cell r="C2334" t="str">
            <v>راغب</v>
          </cell>
          <cell r="D2334" t="str">
            <v>سمر</v>
          </cell>
          <cell r="E2334" t="str">
            <v>الثالثة</v>
          </cell>
          <cell r="F2334">
            <v>210</v>
          </cell>
          <cell r="G2334" t="str">
            <v>الثالثة</v>
          </cell>
          <cell r="H2334">
            <v>884</v>
          </cell>
          <cell r="I2334" t="str">
            <v>الثالثة</v>
          </cell>
          <cell r="K2334" t="str">
            <v>الثالثة</v>
          </cell>
          <cell r="L2334" t="str">
            <v>مبرر</v>
          </cell>
          <cell r="M2334" t="str">
            <v>الثالثة</v>
          </cell>
          <cell r="O2334" t="str">
            <v>الثالثة</v>
          </cell>
          <cell r="Q2334" t="str">
            <v>الثالثة</v>
          </cell>
          <cell r="S2334" t="str">
            <v>الثالثة</v>
          </cell>
        </row>
        <row r="2335">
          <cell r="A2335">
            <v>118497</v>
          </cell>
          <cell r="B2335" t="str">
            <v>هيا قيمه</v>
          </cell>
          <cell r="C2335" t="str">
            <v>بشار</v>
          </cell>
          <cell r="D2335" t="str">
            <v>محظيه</v>
          </cell>
          <cell r="E2335" t="str">
            <v>الثالثة حديث</v>
          </cell>
          <cell r="G2335" t="str">
            <v>الثالثة</v>
          </cell>
          <cell r="I2335" t="str">
            <v>الثالثة</v>
          </cell>
          <cell r="K2335" t="str">
            <v>الرابعة حديث</v>
          </cell>
          <cell r="M2335" t="str">
            <v>الرابعة</v>
          </cell>
          <cell r="O2335" t="str">
            <v>الرابعة</v>
          </cell>
          <cell r="Q2335" t="str">
            <v>الرابعة</v>
          </cell>
          <cell r="S2335" t="str">
            <v>الرابعة</v>
          </cell>
        </row>
        <row r="2336">
          <cell r="A2336">
            <v>118501</v>
          </cell>
          <cell r="B2336" t="str">
            <v>هيما سعيد</v>
          </cell>
          <cell r="C2336" t="str">
            <v>محسن</v>
          </cell>
          <cell r="D2336" t="str">
            <v>هلا</v>
          </cell>
          <cell r="E2336" t="str">
            <v>الثالثة</v>
          </cell>
          <cell r="G2336" t="str">
            <v>الثالثة</v>
          </cell>
          <cell r="I2336" t="str">
            <v>الثالثة</v>
          </cell>
          <cell r="K2336" t="str">
            <v>الرابعة حديث</v>
          </cell>
          <cell r="M2336" t="str">
            <v>الرابعة</v>
          </cell>
          <cell r="O2336" t="str">
            <v>الرابعة</v>
          </cell>
          <cell r="Q2336" t="str">
            <v>الرابعة</v>
          </cell>
          <cell r="S2336" t="str">
            <v>الرابعة</v>
          </cell>
        </row>
        <row r="2337">
          <cell r="A2337">
            <v>118526</v>
          </cell>
          <cell r="B2337" t="str">
            <v>يارا جليلاتي</v>
          </cell>
          <cell r="C2337" t="str">
            <v>حسن</v>
          </cell>
          <cell r="D2337" t="str">
            <v>انعام</v>
          </cell>
          <cell r="E2337" t="str">
            <v>الثالثة</v>
          </cell>
          <cell r="G2337" t="str">
            <v>الثالثة</v>
          </cell>
          <cell r="I2337" t="str">
            <v>الثالثة</v>
          </cell>
          <cell r="K2337" t="str">
            <v>الثالثة</v>
          </cell>
          <cell r="M2337" t="str">
            <v>الثالثة</v>
          </cell>
          <cell r="S2337" t="str">
            <v>الرابعة</v>
          </cell>
        </row>
        <row r="2338">
          <cell r="A2338">
            <v>118533</v>
          </cell>
          <cell r="B2338" t="str">
            <v>ياسمين الجحجاح</v>
          </cell>
          <cell r="C2338" t="str">
            <v>محمد</v>
          </cell>
          <cell r="D2338" t="str">
            <v>غندف الشيخه</v>
          </cell>
          <cell r="E2338" t="str">
            <v>الثالثة حديث</v>
          </cell>
          <cell r="G2338" t="str">
            <v>الثالثة</v>
          </cell>
          <cell r="I2338" t="str">
            <v>الثالثة</v>
          </cell>
          <cell r="K2338" t="str">
            <v>الثالثة</v>
          </cell>
          <cell r="M2338" t="str">
            <v>الرابعة حديث</v>
          </cell>
          <cell r="O2338" t="str">
            <v>الرابعة</v>
          </cell>
          <cell r="Q2338" t="str">
            <v>الرابعة</v>
          </cell>
          <cell r="S2338" t="str">
            <v>الرابعة</v>
          </cell>
        </row>
        <row r="2339">
          <cell r="A2339">
            <v>118538</v>
          </cell>
          <cell r="B2339" t="str">
            <v>ياسين جديد</v>
          </cell>
          <cell r="C2339" t="str">
            <v>محمود</v>
          </cell>
          <cell r="D2339" t="str">
            <v>نايله</v>
          </cell>
          <cell r="E2339" t="str">
            <v>الثالثة</v>
          </cell>
          <cell r="G2339" t="str">
            <v>الثالثة</v>
          </cell>
          <cell r="I2339" t="str">
            <v>الثالثة</v>
          </cell>
          <cell r="K2339" t="str">
            <v>الثالثة</v>
          </cell>
          <cell r="M2339" t="str">
            <v>الثالثة</v>
          </cell>
          <cell r="O2339" t="str">
            <v>الثالثة</v>
          </cell>
          <cell r="Q2339" t="str">
            <v>الرابعة حديث</v>
          </cell>
          <cell r="S2339" t="str">
            <v>الرابعة</v>
          </cell>
        </row>
        <row r="2340">
          <cell r="A2340">
            <v>118540</v>
          </cell>
          <cell r="B2340" t="str">
            <v>يامن حسن</v>
          </cell>
          <cell r="C2340" t="str">
            <v>فاطر</v>
          </cell>
          <cell r="D2340" t="str">
            <v>فاديا</v>
          </cell>
          <cell r="E2340" t="str">
            <v>الثالثة</v>
          </cell>
          <cell r="G2340" t="str">
            <v>الثالثة</v>
          </cell>
          <cell r="I2340" t="str">
            <v>الثالثة</v>
          </cell>
          <cell r="K2340" t="str">
            <v>الثالثة</v>
          </cell>
          <cell r="M2340" t="str">
            <v>الرابعة حديث</v>
          </cell>
          <cell r="O2340" t="str">
            <v>الرابعة</v>
          </cell>
          <cell r="Q2340" t="str">
            <v>الرابعة</v>
          </cell>
          <cell r="S2340" t="str">
            <v>الرابعة</v>
          </cell>
        </row>
        <row r="2341">
          <cell r="A2341">
            <v>118542</v>
          </cell>
          <cell r="B2341" t="str">
            <v>يحيى الشيخ</v>
          </cell>
          <cell r="C2341" t="str">
            <v>محمد</v>
          </cell>
          <cell r="D2341" t="str">
            <v>اروى</v>
          </cell>
          <cell r="E2341" t="str">
            <v>الثالثة</v>
          </cell>
          <cell r="G2341" t="str">
            <v>الرابعة حديث</v>
          </cell>
          <cell r="I2341" t="str">
            <v>الرابعة حديث</v>
          </cell>
          <cell r="K2341" t="str">
            <v>الرابعة</v>
          </cell>
          <cell r="L2341" t="str">
            <v>مبرر</v>
          </cell>
          <cell r="M2341" t="str">
            <v>الرابعة</v>
          </cell>
          <cell r="O2341" t="str">
            <v>الرابعة</v>
          </cell>
          <cell r="Q2341" t="str">
            <v>الرابعة</v>
          </cell>
          <cell r="S2341" t="str">
            <v>الرابعة</v>
          </cell>
        </row>
        <row r="2342">
          <cell r="A2342">
            <v>118546</v>
          </cell>
          <cell r="B2342" t="str">
            <v>يمن عثمان</v>
          </cell>
          <cell r="C2342" t="str">
            <v>احمد</v>
          </cell>
          <cell r="D2342" t="str">
            <v>سميره</v>
          </cell>
          <cell r="E2342" t="str">
            <v>الثانية</v>
          </cell>
          <cell r="G2342" t="str">
            <v>الثانية</v>
          </cell>
          <cell r="H2342">
            <v>421</v>
          </cell>
          <cell r="K2342" t="str">
            <v>الثانية</v>
          </cell>
          <cell r="L2342" t="str">
            <v>مبرر</v>
          </cell>
          <cell r="M2342" t="str">
            <v>الثانية</v>
          </cell>
          <cell r="O2342" t="str">
            <v>الثانية</v>
          </cell>
          <cell r="Q2342" t="str">
            <v>الثانية</v>
          </cell>
          <cell r="S2342" t="str">
            <v>الثانية</v>
          </cell>
        </row>
        <row r="2343">
          <cell r="A2343">
            <v>118560</v>
          </cell>
          <cell r="B2343" t="str">
            <v>نجلا جاكلين الحلواني</v>
          </cell>
          <cell r="C2343" t="str">
            <v>سمير</v>
          </cell>
          <cell r="D2343" t="str">
            <v>مليكا</v>
          </cell>
          <cell r="E2343" t="str">
            <v>الثالثة</v>
          </cell>
          <cell r="G2343" t="str">
            <v>الثالثة</v>
          </cell>
          <cell r="I2343" t="str">
            <v>الثالثة</v>
          </cell>
          <cell r="K2343" t="str">
            <v>الثالثة</v>
          </cell>
          <cell r="M2343" t="str">
            <v>الثالثة</v>
          </cell>
          <cell r="R2343">
            <v>531</v>
          </cell>
          <cell r="S2343" t="str">
            <v>الرابعة</v>
          </cell>
        </row>
        <row r="2344">
          <cell r="A2344">
            <v>118582</v>
          </cell>
          <cell r="B2344" t="str">
            <v>ساره محفوظ</v>
          </cell>
          <cell r="C2344" t="str">
            <v>رياض</v>
          </cell>
          <cell r="D2344" t="str">
            <v>ليندا</v>
          </cell>
          <cell r="E2344" t="str">
            <v>الثانية</v>
          </cell>
          <cell r="G2344" t="str">
            <v>الثانية</v>
          </cell>
          <cell r="H2344">
            <v>1390</v>
          </cell>
          <cell r="I2344" t="str">
            <v>الثانية</v>
          </cell>
          <cell r="K2344" t="str">
            <v>الثانية</v>
          </cell>
          <cell r="M2344" t="str">
            <v>الثانية</v>
          </cell>
          <cell r="O2344" t="str">
            <v>الثالثة حديث</v>
          </cell>
          <cell r="Q2344" t="str">
            <v>الثالثة</v>
          </cell>
          <cell r="S2344" t="str">
            <v>الثالثة</v>
          </cell>
        </row>
        <row r="2345">
          <cell r="A2345">
            <v>118584</v>
          </cell>
          <cell r="B2345" t="str">
            <v>غنى جنيات</v>
          </cell>
          <cell r="C2345" t="str">
            <v>محمد عوني</v>
          </cell>
          <cell r="D2345" t="str">
            <v>فاطمه</v>
          </cell>
          <cell r="E2345" t="str">
            <v>الرابعة</v>
          </cell>
          <cell r="G2345" t="str">
            <v>الرابعة</v>
          </cell>
          <cell r="H2345">
            <v>1419</v>
          </cell>
          <cell r="I2345" t="str">
            <v>الرابعة</v>
          </cell>
          <cell r="K2345" t="str">
            <v>الرابعة</v>
          </cell>
          <cell r="L2345" t="str">
            <v>مبرر</v>
          </cell>
          <cell r="M2345" t="str">
            <v>الرابعة</v>
          </cell>
          <cell r="O2345" t="str">
            <v>الرابعة</v>
          </cell>
          <cell r="Q2345" t="str">
            <v>الرابعة</v>
          </cell>
          <cell r="S2345" t="str">
            <v>الرابعة</v>
          </cell>
        </row>
        <row r="2346">
          <cell r="A2346">
            <v>118590</v>
          </cell>
          <cell r="B2346" t="str">
            <v>روان سفر</v>
          </cell>
          <cell r="C2346" t="str">
            <v>محمد</v>
          </cell>
          <cell r="D2346" t="str">
            <v>عدله</v>
          </cell>
          <cell r="E2346" t="str">
            <v>الثانية</v>
          </cell>
          <cell r="G2346" t="str">
            <v>الثانية</v>
          </cell>
          <cell r="I2346" t="str">
            <v>الثانية</v>
          </cell>
          <cell r="K2346" t="str">
            <v>الثانية</v>
          </cell>
          <cell r="M2346" t="str">
            <v>الثانية</v>
          </cell>
          <cell r="O2346" t="str">
            <v>الثالثة حديث</v>
          </cell>
          <cell r="Q2346" t="str">
            <v>الثالثة</v>
          </cell>
          <cell r="S2346" t="str">
            <v>الثالثة</v>
          </cell>
        </row>
        <row r="2347">
          <cell r="A2347">
            <v>118592</v>
          </cell>
          <cell r="B2347" t="str">
            <v>جوليانا الياس</v>
          </cell>
          <cell r="C2347" t="str">
            <v>فارس</v>
          </cell>
          <cell r="D2347" t="str">
            <v>هيام</v>
          </cell>
          <cell r="E2347" t="str">
            <v>الثالثة حديث</v>
          </cell>
          <cell r="G2347" t="str">
            <v>الثالثة</v>
          </cell>
          <cell r="I2347" t="str">
            <v>الثالثة</v>
          </cell>
          <cell r="K2347" t="str">
            <v>الرابعة حديث</v>
          </cell>
          <cell r="M2347" t="str">
            <v>الرابعة</v>
          </cell>
          <cell r="O2347" t="str">
            <v>الرابعة</v>
          </cell>
          <cell r="Q2347" t="str">
            <v>الرابعة</v>
          </cell>
          <cell r="S2347" t="str">
            <v>الرابعة</v>
          </cell>
        </row>
        <row r="2348">
          <cell r="A2348">
            <v>118597</v>
          </cell>
          <cell r="B2348" t="str">
            <v>عليا محمد</v>
          </cell>
          <cell r="C2348" t="str">
            <v>رمضان</v>
          </cell>
          <cell r="D2348" t="str">
            <v>سلمى</v>
          </cell>
          <cell r="E2348" t="str">
            <v>الثالثة</v>
          </cell>
          <cell r="G2348" t="str">
            <v>الثالثة</v>
          </cell>
          <cell r="I2348" t="str">
            <v>الثالثة</v>
          </cell>
          <cell r="K2348" t="str">
            <v>الثالثة</v>
          </cell>
          <cell r="M2348" t="str">
            <v>الثالثة</v>
          </cell>
          <cell r="S2348" t="str">
            <v>الرابعة</v>
          </cell>
        </row>
        <row r="2349">
          <cell r="A2349">
            <v>118598</v>
          </cell>
          <cell r="B2349" t="str">
            <v>عهد العموري</v>
          </cell>
          <cell r="C2349" t="str">
            <v>عبد الله</v>
          </cell>
          <cell r="D2349" t="str">
            <v>سعاد</v>
          </cell>
          <cell r="E2349" t="str">
            <v>الثانية</v>
          </cell>
          <cell r="G2349" t="str">
            <v>الثانية</v>
          </cell>
          <cell r="I2349" t="str">
            <v>الثانية</v>
          </cell>
          <cell r="J2349">
            <v>369</v>
          </cell>
          <cell r="K2349" t="str">
            <v>الثانية</v>
          </cell>
          <cell r="L2349">
            <v>2009</v>
          </cell>
          <cell r="M2349" t="str">
            <v>الثانية</v>
          </cell>
          <cell r="O2349" t="str">
            <v>الثانية</v>
          </cell>
          <cell r="Q2349" t="str">
            <v>الثانية</v>
          </cell>
          <cell r="R2349">
            <v>461</v>
          </cell>
          <cell r="S2349" t="str">
            <v>الثانية</v>
          </cell>
        </row>
        <row r="2350">
          <cell r="A2350">
            <v>118602</v>
          </cell>
          <cell r="B2350" t="str">
            <v>محمد الحاج عيسى</v>
          </cell>
          <cell r="C2350" t="str">
            <v>نبيل</v>
          </cell>
          <cell r="D2350" t="str">
            <v>منى</v>
          </cell>
          <cell r="E2350" t="str">
            <v>الثانية</v>
          </cell>
          <cell r="G2350" t="str">
            <v>الثالثة حديث</v>
          </cell>
          <cell r="I2350" t="str">
            <v>الثالثة حديث</v>
          </cell>
          <cell r="K2350" t="str">
            <v>الرابعة حديث</v>
          </cell>
          <cell r="M2350" t="str">
            <v>الرابعة</v>
          </cell>
          <cell r="O2350" t="str">
            <v>الرابعة</v>
          </cell>
          <cell r="Q2350" t="str">
            <v>الرابعة</v>
          </cell>
          <cell r="S2350" t="str">
            <v>الرابعة</v>
          </cell>
        </row>
        <row r="2351">
          <cell r="A2351">
            <v>118606</v>
          </cell>
          <cell r="B2351" t="str">
            <v>ندى العبيد</v>
          </cell>
          <cell r="C2351" t="str">
            <v>محمود</v>
          </cell>
          <cell r="D2351" t="str">
            <v>اعتدال</v>
          </cell>
          <cell r="E2351" t="str">
            <v>الثانية</v>
          </cell>
          <cell r="G2351" t="str">
            <v>الثانية</v>
          </cell>
          <cell r="I2351" t="str">
            <v>الثانية</v>
          </cell>
          <cell r="K2351" t="str">
            <v>الثالثة حديث</v>
          </cell>
          <cell r="M2351" t="str">
            <v>الثالثة حديث</v>
          </cell>
          <cell r="O2351" t="str">
            <v>الثالثة</v>
          </cell>
          <cell r="Q2351" t="str">
            <v>الثالثة</v>
          </cell>
          <cell r="S2351" t="str">
            <v>الرابعة حديث</v>
          </cell>
        </row>
        <row r="2352">
          <cell r="A2352">
            <v>118607</v>
          </cell>
          <cell r="B2352" t="str">
            <v>نهال القاسم</v>
          </cell>
          <cell r="C2352" t="str">
            <v>محمد عزام</v>
          </cell>
          <cell r="D2352" t="str">
            <v>هدى</v>
          </cell>
          <cell r="E2352" t="str">
            <v>الثانية</v>
          </cell>
          <cell r="G2352" t="str">
            <v>الثانية</v>
          </cell>
          <cell r="I2352" t="str">
            <v>الثانية</v>
          </cell>
          <cell r="K2352" t="str">
            <v>الثانية</v>
          </cell>
          <cell r="M2352" t="str">
            <v>الثانية</v>
          </cell>
          <cell r="O2352" t="str">
            <v>الثانية</v>
          </cell>
          <cell r="Q2352" t="str">
            <v>الثالثة حديث</v>
          </cell>
          <cell r="S2352" t="str">
            <v>الثالثة</v>
          </cell>
        </row>
        <row r="2353">
          <cell r="A2353">
            <v>118608</v>
          </cell>
          <cell r="B2353" t="str">
            <v>نور الغراوي</v>
          </cell>
          <cell r="C2353" t="str">
            <v>محمد اسامه</v>
          </cell>
          <cell r="D2353" t="str">
            <v>فتون</v>
          </cell>
          <cell r="E2353" t="str">
            <v>الثالثة</v>
          </cell>
          <cell r="G2353" t="str">
            <v>الثالثة</v>
          </cell>
          <cell r="I2353" t="str">
            <v>الثالثة</v>
          </cell>
          <cell r="K2353" t="str">
            <v>الرابعة حديث</v>
          </cell>
          <cell r="L2353" t="str">
            <v>مبرر</v>
          </cell>
          <cell r="M2353" t="str">
            <v>الرابعة</v>
          </cell>
          <cell r="O2353" t="str">
            <v>الرابعة</v>
          </cell>
          <cell r="Q2353" t="str">
            <v>الرابعة</v>
          </cell>
          <cell r="S2353" t="str">
            <v>الرابعة</v>
          </cell>
        </row>
        <row r="2354">
          <cell r="A2354">
            <v>118614</v>
          </cell>
          <cell r="B2354" t="str">
            <v>اسماء مخلوف</v>
          </cell>
          <cell r="C2354" t="str">
            <v>علي</v>
          </cell>
          <cell r="D2354" t="str">
            <v>مديحه</v>
          </cell>
          <cell r="E2354" t="str">
            <v>الأولى</v>
          </cell>
          <cell r="G2354" t="str">
            <v>الأولى</v>
          </cell>
          <cell r="I2354" t="str">
            <v>الأولى</v>
          </cell>
          <cell r="K2354" t="str">
            <v>الثانية حديث</v>
          </cell>
          <cell r="L2354" t="str">
            <v>مبرر</v>
          </cell>
          <cell r="M2354" t="str">
            <v>الثانية</v>
          </cell>
          <cell r="O2354" t="str">
            <v>الثانية</v>
          </cell>
          <cell r="Q2354" t="str">
            <v>الثانية</v>
          </cell>
          <cell r="S2354" t="str">
            <v>الثانية</v>
          </cell>
        </row>
        <row r="2355">
          <cell r="A2355">
            <v>118618</v>
          </cell>
          <cell r="B2355" t="str">
            <v>بتول شعبان</v>
          </cell>
          <cell r="C2355" t="str">
            <v>سامر</v>
          </cell>
          <cell r="D2355" t="str">
            <v>منال</v>
          </cell>
          <cell r="E2355" t="str">
            <v>الثالثة</v>
          </cell>
          <cell r="G2355" t="str">
            <v>الثالثة</v>
          </cell>
          <cell r="K2355" t="str">
            <v>الثالثة</v>
          </cell>
          <cell r="M2355" t="str">
            <v>الرابعة حديث</v>
          </cell>
          <cell r="O2355" t="str">
            <v>الرابعة</v>
          </cell>
          <cell r="Q2355" t="str">
            <v>الرابعة</v>
          </cell>
          <cell r="S2355" t="str">
            <v>الرابعة</v>
          </cell>
        </row>
        <row r="2356">
          <cell r="A2356">
            <v>118619</v>
          </cell>
          <cell r="B2356" t="str">
            <v>بشرى زيتون</v>
          </cell>
          <cell r="C2356" t="str">
            <v>محمود</v>
          </cell>
          <cell r="D2356" t="str">
            <v>جهان</v>
          </cell>
          <cell r="E2356" t="str">
            <v>الثانية</v>
          </cell>
          <cell r="G2356" t="str">
            <v>الثانية</v>
          </cell>
          <cell r="H2356">
            <v>1350</v>
          </cell>
          <cell r="I2356" t="str">
            <v>الثانية</v>
          </cell>
          <cell r="J2356">
            <v>152</v>
          </cell>
          <cell r="K2356" t="str">
            <v>الثانية</v>
          </cell>
          <cell r="L2356">
            <v>1935</v>
          </cell>
          <cell r="M2356" t="str">
            <v>الثانية</v>
          </cell>
          <cell r="O2356" t="str">
            <v>الثانية</v>
          </cell>
          <cell r="Q2356" t="str">
            <v>الثانية</v>
          </cell>
          <cell r="S2356" t="str">
            <v>الثانية</v>
          </cell>
        </row>
        <row r="2357">
          <cell r="A2357">
            <v>118623</v>
          </cell>
          <cell r="B2357" t="str">
            <v>ديمه الميرعلي</v>
          </cell>
          <cell r="C2357" t="str">
            <v>سعيد</v>
          </cell>
          <cell r="D2357" t="str">
            <v>فاتن محمد</v>
          </cell>
          <cell r="E2357" t="str">
            <v>الرابعة</v>
          </cell>
          <cell r="F2357">
            <v>26</v>
          </cell>
          <cell r="G2357" t="str">
            <v>الرابعة</v>
          </cell>
          <cell r="I2357" t="str">
            <v>الرابعة</v>
          </cell>
          <cell r="J2357" t="str">
            <v>بلا</v>
          </cell>
          <cell r="K2357" t="str">
            <v>الرابعة</v>
          </cell>
          <cell r="L2357">
            <v>1164</v>
          </cell>
          <cell r="M2357" t="str">
            <v>الرابعة</v>
          </cell>
          <cell r="O2357" t="str">
            <v>الرابعة</v>
          </cell>
          <cell r="Q2357" t="str">
            <v>الرابعة</v>
          </cell>
          <cell r="S2357" t="str">
            <v>الرابعة</v>
          </cell>
        </row>
        <row r="2358">
          <cell r="A2358">
            <v>118625</v>
          </cell>
          <cell r="B2358" t="str">
            <v>رفعه فياض</v>
          </cell>
          <cell r="C2358" t="str">
            <v>فياض</v>
          </cell>
          <cell r="D2358" t="str">
            <v>فطوم</v>
          </cell>
          <cell r="E2358" t="str">
            <v>الثالثة</v>
          </cell>
          <cell r="G2358" t="str">
            <v>الرابعة حديث</v>
          </cell>
          <cell r="I2358" t="str">
            <v>الرابعة حديث</v>
          </cell>
          <cell r="K2358" t="str">
            <v>الرابعة</v>
          </cell>
          <cell r="L2358">
            <v>1130</v>
          </cell>
          <cell r="M2358" t="str">
            <v>الرابعة</v>
          </cell>
          <cell r="O2358" t="str">
            <v>الرابعة</v>
          </cell>
          <cell r="Q2358" t="str">
            <v>الرابعة</v>
          </cell>
          <cell r="S2358" t="str">
            <v>الرابعة</v>
          </cell>
        </row>
        <row r="2359">
          <cell r="A2359">
            <v>118634</v>
          </cell>
          <cell r="B2359" t="str">
            <v>سلام العلبي</v>
          </cell>
          <cell r="C2359" t="str">
            <v>ساريه</v>
          </cell>
          <cell r="D2359" t="str">
            <v>هيام</v>
          </cell>
          <cell r="E2359" t="str">
            <v>الأولى</v>
          </cell>
          <cell r="G2359" t="str">
            <v>الأولى</v>
          </cell>
          <cell r="I2359" t="str">
            <v>الأولى</v>
          </cell>
          <cell r="K2359" t="str">
            <v>الأولى</v>
          </cell>
          <cell r="L2359" t="str">
            <v>مبرر</v>
          </cell>
          <cell r="M2359" t="str">
            <v>الأولى</v>
          </cell>
          <cell r="O2359" t="str">
            <v>الثانية حديث</v>
          </cell>
          <cell r="Q2359" t="str">
            <v>الثانية</v>
          </cell>
          <cell r="S2359" t="str">
            <v>الثانية</v>
          </cell>
        </row>
        <row r="2360">
          <cell r="A2360">
            <v>118635</v>
          </cell>
          <cell r="B2360" t="str">
            <v>سلوى محمد الخليل</v>
          </cell>
          <cell r="C2360" t="str">
            <v>صلاح</v>
          </cell>
          <cell r="D2360" t="str">
            <v>زلوخ</v>
          </cell>
          <cell r="E2360" t="str">
            <v>الثالثة حديث</v>
          </cell>
          <cell r="G2360" t="str">
            <v>الثالثة</v>
          </cell>
          <cell r="I2360" t="str">
            <v>الثالثة</v>
          </cell>
          <cell r="K2360" t="str">
            <v>الثالثة</v>
          </cell>
          <cell r="M2360" t="str">
            <v>الرابعة حديث</v>
          </cell>
          <cell r="O2360" t="str">
            <v>الرابعة</v>
          </cell>
          <cell r="Q2360" t="str">
            <v>الرابعة</v>
          </cell>
          <cell r="S2360" t="str">
            <v>الرابعة</v>
          </cell>
        </row>
        <row r="2361">
          <cell r="A2361">
            <v>118637</v>
          </cell>
          <cell r="B2361" t="str">
            <v>شذى حموده</v>
          </cell>
          <cell r="C2361" t="str">
            <v>حسان</v>
          </cell>
          <cell r="D2361" t="str">
            <v>لميس</v>
          </cell>
          <cell r="E2361" t="str">
            <v>الرابعة حديث</v>
          </cell>
          <cell r="G2361" t="str">
            <v>الرابعة</v>
          </cell>
          <cell r="I2361" t="str">
            <v>الرابعة</v>
          </cell>
          <cell r="J2361">
            <v>4701</v>
          </cell>
          <cell r="K2361" t="str">
            <v>الرابعة</v>
          </cell>
          <cell r="L2361" t="str">
            <v>مبرر</v>
          </cell>
          <cell r="M2361" t="str">
            <v>الرابعة</v>
          </cell>
          <cell r="O2361" t="str">
            <v>الرابعة</v>
          </cell>
          <cell r="Q2361" t="str">
            <v>الرابعة</v>
          </cell>
          <cell r="S2361" t="str">
            <v>الرابعة</v>
          </cell>
        </row>
        <row r="2362">
          <cell r="A2362">
            <v>118649</v>
          </cell>
          <cell r="B2362" t="str">
            <v>نور الصواف</v>
          </cell>
          <cell r="C2362" t="str">
            <v>سعيد</v>
          </cell>
          <cell r="D2362" t="str">
            <v>ميسان</v>
          </cell>
          <cell r="E2362" t="str">
            <v>الثانية</v>
          </cell>
          <cell r="G2362" t="str">
            <v>الثانية</v>
          </cell>
          <cell r="H2362">
            <v>1336</v>
          </cell>
          <cell r="I2362" t="str">
            <v>الثانية</v>
          </cell>
          <cell r="K2362" t="str">
            <v>الثانية</v>
          </cell>
          <cell r="L2362" t="str">
            <v>مبرر</v>
          </cell>
          <cell r="M2362" t="str">
            <v>الثانية</v>
          </cell>
          <cell r="O2362" t="str">
            <v>الثانية</v>
          </cell>
          <cell r="Q2362" t="str">
            <v>الثانية</v>
          </cell>
          <cell r="S2362" t="str">
            <v>الثانية</v>
          </cell>
        </row>
        <row r="2363">
          <cell r="A2363">
            <v>118652</v>
          </cell>
          <cell r="B2363" t="str">
            <v>هنا زهره</v>
          </cell>
          <cell r="C2363" t="str">
            <v>نبيل</v>
          </cell>
          <cell r="D2363" t="str">
            <v>اميره الحموي</v>
          </cell>
          <cell r="E2363" t="str">
            <v>الثانية</v>
          </cell>
          <cell r="G2363" t="str">
            <v>الثالثة حديث</v>
          </cell>
          <cell r="I2363" t="str">
            <v>الثالثة حديث</v>
          </cell>
          <cell r="K2363" t="str">
            <v>الثالثة</v>
          </cell>
          <cell r="L2363" t="str">
            <v>مبرر</v>
          </cell>
          <cell r="M2363" t="str">
            <v>الثالثة</v>
          </cell>
          <cell r="O2363" t="str">
            <v>الثالثة</v>
          </cell>
          <cell r="Q2363" t="str">
            <v>الثالثة</v>
          </cell>
          <cell r="S2363" t="str">
            <v>الثالثة</v>
          </cell>
        </row>
        <row r="2364">
          <cell r="A2364">
            <v>118665</v>
          </cell>
          <cell r="B2364" t="str">
            <v>ايمان خضر</v>
          </cell>
          <cell r="C2364" t="str">
            <v>عمر</v>
          </cell>
          <cell r="D2364" t="str">
            <v>ابتسام</v>
          </cell>
          <cell r="E2364" t="str">
            <v>الثالثة</v>
          </cell>
          <cell r="G2364" t="str">
            <v>الثالثة</v>
          </cell>
          <cell r="I2364" t="str">
            <v>الثالثة</v>
          </cell>
          <cell r="K2364" t="str">
            <v>الثالثة</v>
          </cell>
          <cell r="M2364" t="str">
            <v>الثالثة</v>
          </cell>
          <cell r="O2364" t="str">
            <v>الثالثة</v>
          </cell>
          <cell r="Q2364" t="str">
            <v>الرابعة حديث</v>
          </cell>
          <cell r="S2364" t="str">
            <v>الرابعة</v>
          </cell>
        </row>
        <row r="2365">
          <cell r="A2365">
            <v>118671</v>
          </cell>
          <cell r="B2365" t="str">
            <v>تسنيم القزاز</v>
          </cell>
          <cell r="C2365" t="str">
            <v>محمد بشير</v>
          </cell>
          <cell r="D2365" t="str">
            <v>ايملن</v>
          </cell>
          <cell r="E2365" t="str">
            <v>الثالثة</v>
          </cell>
          <cell r="G2365" t="str">
            <v>الثالثة</v>
          </cell>
          <cell r="I2365" t="str">
            <v>الثالثة</v>
          </cell>
          <cell r="K2365" t="str">
            <v>الرابعة حديث</v>
          </cell>
          <cell r="M2365" t="str">
            <v>الرابعة</v>
          </cell>
          <cell r="O2365" t="str">
            <v>الرابعة</v>
          </cell>
          <cell r="Q2365" t="str">
            <v>الرابعة</v>
          </cell>
          <cell r="S2365" t="str">
            <v>الرابعة</v>
          </cell>
        </row>
        <row r="2366">
          <cell r="A2366">
            <v>118672</v>
          </cell>
          <cell r="B2366" t="str">
            <v>تماره الشحاده</v>
          </cell>
          <cell r="C2366" t="str">
            <v>ديب</v>
          </cell>
          <cell r="D2366" t="str">
            <v>ثناء</v>
          </cell>
          <cell r="E2366" t="str">
            <v>الثالثة</v>
          </cell>
          <cell r="G2366" t="str">
            <v>الثالثة</v>
          </cell>
          <cell r="I2366" t="str">
            <v>الثالثة</v>
          </cell>
          <cell r="K2366" t="str">
            <v>الثالثة</v>
          </cell>
          <cell r="M2366" t="str">
            <v>الرابعة حديث</v>
          </cell>
          <cell r="O2366" t="str">
            <v>الرابعة</v>
          </cell>
          <cell r="Q2366" t="str">
            <v>الرابعة</v>
          </cell>
          <cell r="S2366" t="str">
            <v>الرابعة</v>
          </cell>
        </row>
        <row r="2367">
          <cell r="A2367">
            <v>118677</v>
          </cell>
          <cell r="B2367" t="str">
            <v>دعاء بطيح</v>
          </cell>
          <cell r="C2367" t="str">
            <v>لؤي</v>
          </cell>
          <cell r="D2367" t="str">
            <v>فتحيه</v>
          </cell>
          <cell r="E2367" t="str">
            <v>الثالثة</v>
          </cell>
          <cell r="G2367" t="str">
            <v>الثالثة</v>
          </cell>
          <cell r="I2367" t="str">
            <v>الثالثة</v>
          </cell>
          <cell r="K2367" t="str">
            <v>الرابعة حديث</v>
          </cell>
          <cell r="M2367" t="str">
            <v>الرابعة</v>
          </cell>
          <cell r="O2367" t="str">
            <v>الرابعة</v>
          </cell>
          <cell r="Q2367" t="str">
            <v>الرابعة</v>
          </cell>
          <cell r="S2367" t="str">
            <v>الرابعة</v>
          </cell>
        </row>
        <row r="2368">
          <cell r="A2368">
            <v>118678</v>
          </cell>
          <cell r="B2368" t="str">
            <v>دعاء شحاده</v>
          </cell>
          <cell r="C2368" t="str">
            <v>محمد</v>
          </cell>
          <cell r="D2368" t="str">
            <v>دره</v>
          </cell>
          <cell r="E2368" t="str">
            <v>الثانية</v>
          </cell>
          <cell r="G2368" t="str">
            <v>الثانية</v>
          </cell>
          <cell r="I2368" t="str">
            <v>الثانية</v>
          </cell>
          <cell r="K2368" t="str">
            <v>الثانية</v>
          </cell>
          <cell r="M2368" t="str">
            <v>الثانية</v>
          </cell>
          <cell r="O2368" t="str">
            <v>الثانية</v>
          </cell>
          <cell r="Q2368" t="str">
            <v>الثالثة حديث</v>
          </cell>
          <cell r="S2368" t="str">
            <v>الثالثة</v>
          </cell>
        </row>
        <row r="2369">
          <cell r="A2369">
            <v>118681</v>
          </cell>
          <cell r="B2369" t="str">
            <v>ربا الجنيدي</v>
          </cell>
          <cell r="C2369" t="str">
            <v>قاسم</v>
          </cell>
          <cell r="D2369" t="str">
            <v>حنان</v>
          </cell>
          <cell r="E2369" t="str">
            <v>الثانية</v>
          </cell>
          <cell r="G2369" t="str">
            <v>الثالثة حديث</v>
          </cell>
          <cell r="I2369" t="str">
            <v>الثالثة حديث</v>
          </cell>
          <cell r="K2369" t="str">
            <v>الثالثة</v>
          </cell>
          <cell r="L2369" t="str">
            <v>مبرر</v>
          </cell>
          <cell r="M2369" t="str">
            <v>الثالثة</v>
          </cell>
          <cell r="O2369" t="str">
            <v>الثالثة</v>
          </cell>
          <cell r="Q2369" t="str">
            <v>الثالثة</v>
          </cell>
          <cell r="S2369" t="str">
            <v>الثالثة</v>
          </cell>
        </row>
        <row r="2370">
          <cell r="A2370">
            <v>118682</v>
          </cell>
          <cell r="B2370" t="str">
            <v>رحاب محمود</v>
          </cell>
          <cell r="C2370" t="str">
            <v>محمد</v>
          </cell>
          <cell r="D2370" t="str">
            <v>فاديا</v>
          </cell>
          <cell r="E2370" t="str">
            <v>الثانية</v>
          </cell>
          <cell r="G2370" t="str">
            <v>الثانية</v>
          </cell>
          <cell r="H2370">
            <v>1349</v>
          </cell>
          <cell r="I2370" t="str">
            <v>الثانية</v>
          </cell>
          <cell r="J2370">
            <v>736</v>
          </cell>
          <cell r="K2370" t="str">
            <v>الثانية</v>
          </cell>
          <cell r="M2370" t="str">
            <v>الثانية</v>
          </cell>
          <cell r="O2370" t="str">
            <v>الثانية</v>
          </cell>
          <cell r="Q2370" t="str">
            <v>الثانية</v>
          </cell>
          <cell r="S2370" t="str">
            <v>الثانية</v>
          </cell>
        </row>
        <row r="2371">
          <cell r="A2371">
            <v>118685</v>
          </cell>
          <cell r="B2371" t="str">
            <v>رولا الحانوت</v>
          </cell>
          <cell r="C2371" t="str">
            <v>نصار</v>
          </cell>
          <cell r="D2371" t="str">
            <v>لطيفه</v>
          </cell>
          <cell r="E2371" t="str">
            <v>الثانية</v>
          </cell>
          <cell r="G2371" t="str">
            <v>الثانية</v>
          </cell>
          <cell r="I2371" t="str">
            <v>الثانية</v>
          </cell>
          <cell r="K2371" t="str">
            <v>الثالثة حديث</v>
          </cell>
          <cell r="M2371" t="str">
            <v xml:space="preserve">الثالثة </v>
          </cell>
          <cell r="S2371" t="str">
            <v>الرابعة</v>
          </cell>
        </row>
        <row r="2372">
          <cell r="A2372">
            <v>118688</v>
          </cell>
          <cell r="B2372" t="str">
            <v>سلام المهايني</v>
          </cell>
          <cell r="C2372" t="str">
            <v>خالد</v>
          </cell>
          <cell r="D2372" t="str">
            <v>لينه</v>
          </cell>
          <cell r="E2372" t="str">
            <v>الثانية</v>
          </cell>
          <cell r="G2372" t="str">
            <v>الثانية</v>
          </cell>
          <cell r="I2372" t="str">
            <v>الثانية</v>
          </cell>
          <cell r="K2372" t="str">
            <v>الثالثة حديث</v>
          </cell>
          <cell r="M2372" t="str">
            <v>الثالثة حديث</v>
          </cell>
          <cell r="O2372" t="str">
            <v>الثالثة</v>
          </cell>
          <cell r="Q2372" t="str">
            <v>الرابعة حديث</v>
          </cell>
          <cell r="R2372">
            <v>340</v>
          </cell>
          <cell r="S2372" t="str">
            <v>الرابعة</v>
          </cell>
        </row>
        <row r="2373">
          <cell r="A2373">
            <v>118693</v>
          </cell>
          <cell r="B2373" t="str">
            <v>شروق نقيب</v>
          </cell>
          <cell r="C2373" t="str">
            <v>محمد</v>
          </cell>
          <cell r="D2373" t="str">
            <v>وداد</v>
          </cell>
          <cell r="E2373" t="str">
            <v>الثانية</v>
          </cell>
          <cell r="G2373" t="str">
            <v>الثانية</v>
          </cell>
          <cell r="I2373" t="str">
            <v>الثانية</v>
          </cell>
          <cell r="K2373" t="str">
            <v>الثانية</v>
          </cell>
          <cell r="M2373" t="str">
            <v>الثانية</v>
          </cell>
          <cell r="O2373" t="str">
            <v>الثانية</v>
          </cell>
          <cell r="Q2373" t="str">
            <v>الثالثة حديث</v>
          </cell>
          <cell r="S2373" t="str">
            <v>الثالثة</v>
          </cell>
        </row>
        <row r="2374">
          <cell r="A2374">
            <v>118698</v>
          </cell>
          <cell r="B2374" t="str">
            <v>عبير معتوق</v>
          </cell>
          <cell r="C2374" t="str">
            <v>احمد</v>
          </cell>
          <cell r="D2374" t="str">
            <v>هيام</v>
          </cell>
          <cell r="E2374" t="str">
            <v>الثالثة</v>
          </cell>
          <cell r="G2374" t="str">
            <v>الثالثة</v>
          </cell>
          <cell r="I2374" t="str">
            <v>الثالثة</v>
          </cell>
          <cell r="K2374" t="str">
            <v>الثالثة</v>
          </cell>
          <cell r="M2374" t="str">
            <v>الثالثة</v>
          </cell>
          <cell r="O2374" t="str">
            <v>الثالثة</v>
          </cell>
          <cell r="Q2374" t="str">
            <v>الرابعة حديث</v>
          </cell>
          <cell r="S2374" t="str">
            <v>الرابعة</v>
          </cell>
        </row>
        <row r="2375">
          <cell r="A2375">
            <v>118701</v>
          </cell>
          <cell r="B2375" t="str">
            <v>قمر رحال</v>
          </cell>
          <cell r="C2375" t="str">
            <v>محمد</v>
          </cell>
          <cell r="D2375" t="str">
            <v>دنيا</v>
          </cell>
          <cell r="E2375" t="str">
            <v>الثانية</v>
          </cell>
          <cell r="G2375" t="str">
            <v>الثانية</v>
          </cell>
          <cell r="I2375" t="str">
            <v>الثانية</v>
          </cell>
          <cell r="K2375" t="str">
            <v>الثالثة حديث</v>
          </cell>
          <cell r="M2375" t="str">
            <v xml:space="preserve">الثالثة </v>
          </cell>
          <cell r="O2375" t="str">
            <v>الثالثة</v>
          </cell>
          <cell r="Q2375" t="str">
            <v>الثالثة</v>
          </cell>
          <cell r="R2375">
            <v>264</v>
          </cell>
          <cell r="S2375" t="str">
            <v>الثالثة</v>
          </cell>
        </row>
        <row r="2376">
          <cell r="A2376">
            <v>118703</v>
          </cell>
          <cell r="B2376" t="str">
            <v>لبنى عربش</v>
          </cell>
          <cell r="C2376" t="str">
            <v>صلاح</v>
          </cell>
          <cell r="D2376" t="str">
            <v>سوزان</v>
          </cell>
          <cell r="E2376" t="str">
            <v>الثانية</v>
          </cell>
          <cell r="G2376" t="str">
            <v>الثانية</v>
          </cell>
          <cell r="I2376" t="str">
            <v>الثانية</v>
          </cell>
          <cell r="K2376" t="str">
            <v>الثالثة حديث</v>
          </cell>
          <cell r="M2376" t="str">
            <v>الثالثة حديث</v>
          </cell>
          <cell r="O2376" t="str">
            <v>الثالثة</v>
          </cell>
          <cell r="Q2376" t="str">
            <v>الثالثة</v>
          </cell>
          <cell r="S2376" t="str">
            <v>الثالثة</v>
          </cell>
        </row>
        <row r="2377">
          <cell r="A2377">
            <v>118706</v>
          </cell>
          <cell r="B2377" t="str">
            <v>محمد السرغاني</v>
          </cell>
          <cell r="C2377" t="str">
            <v>عدنان</v>
          </cell>
          <cell r="D2377" t="str">
            <v>هناء</v>
          </cell>
          <cell r="E2377" t="str">
            <v>الرابعة</v>
          </cell>
          <cell r="G2377" t="str">
            <v>الرابعة</v>
          </cell>
          <cell r="I2377" t="str">
            <v>الرابعة</v>
          </cell>
          <cell r="K2377" t="str">
            <v>الرابعة</v>
          </cell>
          <cell r="L2377" t="str">
            <v>مبرر</v>
          </cell>
          <cell r="M2377" t="str">
            <v>الرابعة</v>
          </cell>
          <cell r="O2377" t="str">
            <v>الرابعة</v>
          </cell>
          <cell r="P2377">
            <v>718</v>
          </cell>
          <cell r="Q2377" t="str">
            <v>الرابعة</v>
          </cell>
          <cell r="S2377" t="str">
            <v>الرابعة</v>
          </cell>
        </row>
        <row r="2378">
          <cell r="A2378">
            <v>118712</v>
          </cell>
          <cell r="B2378" t="str">
            <v>موفق وهبه</v>
          </cell>
          <cell r="C2378" t="str">
            <v>محمد فراس</v>
          </cell>
          <cell r="D2378" t="str">
            <v>نور</v>
          </cell>
          <cell r="E2378" t="str">
            <v>الثانية</v>
          </cell>
          <cell r="G2378" t="str">
            <v>الثالثة حديث</v>
          </cell>
          <cell r="I2378" t="str">
            <v>الثالثة حديث</v>
          </cell>
          <cell r="K2378" t="str">
            <v>الثالثة</v>
          </cell>
          <cell r="M2378" t="str">
            <v>الثالثة</v>
          </cell>
          <cell r="O2378" t="str">
            <v>الثالثة</v>
          </cell>
          <cell r="Q2378" t="str">
            <v>الرابعة حديث</v>
          </cell>
          <cell r="S2378" t="str">
            <v>الرابعة</v>
          </cell>
        </row>
        <row r="2379">
          <cell r="A2379">
            <v>118713</v>
          </cell>
          <cell r="B2379" t="str">
            <v>مياس كحيلان</v>
          </cell>
          <cell r="C2379" t="str">
            <v>محمد عدنان</v>
          </cell>
          <cell r="D2379" t="str">
            <v>وجيهه</v>
          </cell>
          <cell r="E2379" t="str">
            <v>الثالثة</v>
          </cell>
          <cell r="G2379" t="str">
            <v>الرابعة حديث</v>
          </cell>
          <cell r="I2379" t="str">
            <v>الرابعة حديث</v>
          </cell>
          <cell r="K2379" t="str">
            <v>الرابعة</v>
          </cell>
          <cell r="L2379" t="str">
            <v>مبرر</v>
          </cell>
          <cell r="M2379" t="str">
            <v>الرابعة</v>
          </cell>
          <cell r="N2379">
            <v>233</v>
          </cell>
          <cell r="O2379" t="str">
            <v>الرابعة</v>
          </cell>
          <cell r="P2379">
            <v>626</v>
          </cell>
          <cell r="Q2379" t="str">
            <v>الرابعة</v>
          </cell>
          <cell r="S2379" t="str">
            <v>الرابعة</v>
          </cell>
        </row>
        <row r="2380">
          <cell r="A2380">
            <v>118716</v>
          </cell>
          <cell r="B2380" t="str">
            <v>ندى الخياط</v>
          </cell>
          <cell r="C2380" t="str">
            <v>محمد</v>
          </cell>
          <cell r="D2380" t="str">
            <v>رجاء</v>
          </cell>
          <cell r="E2380" t="str">
            <v>الثالثة</v>
          </cell>
          <cell r="F2380">
            <v>80</v>
          </cell>
          <cell r="G2380" t="str">
            <v>الثالثة</v>
          </cell>
          <cell r="I2380" t="str">
            <v>الثالثة</v>
          </cell>
          <cell r="J2380">
            <v>878</v>
          </cell>
          <cell r="K2380" t="str">
            <v>الثالثة</v>
          </cell>
          <cell r="L2380" t="str">
            <v>مبرر</v>
          </cell>
          <cell r="M2380" t="str">
            <v>الثالثة</v>
          </cell>
          <cell r="O2380" t="str">
            <v>الثالثة</v>
          </cell>
          <cell r="Q2380" t="str">
            <v>الثالثة</v>
          </cell>
          <cell r="S2380" t="str">
            <v>الثالثة</v>
          </cell>
        </row>
        <row r="2381">
          <cell r="A2381">
            <v>118717</v>
          </cell>
          <cell r="B2381" t="str">
            <v>ندى الدمني</v>
          </cell>
          <cell r="C2381" t="str">
            <v>كمال</v>
          </cell>
          <cell r="D2381" t="str">
            <v>سميره</v>
          </cell>
          <cell r="E2381" t="str">
            <v>الثالثة حديث</v>
          </cell>
          <cell r="G2381" t="str">
            <v>الثالثة</v>
          </cell>
          <cell r="I2381" t="str">
            <v>الثالثة</v>
          </cell>
          <cell r="K2381" t="str">
            <v>الثالثة</v>
          </cell>
          <cell r="L2381">
            <v>1965</v>
          </cell>
          <cell r="M2381" t="str">
            <v>الثالثة</v>
          </cell>
          <cell r="O2381" t="str">
            <v>الثالثة</v>
          </cell>
          <cell r="Q2381" t="str">
            <v>الثالثة</v>
          </cell>
          <cell r="S2381" t="str">
            <v>الرابعة حديث</v>
          </cell>
        </row>
        <row r="2382">
          <cell r="A2382">
            <v>118725</v>
          </cell>
          <cell r="B2382" t="str">
            <v>هبه الكردي</v>
          </cell>
          <cell r="C2382" t="str">
            <v>اسامه</v>
          </cell>
          <cell r="D2382" t="str">
            <v>ثراء</v>
          </cell>
          <cell r="E2382" t="str">
            <v>الرابعة حديث</v>
          </cell>
          <cell r="G2382" t="str">
            <v>الرابعة</v>
          </cell>
          <cell r="H2382">
            <v>1069</v>
          </cell>
          <cell r="I2382" t="str">
            <v>الرابعة</v>
          </cell>
          <cell r="J2382">
            <v>5138</v>
          </cell>
          <cell r="K2382" t="str">
            <v>الرابعة</v>
          </cell>
          <cell r="L2382" t="str">
            <v>مبرر</v>
          </cell>
          <cell r="M2382" t="str">
            <v>الرابعة</v>
          </cell>
          <cell r="N2382">
            <v>219</v>
          </cell>
          <cell r="O2382" t="str">
            <v>الرابعة</v>
          </cell>
          <cell r="Q2382" t="str">
            <v>الرابعة</v>
          </cell>
          <cell r="S2382" t="str">
            <v>الرابعة</v>
          </cell>
        </row>
        <row r="2383">
          <cell r="A2383">
            <v>118730</v>
          </cell>
          <cell r="B2383" t="str">
            <v>الاء كيفو</v>
          </cell>
          <cell r="C2383" t="str">
            <v>سهيل</v>
          </cell>
          <cell r="D2383" t="str">
            <v>وفاء</v>
          </cell>
          <cell r="E2383" t="str">
            <v>الثالثة</v>
          </cell>
          <cell r="G2383" t="str">
            <v>الثالثة</v>
          </cell>
          <cell r="I2383" t="str">
            <v>الثالثة</v>
          </cell>
          <cell r="K2383" t="str">
            <v>الثالثة</v>
          </cell>
          <cell r="L2383">
            <v>1926</v>
          </cell>
          <cell r="M2383" t="str">
            <v>الثالثة</v>
          </cell>
          <cell r="O2383" t="str">
            <v>الثالثة</v>
          </cell>
          <cell r="P2383">
            <v>674</v>
          </cell>
          <cell r="Q2383" t="str">
            <v>الثالثة</v>
          </cell>
          <cell r="S2383" t="str">
            <v>الثالثة</v>
          </cell>
        </row>
        <row r="2384">
          <cell r="A2384">
            <v>118735</v>
          </cell>
          <cell r="B2384" t="str">
            <v>ايهاب نور الدين</v>
          </cell>
          <cell r="C2384" t="str">
            <v>محمد</v>
          </cell>
          <cell r="D2384" t="str">
            <v>جميله ناصر</v>
          </cell>
          <cell r="E2384" t="str">
            <v>الثانية</v>
          </cell>
          <cell r="G2384" t="str">
            <v>الثالثة حديث</v>
          </cell>
          <cell r="I2384" t="str">
            <v>الثالثة حديث</v>
          </cell>
          <cell r="K2384" t="str">
            <v>الثالثة</v>
          </cell>
          <cell r="M2384" t="str">
            <v>الثالثة</v>
          </cell>
          <cell r="O2384" t="str">
            <v>الثالثة</v>
          </cell>
          <cell r="Q2384" t="str">
            <v>الثالثة</v>
          </cell>
          <cell r="S2384" t="str">
            <v>الرابعة حديث</v>
          </cell>
        </row>
        <row r="2385">
          <cell r="A2385">
            <v>118738</v>
          </cell>
          <cell r="B2385" t="str">
            <v>براءه زغلوله</v>
          </cell>
          <cell r="C2385" t="str">
            <v>احمد</v>
          </cell>
          <cell r="D2385" t="str">
            <v>فاديا</v>
          </cell>
          <cell r="E2385" t="str">
            <v>الثانية</v>
          </cell>
          <cell r="G2385" t="str">
            <v>الثالثة</v>
          </cell>
          <cell r="I2385" t="str">
            <v>الثالثة</v>
          </cell>
          <cell r="K2385" t="str">
            <v>الثالثة</v>
          </cell>
          <cell r="M2385" t="str">
            <v>الثالثة</v>
          </cell>
          <cell r="S2385" t="str">
            <v>الرابعة</v>
          </cell>
        </row>
        <row r="2386">
          <cell r="A2386">
            <v>118747</v>
          </cell>
          <cell r="B2386" t="str">
            <v>حلا بدران</v>
          </cell>
          <cell r="C2386" t="str">
            <v>سليمان</v>
          </cell>
          <cell r="D2386" t="str">
            <v>سلمى</v>
          </cell>
          <cell r="E2386" t="str">
            <v>الثانية</v>
          </cell>
          <cell r="G2386" t="str">
            <v>الثانية</v>
          </cell>
          <cell r="I2386" t="str">
            <v>الثانية</v>
          </cell>
          <cell r="K2386" t="str">
            <v>الثانية</v>
          </cell>
          <cell r="M2386" t="str">
            <v>الثالثة حديث</v>
          </cell>
          <cell r="O2386" t="str">
            <v>الثالثة</v>
          </cell>
          <cell r="Q2386" t="str">
            <v>الثالثة</v>
          </cell>
          <cell r="S2386" t="str">
            <v>الثالثة</v>
          </cell>
        </row>
        <row r="2387">
          <cell r="A2387">
            <v>118761</v>
          </cell>
          <cell r="B2387" t="str">
            <v>شام الدقر</v>
          </cell>
          <cell r="C2387" t="str">
            <v>محمد حسني</v>
          </cell>
          <cell r="D2387" t="str">
            <v>ايمان</v>
          </cell>
          <cell r="E2387" t="str">
            <v>الثالثة حديث</v>
          </cell>
          <cell r="G2387" t="str">
            <v>الثالثة</v>
          </cell>
          <cell r="I2387" t="str">
            <v>الثالثة</v>
          </cell>
          <cell r="K2387" t="str">
            <v>الثالثة</v>
          </cell>
          <cell r="M2387" t="str">
            <v>الرابعة حديث</v>
          </cell>
          <cell r="O2387" t="str">
            <v>الرابعة</v>
          </cell>
          <cell r="Q2387" t="str">
            <v>الرابعة</v>
          </cell>
          <cell r="S2387" t="str">
            <v>الرابعة</v>
          </cell>
        </row>
        <row r="2388">
          <cell r="A2388">
            <v>118764</v>
          </cell>
          <cell r="B2388" t="str">
            <v>علي اسعد</v>
          </cell>
          <cell r="C2388" t="str">
            <v>نبيل</v>
          </cell>
          <cell r="D2388" t="str">
            <v>سهام</v>
          </cell>
          <cell r="E2388" t="str">
            <v>الرابعة</v>
          </cell>
          <cell r="G2388" t="str">
            <v>الرابعة</v>
          </cell>
          <cell r="I2388" t="str">
            <v>الرابعة</v>
          </cell>
          <cell r="J2388">
            <v>581</v>
          </cell>
          <cell r="K2388" t="str">
            <v>الرابعة</v>
          </cell>
          <cell r="L2388">
            <v>1941</v>
          </cell>
          <cell r="M2388" t="str">
            <v>الرابعة</v>
          </cell>
          <cell r="O2388" t="str">
            <v>الرابعة</v>
          </cell>
          <cell r="Q2388" t="str">
            <v>الرابعة</v>
          </cell>
          <cell r="S2388" t="str">
            <v>الرابعة</v>
          </cell>
        </row>
        <row r="2389">
          <cell r="A2389">
            <v>118765</v>
          </cell>
          <cell r="B2389" t="str">
            <v>عمار كيلاني</v>
          </cell>
          <cell r="C2389" t="str">
            <v>معاذ</v>
          </cell>
          <cell r="D2389" t="str">
            <v>خوله</v>
          </cell>
          <cell r="E2389" t="str">
            <v>الرابعة</v>
          </cell>
          <cell r="G2389" t="str">
            <v>الرابعة</v>
          </cell>
          <cell r="J2389">
            <v>202</v>
          </cell>
          <cell r="K2389" t="str">
            <v>الرابعة</v>
          </cell>
          <cell r="L2389" t="str">
            <v>مبرر</v>
          </cell>
          <cell r="M2389" t="str">
            <v>الرابعة</v>
          </cell>
          <cell r="N2389">
            <v>275</v>
          </cell>
          <cell r="O2389" t="str">
            <v>الرابعة</v>
          </cell>
          <cell r="P2389">
            <v>549</v>
          </cell>
          <cell r="Q2389" t="str">
            <v>الرابعة</v>
          </cell>
          <cell r="S2389" t="str">
            <v>الرابعة</v>
          </cell>
        </row>
        <row r="2390">
          <cell r="A2390">
            <v>118766</v>
          </cell>
          <cell r="B2390" t="str">
            <v>غاليا معربوني</v>
          </cell>
          <cell r="C2390" t="str">
            <v>عبد الهادي</v>
          </cell>
          <cell r="D2390" t="str">
            <v>هيفاء</v>
          </cell>
          <cell r="E2390" t="str">
            <v>الثانية</v>
          </cell>
          <cell r="G2390" t="str">
            <v>الثالثة حديث</v>
          </cell>
          <cell r="I2390" t="str">
            <v>الثالثة حديث</v>
          </cell>
          <cell r="K2390" t="str">
            <v>الثالثة</v>
          </cell>
          <cell r="M2390" t="str">
            <v>الثالثة</v>
          </cell>
          <cell r="O2390" t="str">
            <v>الثالثة</v>
          </cell>
          <cell r="Q2390" t="str">
            <v>الرابعة حديث</v>
          </cell>
          <cell r="S2390" t="str">
            <v>الرابعة</v>
          </cell>
        </row>
        <row r="2391">
          <cell r="A2391">
            <v>118775</v>
          </cell>
          <cell r="B2391" t="str">
            <v>مرح كبتول</v>
          </cell>
          <cell r="C2391" t="str">
            <v>محمد زهير</v>
          </cell>
          <cell r="D2391" t="str">
            <v>سوسن</v>
          </cell>
          <cell r="E2391" t="str">
            <v>الثالثة</v>
          </cell>
          <cell r="G2391" t="str">
            <v>الثالثة</v>
          </cell>
          <cell r="I2391" t="str">
            <v>الرابعة</v>
          </cell>
          <cell r="K2391" t="str">
            <v>الرابعة</v>
          </cell>
          <cell r="M2391" t="str">
            <v>الرابعة</v>
          </cell>
          <cell r="O2391" t="str">
            <v>الرابعة</v>
          </cell>
          <cell r="Q2391" t="str">
            <v>الرابعة</v>
          </cell>
          <cell r="S2391" t="str">
            <v>الرابعة</v>
          </cell>
        </row>
        <row r="2392">
          <cell r="A2392">
            <v>118792</v>
          </cell>
          <cell r="B2392" t="str">
            <v>هند الربداوي</v>
          </cell>
          <cell r="C2392" t="str">
            <v>منتصر</v>
          </cell>
          <cell r="D2392" t="str">
            <v>منال</v>
          </cell>
          <cell r="E2392" t="str">
            <v>الثالثة</v>
          </cell>
          <cell r="G2392" t="str">
            <v>الثالثة</v>
          </cell>
          <cell r="I2392" t="str">
            <v>الثالثة</v>
          </cell>
          <cell r="K2392" t="str">
            <v>الرابعة حديث</v>
          </cell>
          <cell r="M2392" t="str">
            <v>الرابعة</v>
          </cell>
          <cell r="O2392" t="str">
            <v>الرابعة</v>
          </cell>
          <cell r="Q2392" t="str">
            <v>الرابعة</v>
          </cell>
          <cell r="S2392" t="str">
            <v>الرابعة</v>
          </cell>
        </row>
        <row r="2393">
          <cell r="A2393">
            <v>118799</v>
          </cell>
          <cell r="B2393" t="str">
            <v>اسبيد مقدسيان</v>
          </cell>
          <cell r="C2393" t="str">
            <v>اغوب</v>
          </cell>
          <cell r="D2393" t="str">
            <v>زيبور</v>
          </cell>
          <cell r="E2393" t="str">
            <v>الثانية</v>
          </cell>
          <cell r="G2393" t="str">
            <v>الثانية</v>
          </cell>
          <cell r="I2393" t="str">
            <v>الثانية</v>
          </cell>
          <cell r="K2393" t="str">
            <v>الثانية</v>
          </cell>
          <cell r="M2393" t="str">
            <v>الثانية</v>
          </cell>
          <cell r="O2393" t="str">
            <v>الثالثة حديث</v>
          </cell>
          <cell r="Q2393" t="str">
            <v>الثالثة</v>
          </cell>
          <cell r="S2393" t="str">
            <v>الثالثة</v>
          </cell>
        </row>
        <row r="2394">
          <cell r="A2394">
            <v>118804</v>
          </cell>
          <cell r="B2394" t="str">
            <v>اويس خطاب</v>
          </cell>
          <cell r="C2394" t="str">
            <v>نادر</v>
          </cell>
          <cell r="D2394" t="str">
            <v>فلك</v>
          </cell>
          <cell r="E2394" t="str">
            <v>الثانية</v>
          </cell>
          <cell r="G2394" t="str">
            <v>الثانية</v>
          </cell>
          <cell r="I2394" t="str">
            <v>الثانية</v>
          </cell>
          <cell r="K2394" t="str">
            <v>الثانية</v>
          </cell>
          <cell r="M2394" t="str">
            <v>الثالثة حديث</v>
          </cell>
          <cell r="O2394" t="str">
            <v>الثالثة</v>
          </cell>
          <cell r="Q2394" t="str">
            <v>الثالثة</v>
          </cell>
          <cell r="S2394" t="str">
            <v>الثالثة</v>
          </cell>
        </row>
        <row r="2395">
          <cell r="A2395">
            <v>118808</v>
          </cell>
          <cell r="B2395" t="str">
            <v>بشرى الحسيان</v>
          </cell>
          <cell r="C2395" t="str">
            <v>موسى</v>
          </cell>
          <cell r="D2395" t="str">
            <v>كهرب</v>
          </cell>
          <cell r="E2395" t="str">
            <v>الثانية</v>
          </cell>
          <cell r="G2395" t="str">
            <v>الثانية</v>
          </cell>
          <cell r="I2395" t="str">
            <v>الثانية</v>
          </cell>
          <cell r="K2395" t="str">
            <v>الثانية</v>
          </cell>
          <cell r="L2395" t="str">
            <v>مبرر</v>
          </cell>
          <cell r="M2395" t="str">
            <v>الثانية</v>
          </cell>
          <cell r="O2395" t="str">
            <v>الثانية</v>
          </cell>
          <cell r="Q2395" t="str">
            <v>الثالثة حديث</v>
          </cell>
          <cell r="S2395" t="str">
            <v>الثالثة</v>
          </cell>
        </row>
        <row r="2396">
          <cell r="A2396">
            <v>118817</v>
          </cell>
          <cell r="B2396" t="str">
            <v>ديالا القادري</v>
          </cell>
          <cell r="C2396" t="str">
            <v>زهير</v>
          </cell>
          <cell r="D2396" t="str">
            <v>ثريا</v>
          </cell>
          <cell r="E2396" t="str">
            <v>الثانية</v>
          </cell>
          <cell r="G2396" t="str">
            <v>الثانية</v>
          </cell>
          <cell r="O2396" t="str">
            <v>الثالثة</v>
          </cell>
          <cell r="Q2396" t="str">
            <v>الثالثة</v>
          </cell>
          <cell r="S2396" t="str">
            <v>الرابعة حديث</v>
          </cell>
        </row>
        <row r="2397">
          <cell r="A2397">
            <v>118820</v>
          </cell>
          <cell r="B2397" t="str">
            <v>رفاه همج</v>
          </cell>
          <cell r="C2397" t="str">
            <v>محمد فايز</v>
          </cell>
          <cell r="D2397" t="str">
            <v>عفاف</v>
          </cell>
          <cell r="E2397" t="str">
            <v>الأولى</v>
          </cell>
          <cell r="G2397" t="str">
            <v>الأولى</v>
          </cell>
          <cell r="I2397" t="str">
            <v>الثانية</v>
          </cell>
          <cell r="K2397" t="str">
            <v>الثانية</v>
          </cell>
          <cell r="M2397" t="str">
            <v>الثانية</v>
          </cell>
          <cell r="O2397" t="str">
            <v>الثانية</v>
          </cell>
          <cell r="Q2397" t="str">
            <v>الثالثة حديث</v>
          </cell>
          <cell r="S2397" t="str">
            <v>الثالثة</v>
          </cell>
        </row>
        <row r="2398">
          <cell r="A2398">
            <v>118822</v>
          </cell>
          <cell r="B2398" t="str">
            <v>رهف قلاجو</v>
          </cell>
          <cell r="C2398" t="str">
            <v>محمد مازن</v>
          </cell>
          <cell r="D2398" t="str">
            <v>منال</v>
          </cell>
          <cell r="E2398" t="str">
            <v>الأولى</v>
          </cell>
          <cell r="G2398" t="str">
            <v>الثانية حديث</v>
          </cell>
          <cell r="I2398" t="str">
            <v>الثانية حديث</v>
          </cell>
          <cell r="K2398" t="str">
            <v>الثانية</v>
          </cell>
          <cell r="M2398" t="str">
            <v>الثانية</v>
          </cell>
          <cell r="O2398" t="str">
            <v>الثانية</v>
          </cell>
          <cell r="Q2398" t="str">
            <v>الثانية</v>
          </cell>
          <cell r="S2398" t="str">
            <v>الثالثة حديث</v>
          </cell>
        </row>
        <row r="2399">
          <cell r="A2399">
            <v>118826</v>
          </cell>
          <cell r="B2399" t="str">
            <v>سها عمران</v>
          </cell>
          <cell r="C2399" t="str">
            <v>محمود</v>
          </cell>
          <cell r="D2399" t="str">
            <v>فاطمه</v>
          </cell>
          <cell r="E2399" t="str">
            <v>الثانية</v>
          </cell>
          <cell r="G2399" t="str">
            <v>الثانية</v>
          </cell>
          <cell r="I2399" t="str">
            <v>الثانية</v>
          </cell>
          <cell r="K2399" t="str">
            <v>الثانية</v>
          </cell>
          <cell r="L2399">
            <v>2030</v>
          </cell>
          <cell r="M2399" t="str">
            <v>الثانية</v>
          </cell>
          <cell r="O2399" t="str">
            <v>الثانية</v>
          </cell>
          <cell r="Q2399" t="str">
            <v>الثالثة حديث</v>
          </cell>
          <cell r="S2399" t="str">
            <v>الثالثة</v>
          </cell>
        </row>
        <row r="2400">
          <cell r="A2400">
            <v>118828</v>
          </cell>
          <cell r="B2400" t="str">
            <v>شهد هنداوي</v>
          </cell>
          <cell r="C2400" t="str">
            <v>سليمان</v>
          </cell>
          <cell r="D2400" t="str">
            <v>يسرا</v>
          </cell>
          <cell r="E2400" t="str">
            <v>الثانية</v>
          </cell>
          <cell r="G2400" t="str">
            <v>الثانية</v>
          </cell>
          <cell r="I2400" t="str">
            <v>الثانية</v>
          </cell>
          <cell r="K2400" t="str">
            <v>الثانية</v>
          </cell>
          <cell r="L2400" t="str">
            <v>مبرر</v>
          </cell>
          <cell r="M2400" t="str">
            <v>الثانية</v>
          </cell>
          <cell r="O2400" t="str">
            <v>الثانية</v>
          </cell>
          <cell r="Q2400" t="str">
            <v>الثالثة حديث</v>
          </cell>
          <cell r="S2400" t="str">
            <v>الثالثة</v>
          </cell>
        </row>
        <row r="2401">
          <cell r="A2401">
            <v>118831</v>
          </cell>
          <cell r="B2401" t="str">
            <v>عمار ابو سرحان</v>
          </cell>
          <cell r="C2401" t="str">
            <v>اليان</v>
          </cell>
          <cell r="D2401" t="str">
            <v>دلال</v>
          </cell>
          <cell r="E2401" t="str">
            <v>الثانية</v>
          </cell>
          <cell r="G2401" t="str">
            <v>الثانية</v>
          </cell>
          <cell r="I2401" t="str">
            <v>الثانية</v>
          </cell>
          <cell r="K2401" t="str">
            <v>الثانية</v>
          </cell>
          <cell r="M2401" t="str">
            <v>الثانية</v>
          </cell>
          <cell r="O2401" t="str">
            <v>الثانية</v>
          </cell>
          <cell r="Q2401" t="str">
            <v>الثالثة حديث</v>
          </cell>
          <cell r="S2401" t="str">
            <v>الثالثة</v>
          </cell>
        </row>
        <row r="2402">
          <cell r="A2402">
            <v>118833</v>
          </cell>
          <cell r="B2402" t="str">
            <v>غدير الشويكي</v>
          </cell>
          <cell r="C2402" t="str">
            <v>عبد الناصر</v>
          </cell>
          <cell r="D2402" t="str">
            <v>ميسون</v>
          </cell>
          <cell r="E2402" t="str">
            <v>الثانية</v>
          </cell>
          <cell r="G2402" t="str">
            <v>الثالثة</v>
          </cell>
          <cell r="I2402" t="str">
            <v>الثالثة</v>
          </cell>
          <cell r="K2402" t="str">
            <v>الثالثة</v>
          </cell>
          <cell r="M2402" t="str">
            <v>الثالثة</v>
          </cell>
          <cell r="O2402" t="str">
            <v>الثالثة</v>
          </cell>
          <cell r="Q2402" t="str">
            <v>الرابعة حديث</v>
          </cell>
          <cell r="S2402" t="str">
            <v>الرابعة</v>
          </cell>
        </row>
        <row r="2403">
          <cell r="A2403">
            <v>118837</v>
          </cell>
          <cell r="B2403" t="str">
            <v>كارمن حاماتي</v>
          </cell>
          <cell r="C2403" t="str">
            <v>سهيل</v>
          </cell>
          <cell r="D2403" t="str">
            <v>دلال</v>
          </cell>
          <cell r="E2403" t="str">
            <v>الثانية</v>
          </cell>
          <cell r="G2403" t="str">
            <v>الثانية</v>
          </cell>
          <cell r="I2403" t="str">
            <v>الثانية</v>
          </cell>
          <cell r="K2403" t="str">
            <v>الثالثة حديث</v>
          </cell>
          <cell r="M2403" t="str">
            <v>الثالثة حديث</v>
          </cell>
          <cell r="O2403" t="str">
            <v>الثالثة</v>
          </cell>
          <cell r="Q2403" t="str">
            <v>الثالثة</v>
          </cell>
          <cell r="S2403" t="str">
            <v>الثالثة</v>
          </cell>
        </row>
        <row r="2404">
          <cell r="A2404">
            <v>118841</v>
          </cell>
          <cell r="B2404" t="str">
            <v>لينا الرفاعي</v>
          </cell>
          <cell r="C2404" t="str">
            <v>ابراهيم</v>
          </cell>
          <cell r="D2404" t="str">
            <v>الينا</v>
          </cell>
          <cell r="E2404" t="str">
            <v>الثالثة</v>
          </cell>
          <cell r="G2404" t="str">
            <v>الرابعة حديث</v>
          </cell>
          <cell r="I2404" t="str">
            <v>الرابعة حديث</v>
          </cell>
          <cell r="K2404" t="str">
            <v>الرابعة</v>
          </cell>
          <cell r="M2404" t="str">
            <v>الرابعة</v>
          </cell>
          <cell r="O2404" t="str">
            <v>الرابعة</v>
          </cell>
          <cell r="Q2404" t="str">
            <v>الرابعة</v>
          </cell>
          <cell r="R2404">
            <v>333</v>
          </cell>
          <cell r="S2404" t="str">
            <v>الرابعة</v>
          </cell>
        </row>
        <row r="2405">
          <cell r="A2405">
            <v>118851</v>
          </cell>
          <cell r="B2405" t="str">
            <v>نورا النوري</v>
          </cell>
          <cell r="C2405" t="str">
            <v>محمد صفوح</v>
          </cell>
          <cell r="D2405" t="str">
            <v>ازهار</v>
          </cell>
          <cell r="E2405" t="str">
            <v>الثانية</v>
          </cell>
          <cell r="G2405" t="str">
            <v>الثانية</v>
          </cell>
          <cell r="I2405" t="str">
            <v>الثانية</v>
          </cell>
          <cell r="K2405" t="str">
            <v>الثانية</v>
          </cell>
          <cell r="M2405" t="str">
            <v>الثانية</v>
          </cell>
          <cell r="O2405" t="str">
            <v>الثالثة حديث</v>
          </cell>
          <cell r="P2405">
            <v>793</v>
          </cell>
          <cell r="Q2405" t="str">
            <v>الثالثة</v>
          </cell>
          <cell r="S2405" t="str">
            <v>الثالثة</v>
          </cell>
        </row>
        <row r="2406">
          <cell r="A2406">
            <v>118852</v>
          </cell>
          <cell r="B2406" t="str">
            <v>نور الهدى الحام</v>
          </cell>
          <cell r="C2406" t="str">
            <v>ناصر</v>
          </cell>
          <cell r="D2406" t="str">
            <v>ابتسام</v>
          </cell>
          <cell r="E2406" t="str">
            <v>الثانية</v>
          </cell>
          <cell r="G2406" t="str">
            <v>الثالثة حديث</v>
          </cell>
          <cell r="I2406" t="str">
            <v>الثالثة حديث</v>
          </cell>
          <cell r="K2406" t="str">
            <v>الثالثة</v>
          </cell>
          <cell r="M2406" t="str">
            <v>الرابعة حديث</v>
          </cell>
          <cell r="O2406" t="str">
            <v>الرابعة</v>
          </cell>
          <cell r="P2406">
            <v>699</v>
          </cell>
          <cell r="Q2406" t="str">
            <v>الرابعة</v>
          </cell>
          <cell r="S2406" t="str">
            <v>الرابعة</v>
          </cell>
        </row>
        <row r="2407">
          <cell r="A2407">
            <v>118869</v>
          </cell>
          <cell r="B2407" t="str">
            <v>الاء اوزون</v>
          </cell>
          <cell r="C2407" t="str">
            <v>عبد الرزاق</v>
          </cell>
          <cell r="D2407" t="str">
            <v>غاده</v>
          </cell>
          <cell r="E2407" t="str">
            <v>الثالثة</v>
          </cell>
          <cell r="G2407" t="str">
            <v>الثالثة</v>
          </cell>
          <cell r="I2407" t="str">
            <v>الثالثة</v>
          </cell>
          <cell r="J2407">
            <v>788</v>
          </cell>
          <cell r="K2407" t="str">
            <v>الثالثة</v>
          </cell>
          <cell r="M2407" t="str">
            <v>الثالثة</v>
          </cell>
          <cell r="O2407" t="str">
            <v>الرابعة</v>
          </cell>
          <cell r="Q2407" t="str">
            <v>الرابعة</v>
          </cell>
          <cell r="S2407" t="str">
            <v>الرابعة</v>
          </cell>
        </row>
        <row r="2408">
          <cell r="A2408">
            <v>118872</v>
          </cell>
          <cell r="B2408" t="str">
            <v>تالا صراف</v>
          </cell>
          <cell r="C2408" t="str">
            <v>جورج</v>
          </cell>
          <cell r="D2408" t="str">
            <v>مدلان</v>
          </cell>
          <cell r="E2408" t="str">
            <v>الثالثة</v>
          </cell>
          <cell r="G2408" t="str">
            <v>الثالثة</v>
          </cell>
          <cell r="I2408" t="str">
            <v>الثالثة</v>
          </cell>
          <cell r="K2408" t="str">
            <v>الرابعة حديث</v>
          </cell>
          <cell r="M2408" t="str">
            <v>الرابعة</v>
          </cell>
          <cell r="O2408" t="str">
            <v>الرابعة</v>
          </cell>
          <cell r="Q2408" t="str">
            <v>الرابعة</v>
          </cell>
          <cell r="S2408" t="str">
            <v>الرابعة</v>
          </cell>
        </row>
        <row r="2409">
          <cell r="A2409">
            <v>118874</v>
          </cell>
          <cell r="B2409" t="str">
            <v>دانيه الصباغ</v>
          </cell>
          <cell r="C2409" t="str">
            <v>عبد الفتاح</v>
          </cell>
          <cell r="D2409" t="str">
            <v>زكيه</v>
          </cell>
          <cell r="E2409" t="str">
            <v>الثالثة حديث</v>
          </cell>
          <cell r="G2409" t="str">
            <v>الثالثة</v>
          </cell>
          <cell r="I2409" t="str">
            <v>الثالثة</v>
          </cell>
          <cell r="K2409" t="str">
            <v>الثالثة</v>
          </cell>
          <cell r="M2409" t="str">
            <v>الثالثة</v>
          </cell>
          <cell r="S2409" t="str">
            <v>الرابعة</v>
          </cell>
        </row>
        <row r="2410">
          <cell r="A2410">
            <v>118875</v>
          </cell>
          <cell r="B2410" t="str">
            <v>دعاء الصباغ</v>
          </cell>
          <cell r="C2410" t="str">
            <v>عبد الفتاح</v>
          </cell>
          <cell r="D2410" t="str">
            <v>زكيه</v>
          </cell>
          <cell r="E2410" t="str">
            <v>الثانية</v>
          </cell>
          <cell r="G2410" t="str">
            <v>الثالثة حديث</v>
          </cell>
          <cell r="I2410" t="str">
            <v>الثالثة حديث</v>
          </cell>
          <cell r="K2410" t="str">
            <v>الثالثة</v>
          </cell>
          <cell r="M2410" t="str">
            <v>الثالثة</v>
          </cell>
          <cell r="S2410" t="str">
            <v>الرابعة</v>
          </cell>
        </row>
        <row r="2411">
          <cell r="A2411">
            <v>118886</v>
          </cell>
          <cell r="B2411" t="str">
            <v>ساره السمان</v>
          </cell>
          <cell r="C2411" t="str">
            <v>حسان</v>
          </cell>
          <cell r="D2411" t="str">
            <v>علياء</v>
          </cell>
          <cell r="E2411" t="str">
            <v>الثالثة</v>
          </cell>
          <cell r="G2411" t="str">
            <v>الثالثة</v>
          </cell>
          <cell r="H2411">
            <v>1220</v>
          </cell>
          <cell r="I2411" t="str">
            <v>الثالثة</v>
          </cell>
          <cell r="J2411">
            <v>164</v>
          </cell>
          <cell r="K2411" t="str">
            <v>الثالثة</v>
          </cell>
          <cell r="M2411" t="str">
            <v>الثالثة</v>
          </cell>
          <cell r="O2411" t="str">
            <v>الثالثة</v>
          </cell>
          <cell r="Q2411" t="str">
            <v>الرابعة حديث</v>
          </cell>
          <cell r="S2411" t="str">
            <v>الرابعة</v>
          </cell>
        </row>
        <row r="2412">
          <cell r="A2412">
            <v>118891</v>
          </cell>
          <cell r="B2412" t="str">
            <v>عبير قسام</v>
          </cell>
          <cell r="C2412" t="str">
            <v>نزار</v>
          </cell>
          <cell r="D2412" t="str">
            <v>دره قسام</v>
          </cell>
          <cell r="E2412" t="str">
            <v>الثانية</v>
          </cell>
          <cell r="G2412" t="str">
            <v>الثانية</v>
          </cell>
          <cell r="I2412" t="str">
            <v>الثانية</v>
          </cell>
          <cell r="K2412" t="str">
            <v>الثانية</v>
          </cell>
          <cell r="M2412" t="str">
            <v>الثانية</v>
          </cell>
          <cell r="O2412" t="str">
            <v>الثالثة حديث</v>
          </cell>
          <cell r="Q2412" t="str">
            <v>الثالثة</v>
          </cell>
          <cell r="S2412" t="str">
            <v>الثالثة</v>
          </cell>
        </row>
        <row r="2413">
          <cell r="A2413">
            <v>118892</v>
          </cell>
          <cell r="B2413" t="str">
            <v>عبير البوش</v>
          </cell>
          <cell r="C2413" t="str">
            <v>مروان</v>
          </cell>
          <cell r="D2413" t="str">
            <v>هناء</v>
          </cell>
          <cell r="E2413" t="str">
            <v>الثانية</v>
          </cell>
          <cell r="G2413" t="str">
            <v>الثانية</v>
          </cell>
          <cell r="I2413" t="str">
            <v>الثانية</v>
          </cell>
          <cell r="K2413" t="str">
            <v>الثالثة حديث</v>
          </cell>
          <cell r="M2413" t="str">
            <v>الثالثة حديث</v>
          </cell>
          <cell r="N2413">
            <v>201</v>
          </cell>
          <cell r="O2413" t="str">
            <v>الثالثة</v>
          </cell>
          <cell r="Q2413" t="str">
            <v>الثالثة</v>
          </cell>
          <cell r="S2413" t="str">
            <v>الثالثة</v>
          </cell>
        </row>
        <row r="2414">
          <cell r="A2414">
            <v>118900</v>
          </cell>
          <cell r="B2414" t="str">
            <v>فايز مرعي</v>
          </cell>
          <cell r="C2414" t="str">
            <v>فواز</v>
          </cell>
          <cell r="D2414" t="str">
            <v>حسنا</v>
          </cell>
          <cell r="E2414" t="str">
            <v>الثالثة</v>
          </cell>
          <cell r="G2414" t="str">
            <v>الثالثة</v>
          </cell>
          <cell r="I2414" t="str">
            <v>الثالثة</v>
          </cell>
          <cell r="K2414" t="str">
            <v>الرابعة حديث</v>
          </cell>
          <cell r="M2414" t="str">
            <v>الرابعة</v>
          </cell>
          <cell r="O2414" t="str">
            <v>الرابعة</v>
          </cell>
          <cell r="Q2414" t="str">
            <v>الرابعة</v>
          </cell>
          <cell r="S2414" t="str">
            <v>الرابعة</v>
          </cell>
        </row>
        <row r="2415">
          <cell r="A2415">
            <v>118902</v>
          </cell>
          <cell r="B2415" t="str">
            <v>فرح بايرلي</v>
          </cell>
          <cell r="C2415" t="str">
            <v>نزار</v>
          </cell>
          <cell r="D2415" t="str">
            <v>خديجه</v>
          </cell>
          <cell r="E2415" t="str">
            <v>الثانية</v>
          </cell>
          <cell r="F2415">
            <v>3255</v>
          </cell>
          <cell r="G2415" t="str">
            <v>الثانية</v>
          </cell>
          <cell r="K2415" t="str">
            <v>الثانية</v>
          </cell>
          <cell r="L2415" t="str">
            <v>مبرر</v>
          </cell>
          <cell r="M2415" t="str">
            <v>الثانية</v>
          </cell>
          <cell r="N2415">
            <v>292</v>
          </cell>
          <cell r="O2415" t="str">
            <v>الثانية</v>
          </cell>
          <cell r="P2415">
            <v>669</v>
          </cell>
          <cell r="Q2415" t="str">
            <v>الثانية</v>
          </cell>
          <cell r="S2415" t="str">
            <v>الثانية</v>
          </cell>
        </row>
        <row r="2416">
          <cell r="A2416">
            <v>118903</v>
          </cell>
          <cell r="B2416" t="str">
            <v>كنده النصار</v>
          </cell>
          <cell r="C2416" t="str">
            <v>حسن</v>
          </cell>
          <cell r="D2416" t="str">
            <v>هنه</v>
          </cell>
          <cell r="E2416" t="str">
            <v>الأولى</v>
          </cell>
          <cell r="G2416" t="str">
            <v>الثانية حديث</v>
          </cell>
          <cell r="I2416" t="str">
            <v>الثانية حديث</v>
          </cell>
          <cell r="K2416" t="str">
            <v>الثانية</v>
          </cell>
          <cell r="L2416" t="str">
            <v>مبرر</v>
          </cell>
          <cell r="M2416" t="str">
            <v>الثانية</v>
          </cell>
          <cell r="N2416">
            <v>254</v>
          </cell>
          <cell r="O2416" t="str">
            <v>الثانية</v>
          </cell>
          <cell r="P2416">
            <v>685</v>
          </cell>
          <cell r="Q2416" t="str">
            <v>الثانية</v>
          </cell>
          <cell r="S2416" t="str">
            <v>الثانية</v>
          </cell>
        </row>
        <row r="2417">
          <cell r="A2417">
            <v>118905</v>
          </cell>
          <cell r="B2417" t="str">
            <v>لميس جوديه</v>
          </cell>
          <cell r="C2417" t="str">
            <v>ابراهيم</v>
          </cell>
          <cell r="D2417" t="str">
            <v>فهدي</v>
          </cell>
          <cell r="E2417" t="str">
            <v>الثالثة</v>
          </cell>
          <cell r="G2417" t="str">
            <v>الثالثة</v>
          </cell>
          <cell r="I2417" t="str">
            <v>الثالثة</v>
          </cell>
          <cell r="K2417" t="str">
            <v>الثالثة</v>
          </cell>
          <cell r="M2417" t="str">
            <v>الرابعة حديث</v>
          </cell>
          <cell r="O2417" t="str">
            <v>الرابعة</v>
          </cell>
          <cell r="Q2417" t="str">
            <v>الرابعة</v>
          </cell>
          <cell r="S2417" t="str">
            <v>الرابعة</v>
          </cell>
        </row>
        <row r="2418">
          <cell r="A2418">
            <v>118911</v>
          </cell>
          <cell r="B2418" t="str">
            <v>محمد خير بعلبكي</v>
          </cell>
          <cell r="C2418" t="str">
            <v>عبد الرحمن</v>
          </cell>
          <cell r="D2418" t="str">
            <v>فاطمة</v>
          </cell>
          <cell r="E2418" t="str">
            <v>الثانية</v>
          </cell>
          <cell r="G2418" t="str">
            <v>الثانية</v>
          </cell>
          <cell r="I2418" t="str">
            <v>الثانية</v>
          </cell>
          <cell r="K2418" t="str">
            <v>الثانية</v>
          </cell>
          <cell r="L2418" t="str">
            <v>مبرر</v>
          </cell>
          <cell r="M2418" t="str">
            <v>الثانية</v>
          </cell>
          <cell r="O2418" t="str">
            <v>الثالثة حديث</v>
          </cell>
          <cell r="Q2418" t="str">
            <v>الثالثة</v>
          </cell>
          <cell r="S2418" t="str">
            <v>الثالثة</v>
          </cell>
        </row>
        <row r="2419">
          <cell r="A2419">
            <v>118917</v>
          </cell>
          <cell r="B2419" t="str">
            <v>مطيعه شاهين</v>
          </cell>
          <cell r="C2419" t="str">
            <v>محمد</v>
          </cell>
          <cell r="D2419" t="str">
            <v>فاطمه</v>
          </cell>
          <cell r="E2419" t="str">
            <v>الثانية</v>
          </cell>
          <cell r="G2419" t="str">
            <v>الثانية</v>
          </cell>
          <cell r="I2419" t="str">
            <v>الثانية</v>
          </cell>
          <cell r="J2419">
            <v>809</v>
          </cell>
          <cell r="K2419" t="str">
            <v>الثانية</v>
          </cell>
          <cell r="L2419" t="str">
            <v>مبرر</v>
          </cell>
          <cell r="M2419" t="str">
            <v>الثانية</v>
          </cell>
          <cell r="O2419" t="str">
            <v>الثانية</v>
          </cell>
          <cell r="P2419">
            <v>667</v>
          </cell>
          <cell r="Q2419" t="str">
            <v>الثانية</v>
          </cell>
          <cell r="S2419" t="str">
            <v>الثانية</v>
          </cell>
        </row>
        <row r="2420">
          <cell r="A2420">
            <v>118918</v>
          </cell>
          <cell r="B2420" t="str">
            <v>منار قويدر</v>
          </cell>
          <cell r="C2420" t="str">
            <v>زهير</v>
          </cell>
          <cell r="D2420" t="str">
            <v>عائده</v>
          </cell>
          <cell r="E2420" t="str">
            <v>الثالثة</v>
          </cell>
          <cell r="G2420" t="str">
            <v>الثالثة</v>
          </cell>
          <cell r="I2420" t="str">
            <v>الثالثة</v>
          </cell>
          <cell r="K2420" t="str">
            <v>الثالثة</v>
          </cell>
          <cell r="M2420" t="str">
            <v>الرابعة حديث</v>
          </cell>
          <cell r="O2420" t="str">
            <v>الرابعة</v>
          </cell>
          <cell r="Q2420" t="str">
            <v>الرابعة</v>
          </cell>
          <cell r="S2420" t="str">
            <v>الرابعة</v>
          </cell>
        </row>
        <row r="2421">
          <cell r="A2421">
            <v>118923</v>
          </cell>
          <cell r="B2421" t="str">
            <v>نجلاء غره</v>
          </cell>
          <cell r="C2421" t="str">
            <v>محمد</v>
          </cell>
          <cell r="D2421" t="str">
            <v>ناديا</v>
          </cell>
          <cell r="E2421" t="str">
            <v>الثانية</v>
          </cell>
          <cell r="G2421" t="str">
            <v>الثالثة حديث</v>
          </cell>
          <cell r="I2421" t="str">
            <v>الثالثة حديث</v>
          </cell>
          <cell r="K2421" t="str">
            <v>الثالثة</v>
          </cell>
          <cell r="M2421" t="str">
            <v>الثالثة</v>
          </cell>
          <cell r="S2421" t="str">
            <v>الرابعة</v>
          </cell>
        </row>
        <row r="2422">
          <cell r="A2422">
            <v>118926</v>
          </cell>
          <cell r="B2422" t="str">
            <v>نورشين يوسف</v>
          </cell>
          <cell r="C2422" t="str">
            <v>كامل</v>
          </cell>
          <cell r="D2422" t="str">
            <v>حليمه</v>
          </cell>
          <cell r="E2422" t="str">
            <v>الثالثة حديث</v>
          </cell>
          <cell r="G2422" t="str">
            <v>الثالثة</v>
          </cell>
          <cell r="I2422" t="str">
            <v>الثالثة</v>
          </cell>
          <cell r="K2422" t="str">
            <v>الثالثة</v>
          </cell>
          <cell r="M2422" t="str">
            <v>الثالثة</v>
          </cell>
          <cell r="S2422" t="str">
            <v>الرابعة</v>
          </cell>
        </row>
        <row r="2423">
          <cell r="A2423">
            <v>118927</v>
          </cell>
          <cell r="B2423" t="str">
            <v>هبه الحسن العبد القادر</v>
          </cell>
          <cell r="C2423" t="str">
            <v>حسين</v>
          </cell>
          <cell r="D2423" t="str">
            <v>خديجه</v>
          </cell>
          <cell r="E2423" t="str">
            <v>الثانية</v>
          </cell>
          <cell r="G2423" t="str">
            <v>الثالثة حديث</v>
          </cell>
          <cell r="I2423" t="str">
            <v>الثالثة حديث</v>
          </cell>
          <cell r="K2423" t="str">
            <v>الثالثة</v>
          </cell>
          <cell r="M2423" t="str">
            <v>الرابعة حديث</v>
          </cell>
          <cell r="O2423" t="str">
            <v>الرابعة</v>
          </cell>
          <cell r="Q2423" t="str">
            <v>الرابعة</v>
          </cell>
          <cell r="S2423" t="str">
            <v>الرابعة</v>
          </cell>
        </row>
        <row r="2424">
          <cell r="A2424">
            <v>118928</v>
          </cell>
          <cell r="B2424" t="str">
            <v>هبه الصوص</v>
          </cell>
          <cell r="C2424" t="str">
            <v>عبد و</v>
          </cell>
          <cell r="D2424" t="str">
            <v>امال</v>
          </cell>
          <cell r="E2424" t="str">
            <v>الثالثة</v>
          </cell>
          <cell r="G2424" t="str">
            <v>الرابعة حديث</v>
          </cell>
          <cell r="I2424" t="str">
            <v>الرابعة حديث</v>
          </cell>
          <cell r="K2424" t="str">
            <v>الرابعة</v>
          </cell>
          <cell r="M2424" t="str">
            <v>الرابعة</v>
          </cell>
          <cell r="N2424">
            <v>197</v>
          </cell>
          <cell r="O2424" t="str">
            <v>الرابعة</v>
          </cell>
          <cell r="P2424">
            <v>794</v>
          </cell>
          <cell r="Q2424" t="str">
            <v>الرابعة</v>
          </cell>
          <cell r="S2424" t="str">
            <v>الرابعة</v>
          </cell>
        </row>
        <row r="2425">
          <cell r="A2425">
            <v>118930</v>
          </cell>
          <cell r="B2425" t="str">
            <v>هيفاء مارديني</v>
          </cell>
          <cell r="C2425" t="str">
            <v>غثان</v>
          </cell>
          <cell r="D2425" t="str">
            <v>رفاه</v>
          </cell>
          <cell r="E2425" t="str">
            <v>الثالثة</v>
          </cell>
          <cell r="G2425" t="str">
            <v>الثالثة</v>
          </cell>
          <cell r="I2425" t="str">
            <v>الثالثة</v>
          </cell>
          <cell r="K2425" t="str">
            <v>الرابعة حديث</v>
          </cell>
          <cell r="M2425" t="str">
            <v>الرابعة</v>
          </cell>
          <cell r="O2425" t="str">
            <v>الرابعة</v>
          </cell>
          <cell r="Q2425" t="str">
            <v>الرابعة</v>
          </cell>
          <cell r="S2425" t="str">
            <v>الرابعة</v>
          </cell>
        </row>
        <row r="2426">
          <cell r="A2426">
            <v>118934</v>
          </cell>
          <cell r="B2426" t="str">
            <v>يوسف حيدر</v>
          </cell>
          <cell r="C2426" t="str">
            <v>دياب</v>
          </cell>
          <cell r="D2426" t="str">
            <v>خديجه</v>
          </cell>
          <cell r="E2426" t="str">
            <v>الرابعة حديث</v>
          </cell>
          <cell r="G2426" t="str">
            <v>الرابعة</v>
          </cell>
          <cell r="I2426" t="str">
            <v>الرابعة</v>
          </cell>
          <cell r="K2426" t="str">
            <v>الرابعة</v>
          </cell>
          <cell r="M2426" t="str">
            <v>الرابعة</v>
          </cell>
          <cell r="N2426">
            <v>7</v>
          </cell>
          <cell r="O2426" t="str">
            <v>الرابعة</v>
          </cell>
          <cell r="P2426">
            <v>703</v>
          </cell>
          <cell r="Q2426" t="str">
            <v>الرابعة</v>
          </cell>
          <cell r="S2426" t="str">
            <v>الرابعة</v>
          </cell>
        </row>
        <row r="2427">
          <cell r="A2427">
            <v>118938</v>
          </cell>
          <cell r="B2427" t="str">
            <v>حسام جاروش</v>
          </cell>
          <cell r="C2427" t="str">
            <v>عبد العزيز</v>
          </cell>
          <cell r="D2427" t="str">
            <v>منييره</v>
          </cell>
          <cell r="E2427" t="str">
            <v>الثالثة</v>
          </cell>
          <cell r="G2427" t="str">
            <v>الثالثة</v>
          </cell>
          <cell r="I2427" t="str">
            <v>الثالثة</v>
          </cell>
          <cell r="K2427" t="str">
            <v>الرابعة حديث</v>
          </cell>
          <cell r="M2427" t="str">
            <v>الرابعة</v>
          </cell>
          <cell r="O2427" t="str">
            <v>الرابعة</v>
          </cell>
          <cell r="Q2427" t="str">
            <v>الرابعة</v>
          </cell>
          <cell r="R2427">
            <v>469</v>
          </cell>
          <cell r="S2427" t="str">
            <v>الرابعة</v>
          </cell>
        </row>
        <row r="2428">
          <cell r="A2428">
            <v>118945</v>
          </cell>
          <cell r="B2428" t="str">
            <v>علي عباس</v>
          </cell>
          <cell r="C2428" t="str">
            <v>نزار</v>
          </cell>
          <cell r="D2428">
            <v>0</v>
          </cell>
          <cell r="E2428" t="str">
            <v>الثانية</v>
          </cell>
          <cell r="G2428" t="str">
            <v>الثانية</v>
          </cell>
          <cell r="I2428" t="str">
            <v>الثانية</v>
          </cell>
          <cell r="K2428" t="str">
            <v>الثانية</v>
          </cell>
          <cell r="M2428" t="str">
            <v>الثانية</v>
          </cell>
          <cell r="O2428" t="str">
            <v>الثالثة حديث</v>
          </cell>
          <cell r="Q2428" t="str">
            <v>الثالثة</v>
          </cell>
          <cell r="S2428" t="str">
            <v>الثالثة</v>
          </cell>
        </row>
        <row r="2429">
          <cell r="A2429">
            <v>118946</v>
          </cell>
          <cell r="B2429" t="str">
            <v>عمر رحمون</v>
          </cell>
          <cell r="C2429" t="str">
            <v>محمود</v>
          </cell>
          <cell r="D2429" t="str">
            <v>فاضله</v>
          </cell>
          <cell r="E2429" t="str">
            <v>الثانية</v>
          </cell>
          <cell r="G2429" t="str">
            <v>الثالثة حديث</v>
          </cell>
          <cell r="I2429" t="str">
            <v>الثالثة حديث</v>
          </cell>
          <cell r="K2429" t="str">
            <v>الثالثة</v>
          </cell>
          <cell r="L2429" t="str">
            <v>مبرر</v>
          </cell>
          <cell r="M2429" t="str">
            <v>الثالثة</v>
          </cell>
          <cell r="O2429" t="str">
            <v>الثالثة</v>
          </cell>
          <cell r="Q2429" t="str">
            <v>الثالثة</v>
          </cell>
          <cell r="S2429" t="str">
            <v>الثالثة</v>
          </cell>
        </row>
        <row r="2430">
          <cell r="A2430">
            <v>118947</v>
          </cell>
          <cell r="B2430" t="str">
            <v>غدير الكرسوح</v>
          </cell>
          <cell r="C2430" t="str">
            <v>ابراهيم</v>
          </cell>
          <cell r="D2430" t="str">
            <v>امل</v>
          </cell>
          <cell r="E2430" t="str">
            <v>الثانية</v>
          </cell>
          <cell r="G2430" t="str">
            <v>الثانية</v>
          </cell>
          <cell r="I2430" t="str">
            <v>الثانية</v>
          </cell>
          <cell r="K2430" t="str">
            <v>الثانية</v>
          </cell>
          <cell r="M2430" t="str">
            <v>الثالثة حديث</v>
          </cell>
          <cell r="O2430" t="str">
            <v>الثالثة</v>
          </cell>
          <cell r="Q2430" t="str">
            <v>الثالثة</v>
          </cell>
          <cell r="S2430" t="str">
            <v>الثالثة</v>
          </cell>
        </row>
        <row r="2431">
          <cell r="A2431">
            <v>118951</v>
          </cell>
          <cell r="B2431" t="str">
            <v>محمد عمر العلبي</v>
          </cell>
          <cell r="C2431" t="str">
            <v>محمد</v>
          </cell>
          <cell r="D2431" t="str">
            <v>باسمه</v>
          </cell>
          <cell r="E2431" t="str">
            <v>الثالثة</v>
          </cell>
          <cell r="G2431" t="str">
            <v>الرابعة حديث</v>
          </cell>
          <cell r="I2431" t="str">
            <v>الرابعة حديث</v>
          </cell>
          <cell r="K2431" t="str">
            <v>الرابعة</v>
          </cell>
          <cell r="L2431" t="str">
            <v>مبرر</v>
          </cell>
          <cell r="M2431" t="str">
            <v>الرابعة</v>
          </cell>
          <cell r="O2431" t="str">
            <v>الرابعة</v>
          </cell>
          <cell r="Q2431" t="str">
            <v>الرابعة</v>
          </cell>
          <cell r="R2431">
            <v>448</v>
          </cell>
          <cell r="S2431" t="str">
            <v>الرابعة</v>
          </cell>
        </row>
        <row r="2432">
          <cell r="A2432">
            <v>118952</v>
          </cell>
          <cell r="B2432" t="str">
            <v>هانيه المالكي</v>
          </cell>
          <cell r="C2432" t="str">
            <v>حسان</v>
          </cell>
          <cell r="D2432" t="str">
            <v>هدى</v>
          </cell>
          <cell r="E2432" t="str">
            <v>الثانية</v>
          </cell>
          <cell r="G2432" t="str">
            <v>الثالثة حديث</v>
          </cell>
          <cell r="I2432" t="str">
            <v>الثالثة حديث</v>
          </cell>
          <cell r="K2432" t="str">
            <v>الثالثة</v>
          </cell>
          <cell r="M2432" t="str">
            <v>الثالثة</v>
          </cell>
          <cell r="O2432" t="str">
            <v>الثالثة</v>
          </cell>
          <cell r="P2432">
            <v>669</v>
          </cell>
          <cell r="Q2432" t="str">
            <v>الثالثة</v>
          </cell>
          <cell r="S2432" t="str">
            <v>الثالثة</v>
          </cell>
        </row>
        <row r="2433">
          <cell r="A2433">
            <v>118955</v>
          </cell>
          <cell r="B2433" t="str">
            <v>نيريد غازي</v>
          </cell>
          <cell r="C2433" t="str">
            <v>محمد خلدون</v>
          </cell>
          <cell r="E2433" t="str">
            <v>الأولى</v>
          </cell>
          <cell r="G2433" t="str">
            <v>الأولى</v>
          </cell>
          <cell r="L2433" t="str">
            <v>مبرر</v>
          </cell>
          <cell r="S2433" t="str">
            <v>الرابعة</v>
          </cell>
        </row>
        <row r="2434">
          <cell r="A2434">
            <v>118957</v>
          </cell>
          <cell r="B2434" t="str">
            <v>الاء عبيسي</v>
          </cell>
          <cell r="C2434" t="str">
            <v>احمد</v>
          </cell>
          <cell r="D2434" t="str">
            <v>هنادي</v>
          </cell>
          <cell r="E2434" t="str">
            <v>الثالثة</v>
          </cell>
          <cell r="G2434" t="str">
            <v>الثالثة</v>
          </cell>
          <cell r="I2434" t="str">
            <v>الثالثة</v>
          </cell>
          <cell r="K2434" t="str">
            <v>الثالثة</v>
          </cell>
          <cell r="M2434" t="str">
            <v>الثالثة</v>
          </cell>
          <cell r="O2434" t="str">
            <v>الثالثة</v>
          </cell>
          <cell r="Q2434" t="str">
            <v>الرابعة حديث</v>
          </cell>
          <cell r="S2434" t="str">
            <v>الرابعة</v>
          </cell>
        </row>
        <row r="2435">
          <cell r="A2435">
            <v>118974</v>
          </cell>
          <cell r="B2435" t="str">
            <v>زبيده سويد</v>
          </cell>
          <cell r="C2435" t="str">
            <v>محمود</v>
          </cell>
          <cell r="D2435" t="str">
            <v>رولا راضي خلوف</v>
          </cell>
          <cell r="E2435" t="str">
            <v>الثانية</v>
          </cell>
          <cell r="G2435" t="str">
            <v>الثانية</v>
          </cell>
          <cell r="I2435" t="str">
            <v>الثانية</v>
          </cell>
          <cell r="K2435" t="str">
            <v>الثانية</v>
          </cell>
          <cell r="M2435" t="str">
            <v>الثانية</v>
          </cell>
          <cell r="O2435" t="str">
            <v>الثالثة حديث</v>
          </cell>
          <cell r="Q2435" t="str">
            <v>الثالثة</v>
          </cell>
          <cell r="S2435" t="str">
            <v>الثالثة</v>
          </cell>
        </row>
        <row r="2436">
          <cell r="A2436">
            <v>118980</v>
          </cell>
          <cell r="B2436" t="str">
            <v>شذى جوهر</v>
          </cell>
          <cell r="C2436" t="str">
            <v>عدنان</v>
          </cell>
          <cell r="D2436" t="str">
            <v>بدور</v>
          </cell>
          <cell r="E2436" t="str">
            <v>الثانية</v>
          </cell>
          <cell r="G2436" t="str">
            <v>الثانية</v>
          </cell>
          <cell r="I2436" t="str">
            <v>الثانية</v>
          </cell>
          <cell r="K2436" t="str">
            <v>الثانية</v>
          </cell>
          <cell r="M2436" t="str">
            <v>الثانية</v>
          </cell>
          <cell r="O2436" t="str">
            <v>الثانية</v>
          </cell>
          <cell r="Q2436" t="str">
            <v>الثالثة حديث</v>
          </cell>
          <cell r="S2436" t="str">
            <v>الثالثة</v>
          </cell>
        </row>
        <row r="2437">
          <cell r="A2437">
            <v>118982</v>
          </cell>
          <cell r="B2437" t="str">
            <v>صفيه الهبالي</v>
          </cell>
          <cell r="C2437" t="str">
            <v>محمد</v>
          </cell>
          <cell r="D2437" t="str">
            <v>زكيه</v>
          </cell>
          <cell r="E2437" t="str">
            <v>الأولى</v>
          </cell>
          <cell r="G2437" t="str">
            <v>الأولى</v>
          </cell>
          <cell r="I2437" t="str">
            <v>الأولى</v>
          </cell>
          <cell r="K2437" t="str">
            <v>الثانية حديث</v>
          </cell>
          <cell r="M2437" t="str">
            <v>الثانية</v>
          </cell>
          <cell r="O2437" t="str">
            <v>الثانية</v>
          </cell>
          <cell r="Q2437" t="str">
            <v>الثانية</v>
          </cell>
          <cell r="S2437" t="str">
            <v>الثانية</v>
          </cell>
        </row>
        <row r="2438">
          <cell r="A2438">
            <v>118984</v>
          </cell>
          <cell r="B2438" t="str">
            <v>عرين الذياب</v>
          </cell>
          <cell r="C2438" t="str">
            <v>فايز</v>
          </cell>
          <cell r="E2438" t="str">
            <v>الثالثة</v>
          </cell>
          <cell r="G2438" t="str">
            <v>الثالثة</v>
          </cell>
          <cell r="I2438" t="str">
            <v>الثالثة</v>
          </cell>
          <cell r="K2438" t="str">
            <v>الثالثة</v>
          </cell>
          <cell r="L2438" t="str">
            <v>مبرر</v>
          </cell>
          <cell r="M2438" t="str">
            <v>الثالثة</v>
          </cell>
          <cell r="O2438" t="str">
            <v>الثالثة</v>
          </cell>
          <cell r="Q2438" t="str">
            <v>الرابعة حديث</v>
          </cell>
          <cell r="S2438" t="str">
            <v>الرابعة</v>
          </cell>
        </row>
        <row r="2439">
          <cell r="A2439">
            <v>118988</v>
          </cell>
          <cell r="B2439" t="str">
            <v>لين ناصر الدين</v>
          </cell>
          <cell r="C2439" t="str">
            <v>محمد سعيد</v>
          </cell>
          <cell r="D2439" t="str">
            <v>لما</v>
          </cell>
          <cell r="E2439" t="str">
            <v>الثانية</v>
          </cell>
          <cell r="G2439" t="str">
            <v>الثانية</v>
          </cell>
          <cell r="I2439" t="str">
            <v>الثانية</v>
          </cell>
          <cell r="K2439" t="str">
            <v>الثانية</v>
          </cell>
          <cell r="M2439" t="str">
            <v>الثانية</v>
          </cell>
          <cell r="O2439" t="str">
            <v>الثالثة حديث</v>
          </cell>
          <cell r="Q2439" t="str">
            <v>الثالثة</v>
          </cell>
          <cell r="S2439" t="str">
            <v>الثالثة</v>
          </cell>
        </row>
        <row r="2440">
          <cell r="A2440">
            <v>118989</v>
          </cell>
          <cell r="B2440" t="str">
            <v>لينا الرباعي</v>
          </cell>
          <cell r="C2440" t="str">
            <v>ياسين</v>
          </cell>
          <cell r="D2440" t="str">
            <v>ايمان</v>
          </cell>
          <cell r="E2440" t="str">
            <v>الثانية</v>
          </cell>
          <cell r="G2440" t="str">
            <v>الثالثة حديث</v>
          </cell>
          <cell r="I2440" t="str">
            <v>الثالثة حديث</v>
          </cell>
          <cell r="J2440">
            <v>845</v>
          </cell>
          <cell r="K2440" t="str">
            <v>الثالثة</v>
          </cell>
          <cell r="M2440" t="str">
            <v>الثالثة</v>
          </cell>
          <cell r="P2440">
            <v>575</v>
          </cell>
          <cell r="S2440" t="str">
            <v>الرابعة</v>
          </cell>
        </row>
        <row r="2441">
          <cell r="A2441">
            <v>118994</v>
          </cell>
          <cell r="B2441" t="str">
            <v>محمد سامر ازرار</v>
          </cell>
          <cell r="C2441" t="str">
            <v>احمد فواز</v>
          </cell>
          <cell r="D2441" t="str">
            <v>سمر</v>
          </cell>
          <cell r="E2441" t="str">
            <v>الثالثة</v>
          </cell>
          <cell r="G2441" t="str">
            <v>الثالثة</v>
          </cell>
          <cell r="I2441" t="str">
            <v>الثالثة</v>
          </cell>
          <cell r="K2441" t="str">
            <v>الثالثة</v>
          </cell>
          <cell r="M2441" t="str">
            <v>الرابعة حديث</v>
          </cell>
          <cell r="O2441" t="str">
            <v>الرابعة</v>
          </cell>
          <cell r="Q2441" t="str">
            <v>الرابعة</v>
          </cell>
          <cell r="S2441" t="str">
            <v>الرابعة</v>
          </cell>
        </row>
        <row r="2442">
          <cell r="A2442">
            <v>118997</v>
          </cell>
          <cell r="B2442" t="str">
            <v>نادين الحريسي</v>
          </cell>
          <cell r="C2442" t="str">
            <v>منير</v>
          </cell>
          <cell r="D2442" t="str">
            <v>هيام</v>
          </cell>
          <cell r="E2442" t="str">
            <v>الثالثة</v>
          </cell>
          <cell r="G2442" t="str">
            <v>الرابعة حديث</v>
          </cell>
          <cell r="I2442" t="str">
            <v>الرابعة حديث</v>
          </cell>
          <cell r="K2442" t="str">
            <v>الرابعة</v>
          </cell>
          <cell r="M2442" t="str">
            <v>الرابعة</v>
          </cell>
          <cell r="N2442">
            <v>258</v>
          </cell>
          <cell r="O2442" t="str">
            <v>الرابعة</v>
          </cell>
          <cell r="Q2442" t="str">
            <v>الرابعة</v>
          </cell>
          <cell r="S2442" t="str">
            <v>الرابعة</v>
          </cell>
        </row>
        <row r="2443">
          <cell r="A2443">
            <v>119000</v>
          </cell>
          <cell r="B2443" t="str">
            <v>نعيم الحمصي</v>
          </cell>
          <cell r="C2443" t="str">
            <v>وليد</v>
          </cell>
          <cell r="D2443" t="str">
            <v>ثناء</v>
          </cell>
          <cell r="E2443" t="str">
            <v>الثانية</v>
          </cell>
          <cell r="G2443" t="str">
            <v>الثانية</v>
          </cell>
          <cell r="I2443" t="str">
            <v>الثانية</v>
          </cell>
          <cell r="K2443" t="str">
            <v>الثالثة حديث</v>
          </cell>
          <cell r="M2443" t="str">
            <v xml:space="preserve">الثالثة </v>
          </cell>
          <cell r="O2443" t="str">
            <v>الثالثة</v>
          </cell>
          <cell r="Q2443" t="str">
            <v>الثالثة</v>
          </cell>
          <cell r="S2443" t="str">
            <v>الثالثة</v>
          </cell>
        </row>
        <row r="2444">
          <cell r="A2444">
            <v>119005</v>
          </cell>
          <cell r="B2444" t="str">
            <v>ابراهيم خضر</v>
          </cell>
          <cell r="C2444" t="str">
            <v>رياض</v>
          </cell>
          <cell r="D2444">
            <v>0</v>
          </cell>
          <cell r="E2444" t="str">
            <v>الثانية</v>
          </cell>
          <cell r="G2444" t="str">
            <v>الثانية</v>
          </cell>
          <cell r="I2444" t="str">
            <v>الثانية</v>
          </cell>
          <cell r="K2444" t="str">
            <v>الثانية</v>
          </cell>
          <cell r="M2444" t="str">
            <v>الثانية</v>
          </cell>
          <cell r="O2444" t="str">
            <v>الثانية</v>
          </cell>
          <cell r="Q2444" t="str">
            <v>الثالثة حديث</v>
          </cell>
          <cell r="S2444" t="str">
            <v>الثالثة</v>
          </cell>
        </row>
        <row r="2445">
          <cell r="A2445">
            <v>119017</v>
          </cell>
          <cell r="B2445" t="str">
            <v>فاطمه درغام</v>
          </cell>
          <cell r="C2445" t="str">
            <v>غسان</v>
          </cell>
          <cell r="D2445">
            <v>0</v>
          </cell>
          <cell r="E2445" t="str">
            <v>الأولى</v>
          </cell>
          <cell r="G2445" t="str">
            <v>الأولى</v>
          </cell>
          <cell r="I2445" t="str">
            <v>الأولى</v>
          </cell>
          <cell r="K2445" t="str">
            <v>الأولى</v>
          </cell>
          <cell r="M2445" t="str">
            <v>الثانية حديث</v>
          </cell>
          <cell r="O2445" t="str">
            <v>الثانية</v>
          </cell>
          <cell r="Q2445" t="str">
            <v>الثانية</v>
          </cell>
          <cell r="S2445" t="str">
            <v>الثالثة حديث</v>
          </cell>
        </row>
        <row r="2446">
          <cell r="A2446">
            <v>119021</v>
          </cell>
          <cell r="B2446" t="str">
            <v>لمى المشكاوي</v>
          </cell>
          <cell r="C2446" t="str">
            <v>جمال الدين</v>
          </cell>
          <cell r="D2446" t="str">
            <v>سناء</v>
          </cell>
          <cell r="E2446" t="str">
            <v>الثانية</v>
          </cell>
          <cell r="G2446" t="str">
            <v>الثانية</v>
          </cell>
          <cell r="I2446" t="str">
            <v>الثانية</v>
          </cell>
          <cell r="K2446" t="str">
            <v>الثانية</v>
          </cell>
          <cell r="M2446" t="str">
            <v>الثالثة حديث</v>
          </cell>
          <cell r="O2446" t="str">
            <v>الثالثة</v>
          </cell>
          <cell r="Q2446" t="str">
            <v>الثالثة</v>
          </cell>
          <cell r="S2446" t="str">
            <v>الثالثة</v>
          </cell>
        </row>
        <row r="2447">
          <cell r="A2447">
            <v>119024</v>
          </cell>
          <cell r="B2447" t="str">
            <v>اسماء الزغلول</v>
          </cell>
          <cell r="C2447" t="str">
            <v>محمدراتب</v>
          </cell>
          <cell r="D2447" t="str">
            <v>عناية</v>
          </cell>
          <cell r="E2447" t="str">
            <v>الأولى</v>
          </cell>
          <cell r="G2447" t="str">
            <v>الأولى</v>
          </cell>
          <cell r="L2447" t="str">
            <v>مبرر</v>
          </cell>
          <cell r="S2447" t="str">
            <v>الرابعة</v>
          </cell>
        </row>
        <row r="2448">
          <cell r="A2448">
            <v>119034</v>
          </cell>
          <cell r="B2448" t="str">
            <v>بتول الشيخ عبيد</v>
          </cell>
          <cell r="C2448" t="str">
            <v>انور</v>
          </cell>
          <cell r="D2448" t="str">
            <v>ندى</v>
          </cell>
          <cell r="E2448" t="str">
            <v>الثانية</v>
          </cell>
          <cell r="G2448" t="str">
            <v>الثانية</v>
          </cell>
          <cell r="I2448" t="str">
            <v>الثانية</v>
          </cell>
          <cell r="K2448" t="str">
            <v>الثالثة حديث</v>
          </cell>
          <cell r="M2448" t="str">
            <v>الثالثة حديث</v>
          </cell>
          <cell r="O2448" t="str">
            <v>الثالثة</v>
          </cell>
          <cell r="P2448">
            <v>759</v>
          </cell>
          <cell r="Q2448" t="str">
            <v>الثالثة</v>
          </cell>
          <cell r="S2448" t="str">
            <v>الثالثة</v>
          </cell>
        </row>
        <row r="2449">
          <cell r="A2449">
            <v>119038</v>
          </cell>
          <cell r="B2449" t="str">
            <v>دانيا الحاج</v>
          </cell>
          <cell r="C2449" t="str">
            <v>محمد</v>
          </cell>
          <cell r="D2449" t="str">
            <v>بدريه</v>
          </cell>
          <cell r="E2449" t="str">
            <v>الثانية</v>
          </cell>
          <cell r="G2449" t="str">
            <v>الثانية</v>
          </cell>
          <cell r="I2449" t="str">
            <v>الثانية</v>
          </cell>
          <cell r="K2449" t="str">
            <v>الثالثة حديث</v>
          </cell>
          <cell r="L2449" t="str">
            <v>مبرر</v>
          </cell>
          <cell r="M2449" t="str">
            <v>الثالثة حديث</v>
          </cell>
          <cell r="O2449" t="str">
            <v>الثالثة</v>
          </cell>
          <cell r="Q2449" t="str">
            <v>الثالثة</v>
          </cell>
          <cell r="S2449" t="str">
            <v>الثالثة</v>
          </cell>
        </row>
        <row r="2450">
          <cell r="A2450">
            <v>119047</v>
          </cell>
          <cell r="B2450" t="str">
            <v>سلام سويد</v>
          </cell>
          <cell r="C2450" t="str">
            <v>سامي</v>
          </cell>
          <cell r="D2450" t="str">
            <v>عهود</v>
          </cell>
          <cell r="E2450" t="str">
            <v>الثانية</v>
          </cell>
          <cell r="G2450" t="str">
            <v>الثانية</v>
          </cell>
          <cell r="I2450" t="str">
            <v>الثانية</v>
          </cell>
          <cell r="K2450" t="str">
            <v>الثالثة حديث</v>
          </cell>
          <cell r="M2450" t="str">
            <v>الثالثة حديث</v>
          </cell>
          <cell r="O2450" t="str">
            <v>الثالثة</v>
          </cell>
          <cell r="P2450">
            <v>787</v>
          </cell>
          <cell r="Q2450" t="str">
            <v>الثالثة</v>
          </cell>
          <cell r="S2450" t="str">
            <v>الثالثة</v>
          </cell>
        </row>
        <row r="2451">
          <cell r="A2451">
            <v>119048</v>
          </cell>
          <cell r="B2451" t="str">
            <v>سيما السيوفي</v>
          </cell>
          <cell r="C2451" t="str">
            <v>مازن</v>
          </cell>
          <cell r="D2451" t="str">
            <v>سوسن</v>
          </cell>
          <cell r="E2451" t="str">
            <v>الثانية حديث</v>
          </cell>
          <cell r="G2451" t="str">
            <v>الثانية</v>
          </cell>
          <cell r="I2451" t="str">
            <v>الثانية</v>
          </cell>
          <cell r="K2451" t="str">
            <v>الثانية</v>
          </cell>
          <cell r="M2451" t="str">
            <v>الثانية</v>
          </cell>
          <cell r="N2451">
            <v>212</v>
          </cell>
          <cell r="O2451" t="str">
            <v>الثانية</v>
          </cell>
          <cell r="Q2451" t="str">
            <v>الثانية</v>
          </cell>
          <cell r="S2451" t="str">
            <v>الثالثة حديث</v>
          </cell>
        </row>
        <row r="2452">
          <cell r="A2452">
            <v>119049</v>
          </cell>
          <cell r="B2452" t="str">
            <v>صبريه سنيور</v>
          </cell>
          <cell r="C2452" t="str">
            <v>محمود</v>
          </cell>
          <cell r="D2452" t="str">
            <v>عبيده</v>
          </cell>
          <cell r="E2452" t="str">
            <v>الثالثة</v>
          </cell>
          <cell r="G2452" t="str">
            <v>الثالثة</v>
          </cell>
          <cell r="I2452" t="str">
            <v>الثالثة</v>
          </cell>
          <cell r="K2452" t="str">
            <v>الرابعة حديث</v>
          </cell>
          <cell r="M2452" t="str">
            <v>الرابعة</v>
          </cell>
          <cell r="O2452" t="str">
            <v>الرابعة</v>
          </cell>
          <cell r="Q2452" t="str">
            <v>الرابعة</v>
          </cell>
          <cell r="S2452" t="str">
            <v>الرابعة</v>
          </cell>
        </row>
        <row r="2453">
          <cell r="A2453">
            <v>119051</v>
          </cell>
          <cell r="B2453" t="str">
            <v>غدير الاعور</v>
          </cell>
          <cell r="C2453" t="str">
            <v>خلدون</v>
          </cell>
          <cell r="D2453" t="str">
            <v>عبير</v>
          </cell>
          <cell r="E2453" t="str">
            <v>الأولى</v>
          </cell>
          <cell r="G2453" t="str">
            <v>الأولى</v>
          </cell>
          <cell r="I2453" t="str">
            <v>الأولى</v>
          </cell>
          <cell r="K2453" t="str">
            <v>الأولى</v>
          </cell>
          <cell r="M2453" t="str">
            <v>الثانية حديث</v>
          </cell>
          <cell r="O2453" t="str">
            <v>الثانية</v>
          </cell>
          <cell r="Q2453" t="str">
            <v>الثانية</v>
          </cell>
          <cell r="S2453" t="str">
            <v>الثالثة حديث</v>
          </cell>
        </row>
        <row r="2454">
          <cell r="A2454">
            <v>119059</v>
          </cell>
          <cell r="B2454" t="str">
            <v>مجدولين رجب</v>
          </cell>
          <cell r="C2454" t="str">
            <v>ماهر</v>
          </cell>
          <cell r="D2454" t="str">
            <v>مها</v>
          </cell>
          <cell r="E2454" t="str">
            <v>الثالثة</v>
          </cell>
          <cell r="G2454" t="str">
            <v>الثالثة</v>
          </cell>
          <cell r="I2454" t="str">
            <v>الثالثة</v>
          </cell>
          <cell r="K2454" t="str">
            <v>الثالثة</v>
          </cell>
          <cell r="M2454" t="str">
            <v>الرابعة حديث</v>
          </cell>
          <cell r="O2454" t="str">
            <v>الرابعة</v>
          </cell>
          <cell r="Q2454" t="str">
            <v>الرابعة</v>
          </cell>
          <cell r="R2454">
            <v>307</v>
          </cell>
          <cell r="S2454" t="str">
            <v>الرابعة</v>
          </cell>
        </row>
        <row r="2455">
          <cell r="A2455">
            <v>119072</v>
          </cell>
          <cell r="B2455" t="str">
            <v>باران اله رشي</v>
          </cell>
          <cell r="C2455" t="str">
            <v>مروان</v>
          </cell>
          <cell r="D2455" t="str">
            <v>جهان</v>
          </cell>
          <cell r="E2455" t="str">
            <v>الثالثة</v>
          </cell>
          <cell r="G2455" t="str">
            <v>الثالثة</v>
          </cell>
          <cell r="I2455" t="str">
            <v>الثالثة</v>
          </cell>
          <cell r="K2455" t="str">
            <v>الثالثة</v>
          </cell>
          <cell r="M2455" t="str">
            <v>الثالثة</v>
          </cell>
          <cell r="S2455" t="str">
            <v>الرابعة</v>
          </cell>
        </row>
        <row r="2456">
          <cell r="A2456">
            <v>119075</v>
          </cell>
          <cell r="B2456" t="str">
            <v>زاهر سعسع</v>
          </cell>
          <cell r="C2456" t="str">
            <v>محمد</v>
          </cell>
          <cell r="D2456" t="str">
            <v>سلافه</v>
          </cell>
          <cell r="E2456" t="str">
            <v>الثالثة</v>
          </cell>
          <cell r="G2456" t="str">
            <v>الثالثة</v>
          </cell>
          <cell r="I2456" t="str">
            <v>الثالثة</v>
          </cell>
          <cell r="K2456" t="str">
            <v>الرابعة حديث</v>
          </cell>
          <cell r="M2456" t="str">
            <v>الرابعة</v>
          </cell>
          <cell r="O2456" t="str">
            <v>الرابعة</v>
          </cell>
          <cell r="Q2456" t="str">
            <v>الرابعة</v>
          </cell>
          <cell r="S2456" t="str">
            <v>الرابعة</v>
          </cell>
        </row>
        <row r="2457">
          <cell r="A2457">
            <v>119076</v>
          </cell>
          <cell r="B2457" t="str">
            <v>ساره الحجل</v>
          </cell>
          <cell r="C2457" t="str">
            <v>رمضان</v>
          </cell>
          <cell r="D2457" t="str">
            <v>صفاء</v>
          </cell>
          <cell r="E2457" t="str">
            <v>الأولى</v>
          </cell>
          <cell r="G2457" t="str">
            <v>الأولى</v>
          </cell>
          <cell r="I2457" t="str">
            <v>الأولى</v>
          </cell>
          <cell r="K2457" t="str">
            <v>الأولى</v>
          </cell>
          <cell r="L2457" t="str">
            <v>مبرر</v>
          </cell>
          <cell r="M2457" t="str">
            <v>الأولى</v>
          </cell>
          <cell r="O2457" t="str">
            <v>الثانية حديث</v>
          </cell>
          <cell r="Q2457" t="str">
            <v>الثانية</v>
          </cell>
          <cell r="S2457" t="str">
            <v>الثانية</v>
          </cell>
        </row>
        <row r="2458">
          <cell r="A2458">
            <v>119082</v>
          </cell>
          <cell r="B2458" t="str">
            <v>مرح العواد</v>
          </cell>
          <cell r="C2458" t="str">
            <v>غسان</v>
          </cell>
          <cell r="D2458" t="str">
            <v>انصاف</v>
          </cell>
          <cell r="E2458" t="str">
            <v>الثانية</v>
          </cell>
          <cell r="G2458" t="str">
            <v>الثانية</v>
          </cell>
          <cell r="I2458" t="str">
            <v>الثانية</v>
          </cell>
          <cell r="K2458" t="str">
            <v>الثالثة حديث</v>
          </cell>
          <cell r="L2458" t="str">
            <v>مبرر</v>
          </cell>
          <cell r="M2458" t="str">
            <v>الثالثة حديث</v>
          </cell>
          <cell r="O2458" t="str">
            <v>الثالثة</v>
          </cell>
          <cell r="Q2458" t="str">
            <v>الثالثة</v>
          </cell>
          <cell r="S2458" t="str">
            <v>الثالثة</v>
          </cell>
        </row>
        <row r="2459">
          <cell r="A2459">
            <v>119084</v>
          </cell>
          <cell r="B2459" t="str">
            <v>نوران توتنجي</v>
          </cell>
          <cell r="C2459" t="str">
            <v>ايمن</v>
          </cell>
          <cell r="D2459" t="str">
            <v>بارعه</v>
          </cell>
          <cell r="E2459" t="str">
            <v>الثانية</v>
          </cell>
          <cell r="G2459" t="str">
            <v>الثانية</v>
          </cell>
          <cell r="I2459" t="str">
            <v>الثانية</v>
          </cell>
          <cell r="K2459" t="str">
            <v>الثانية</v>
          </cell>
          <cell r="M2459" t="str">
            <v>الثالثة حديث</v>
          </cell>
          <cell r="O2459" t="str">
            <v>الثالثة</v>
          </cell>
          <cell r="Q2459" t="str">
            <v>الثالثة</v>
          </cell>
          <cell r="S2459" t="str">
            <v>الثالثة</v>
          </cell>
        </row>
        <row r="2460">
          <cell r="A2460">
            <v>119085</v>
          </cell>
          <cell r="B2460" t="str">
            <v>هانيه البيطار</v>
          </cell>
          <cell r="C2460" t="str">
            <v>محمد عيد</v>
          </cell>
          <cell r="D2460" t="str">
            <v>سمر</v>
          </cell>
          <cell r="E2460" t="str">
            <v>الثانية</v>
          </cell>
          <cell r="G2460" t="str">
            <v>الثالثة حديث</v>
          </cell>
          <cell r="I2460" t="str">
            <v>الثالثة حديث</v>
          </cell>
          <cell r="K2460" t="str">
            <v>الثالثة</v>
          </cell>
          <cell r="M2460" t="str">
            <v>الرابعة حديث</v>
          </cell>
          <cell r="O2460" t="str">
            <v>الرابعة</v>
          </cell>
          <cell r="Q2460" t="str">
            <v>الرابعة</v>
          </cell>
          <cell r="S2460" t="str">
            <v>الرابعة</v>
          </cell>
        </row>
        <row r="2461">
          <cell r="A2461">
            <v>119087</v>
          </cell>
          <cell r="B2461" t="str">
            <v>هبه العباس</v>
          </cell>
          <cell r="C2461" t="str">
            <v>مروان</v>
          </cell>
          <cell r="D2461" t="str">
            <v>رويده</v>
          </cell>
          <cell r="E2461" t="str">
            <v>الثالثة</v>
          </cell>
          <cell r="G2461" t="str">
            <v>الثالثة</v>
          </cell>
          <cell r="I2461" t="str">
            <v>الثالثة</v>
          </cell>
          <cell r="K2461" t="str">
            <v>الثالثة</v>
          </cell>
          <cell r="M2461" t="str">
            <v>الثالثة</v>
          </cell>
          <cell r="O2461" t="str">
            <v>الثالثة</v>
          </cell>
          <cell r="Q2461" t="str">
            <v>الرابعة حديث</v>
          </cell>
          <cell r="S2461" t="str">
            <v>الرابعة</v>
          </cell>
        </row>
        <row r="2462">
          <cell r="A2462">
            <v>119097</v>
          </cell>
          <cell r="B2462" t="str">
            <v>دينا كنفش</v>
          </cell>
          <cell r="C2462" t="str">
            <v>اكرم</v>
          </cell>
          <cell r="D2462" t="str">
            <v>منيه</v>
          </cell>
          <cell r="E2462" t="str">
            <v>الثالثة</v>
          </cell>
          <cell r="G2462" t="str">
            <v>الثالثة</v>
          </cell>
          <cell r="I2462" t="str">
            <v>الثالثة</v>
          </cell>
          <cell r="J2462">
            <v>807</v>
          </cell>
          <cell r="K2462" t="str">
            <v>الثالثة</v>
          </cell>
          <cell r="L2462" t="str">
            <v>مبرر</v>
          </cell>
          <cell r="M2462" t="str">
            <v>الثالثة</v>
          </cell>
          <cell r="O2462" t="str">
            <v>الثالثة</v>
          </cell>
          <cell r="Q2462" t="str">
            <v>الثالثة</v>
          </cell>
          <cell r="S2462" t="str">
            <v>الثالثة</v>
          </cell>
        </row>
        <row r="2463">
          <cell r="A2463">
            <v>119099</v>
          </cell>
          <cell r="B2463" t="str">
            <v>رهف بدير</v>
          </cell>
          <cell r="C2463" t="str">
            <v>محمد برهان</v>
          </cell>
          <cell r="D2463" t="str">
            <v>حنان</v>
          </cell>
          <cell r="E2463" t="str">
            <v>الثانية</v>
          </cell>
          <cell r="G2463" t="str">
            <v>الثانية</v>
          </cell>
          <cell r="I2463" t="str">
            <v>الثانية</v>
          </cell>
          <cell r="K2463" t="str">
            <v>الثانية</v>
          </cell>
          <cell r="M2463" t="str">
            <v>الثانية</v>
          </cell>
          <cell r="O2463" t="str">
            <v>الثانية</v>
          </cell>
          <cell r="Q2463" t="str">
            <v>الثالثة</v>
          </cell>
          <cell r="R2463">
            <v>505</v>
          </cell>
          <cell r="S2463" t="str">
            <v>الثالثة</v>
          </cell>
        </row>
        <row r="2464">
          <cell r="A2464">
            <v>119101</v>
          </cell>
          <cell r="B2464" t="str">
            <v>ساره النابلسي</v>
          </cell>
          <cell r="C2464" t="str">
            <v>فهد</v>
          </cell>
          <cell r="D2464" t="str">
            <v>ميساء</v>
          </cell>
          <cell r="E2464" t="str">
            <v>الثانية</v>
          </cell>
          <cell r="G2464" t="str">
            <v>الثالثة حديث</v>
          </cell>
          <cell r="I2464" t="str">
            <v>الثالثة حديث</v>
          </cell>
          <cell r="K2464" t="str">
            <v>الثالثة</v>
          </cell>
          <cell r="M2464" t="str">
            <v>الثالثة</v>
          </cell>
          <cell r="O2464" t="str">
            <v>الثالثة</v>
          </cell>
          <cell r="Q2464" t="str">
            <v>الرابعة حديث</v>
          </cell>
          <cell r="S2464" t="str">
            <v>الرابعة</v>
          </cell>
        </row>
        <row r="2465">
          <cell r="A2465">
            <v>119107</v>
          </cell>
          <cell r="B2465" t="str">
            <v>فتون سنوبر</v>
          </cell>
          <cell r="C2465" t="str">
            <v>سعيد</v>
          </cell>
          <cell r="D2465">
            <v>0</v>
          </cell>
          <cell r="E2465" t="str">
            <v>الثانية</v>
          </cell>
          <cell r="F2465">
            <v>3503</v>
          </cell>
          <cell r="G2465" t="str">
            <v>الثانية</v>
          </cell>
          <cell r="H2465">
            <v>1151</v>
          </cell>
          <cell r="I2465" t="str">
            <v>الثانية</v>
          </cell>
          <cell r="J2465">
            <v>4698</v>
          </cell>
          <cell r="K2465" t="str">
            <v>الثانية</v>
          </cell>
          <cell r="M2465" t="str">
            <v>الثانية</v>
          </cell>
          <cell r="O2465" t="str">
            <v>الثانية</v>
          </cell>
          <cell r="Q2465" t="str">
            <v>الثانية</v>
          </cell>
          <cell r="S2465" t="str">
            <v>الثالثة حديث</v>
          </cell>
        </row>
        <row r="2466">
          <cell r="A2466">
            <v>119111</v>
          </cell>
          <cell r="B2466" t="str">
            <v>لين اسماعيل خليل</v>
          </cell>
          <cell r="C2466" t="str">
            <v>ابراهيم</v>
          </cell>
          <cell r="D2466" t="str">
            <v>ندى</v>
          </cell>
          <cell r="E2466" t="str">
            <v>الثانية</v>
          </cell>
          <cell r="G2466" t="str">
            <v>الثانية</v>
          </cell>
          <cell r="I2466" t="str">
            <v>الثانية</v>
          </cell>
          <cell r="K2466" t="str">
            <v>الثانية</v>
          </cell>
          <cell r="M2466" t="str">
            <v>الثانية</v>
          </cell>
          <cell r="O2466" t="str">
            <v>الثانية</v>
          </cell>
          <cell r="Q2466" t="str">
            <v>الثالثة حديث</v>
          </cell>
          <cell r="S2466" t="str">
            <v>الثالثة</v>
          </cell>
        </row>
        <row r="2467">
          <cell r="A2467">
            <v>119117</v>
          </cell>
          <cell r="B2467" t="str">
            <v>نور الدين الحمود</v>
          </cell>
          <cell r="C2467" t="str">
            <v>ناهي</v>
          </cell>
          <cell r="D2467" t="str">
            <v>هدى</v>
          </cell>
          <cell r="E2467" t="str">
            <v>الثالثة</v>
          </cell>
          <cell r="G2467" t="str">
            <v>الثالثة</v>
          </cell>
          <cell r="I2467" t="str">
            <v>الثالثة</v>
          </cell>
          <cell r="K2467" t="str">
            <v>الثالثة</v>
          </cell>
          <cell r="M2467" t="str">
            <v>الثالثة</v>
          </cell>
          <cell r="R2467">
            <v>259</v>
          </cell>
          <cell r="S2467" t="str">
            <v>الرابعة</v>
          </cell>
        </row>
        <row r="2468">
          <cell r="A2468">
            <v>119118</v>
          </cell>
          <cell r="B2468" t="str">
            <v>نور الهدى مخللاتي</v>
          </cell>
          <cell r="C2468" t="str">
            <v>نزار</v>
          </cell>
          <cell r="D2468" t="str">
            <v>لينا</v>
          </cell>
          <cell r="E2468" t="str">
            <v>الأولى</v>
          </cell>
          <cell r="F2468">
            <v>15</v>
          </cell>
          <cell r="G2468" t="str">
            <v>الأولى</v>
          </cell>
          <cell r="H2468">
            <v>1257</v>
          </cell>
          <cell r="J2468">
            <v>402</v>
          </cell>
          <cell r="K2468" t="str">
            <v>الأولى</v>
          </cell>
          <cell r="L2468">
            <v>1985</v>
          </cell>
          <cell r="M2468" t="str">
            <v>الأولى</v>
          </cell>
          <cell r="O2468" t="str">
            <v>الأولى</v>
          </cell>
          <cell r="Q2468" t="str">
            <v>الأولى</v>
          </cell>
          <cell r="S2468" t="str">
            <v>الأولى</v>
          </cell>
        </row>
        <row r="2469">
          <cell r="A2469">
            <v>119123</v>
          </cell>
          <cell r="B2469" t="str">
            <v>ايه احمد</v>
          </cell>
          <cell r="C2469" t="str">
            <v>غسان</v>
          </cell>
          <cell r="D2469" t="str">
            <v>سحر</v>
          </cell>
          <cell r="E2469" t="str">
            <v>الثانية</v>
          </cell>
          <cell r="G2469" t="str">
            <v>الثانية</v>
          </cell>
          <cell r="I2469" t="str">
            <v>الثانية</v>
          </cell>
          <cell r="K2469" t="str">
            <v>الثالثة حديث</v>
          </cell>
          <cell r="L2469" t="str">
            <v>مبرر</v>
          </cell>
          <cell r="M2469" t="str">
            <v>الثالثة حديث</v>
          </cell>
          <cell r="O2469" t="str">
            <v>الثالثة</v>
          </cell>
          <cell r="Q2469" t="str">
            <v>الثالثة</v>
          </cell>
          <cell r="S2469" t="str">
            <v>الثالثة</v>
          </cell>
        </row>
        <row r="2470">
          <cell r="A2470">
            <v>119127</v>
          </cell>
          <cell r="B2470" t="str">
            <v>رامي ابو صالح</v>
          </cell>
          <cell r="C2470" t="str">
            <v>زياد</v>
          </cell>
          <cell r="D2470" t="str">
            <v>وفاء</v>
          </cell>
          <cell r="E2470" t="str">
            <v>الثالثة</v>
          </cell>
          <cell r="G2470" t="str">
            <v>الثالثة</v>
          </cell>
          <cell r="I2470" t="str">
            <v>الثالثة</v>
          </cell>
          <cell r="K2470" t="str">
            <v>الرابعة حديث</v>
          </cell>
          <cell r="M2470" t="str">
            <v>الرابعة</v>
          </cell>
          <cell r="O2470" t="str">
            <v>الرابعة</v>
          </cell>
          <cell r="Q2470" t="str">
            <v>الرابعة</v>
          </cell>
          <cell r="S2470" t="str">
            <v>الرابعة</v>
          </cell>
        </row>
        <row r="2471">
          <cell r="A2471">
            <v>119135</v>
          </cell>
          <cell r="B2471" t="str">
            <v>ساره السيد</v>
          </cell>
          <cell r="C2471" t="str">
            <v>نبيل</v>
          </cell>
          <cell r="D2471" t="str">
            <v>روله</v>
          </cell>
          <cell r="E2471" t="str">
            <v>الثالثة حديث</v>
          </cell>
          <cell r="G2471" t="str">
            <v>الثالثة</v>
          </cell>
          <cell r="I2471" t="str">
            <v>الثالثة</v>
          </cell>
          <cell r="K2471" t="str">
            <v>الثالثة</v>
          </cell>
          <cell r="L2471" t="str">
            <v>مبرر</v>
          </cell>
          <cell r="M2471" t="str">
            <v>الثالثة</v>
          </cell>
          <cell r="O2471" t="str">
            <v>الثالثة</v>
          </cell>
          <cell r="Q2471" t="str">
            <v>الرابعة حديث</v>
          </cell>
          <cell r="S2471" t="str">
            <v>الرابعة</v>
          </cell>
        </row>
        <row r="2472">
          <cell r="A2472">
            <v>119147</v>
          </cell>
          <cell r="B2472" t="str">
            <v>مازن بيلاني</v>
          </cell>
          <cell r="C2472" t="str">
            <v>رشيد</v>
          </cell>
          <cell r="D2472" t="str">
            <v>نادره</v>
          </cell>
          <cell r="E2472" t="str">
            <v>الثالثة</v>
          </cell>
          <cell r="G2472" t="str">
            <v>الثالثة</v>
          </cell>
          <cell r="I2472" t="str">
            <v>الثالثة</v>
          </cell>
          <cell r="K2472" t="str">
            <v>الرابعة حديث</v>
          </cell>
          <cell r="M2472" t="str">
            <v>الرابعة</v>
          </cell>
          <cell r="O2472" t="str">
            <v>الرابعة</v>
          </cell>
          <cell r="Q2472" t="str">
            <v>الرابعة</v>
          </cell>
          <cell r="S2472" t="str">
            <v>الرابعة</v>
          </cell>
        </row>
        <row r="2473">
          <cell r="A2473">
            <v>119152</v>
          </cell>
          <cell r="B2473" t="str">
            <v>مزنه السمان</v>
          </cell>
          <cell r="C2473" t="str">
            <v>محمد حسن</v>
          </cell>
          <cell r="D2473" t="str">
            <v>ليلى</v>
          </cell>
          <cell r="E2473" t="str">
            <v>الثالثة</v>
          </cell>
          <cell r="G2473" t="str">
            <v>الثالثة</v>
          </cell>
          <cell r="I2473" t="str">
            <v>الثالثة</v>
          </cell>
          <cell r="K2473" t="str">
            <v>الثالثة</v>
          </cell>
          <cell r="M2473" t="str">
            <v>الرابعة حديث</v>
          </cell>
          <cell r="O2473" t="str">
            <v>الرابعة</v>
          </cell>
          <cell r="Q2473" t="str">
            <v>الرابعة</v>
          </cell>
          <cell r="S2473" t="str">
            <v>الرابعة</v>
          </cell>
        </row>
        <row r="2474">
          <cell r="A2474">
            <v>119155</v>
          </cell>
          <cell r="B2474" t="str">
            <v>نور جمال</v>
          </cell>
          <cell r="C2474" t="str">
            <v>فارس</v>
          </cell>
          <cell r="D2474" t="str">
            <v>غاده</v>
          </cell>
          <cell r="E2474" t="str">
            <v>الثانية</v>
          </cell>
          <cell r="G2474" t="str">
            <v>الثانية</v>
          </cell>
          <cell r="I2474" t="str">
            <v>الثانية</v>
          </cell>
          <cell r="K2474" t="str">
            <v>الثالثة حديث</v>
          </cell>
          <cell r="L2474" t="str">
            <v>مبرر</v>
          </cell>
          <cell r="M2474" t="str">
            <v>الثالثة حديث</v>
          </cell>
          <cell r="O2474" t="str">
            <v>الثالثة</v>
          </cell>
          <cell r="Q2474" t="str">
            <v>الثالثة</v>
          </cell>
          <cell r="S2474" t="str">
            <v>الثالثة</v>
          </cell>
        </row>
        <row r="2475">
          <cell r="A2475">
            <v>119159</v>
          </cell>
          <cell r="B2475" t="str">
            <v>يارا صلاح</v>
          </cell>
          <cell r="C2475" t="str">
            <v>رياض</v>
          </cell>
          <cell r="D2475" t="str">
            <v>مجد</v>
          </cell>
          <cell r="E2475" t="str">
            <v>الثانية</v>
          </cell>
          <cell r="G2475" t="str">
            <v>الثانية</v>
          </cell>
          <cell r="I2475" t="str">
            <v>الثانية</v>
          </cell>
          <cell r="K2475" t="str">
            <v>الثالثة حديث</v>
          </cell>
          <cell r="M2475" t="str">
            <v>الثالثة حديث</v>
          </cell>
          <cell r="O2475" t="str">
            <v>الثالثة</v>
          </cell>
          <cell r="Q2475" t="str">
            <v>الثالثة</v>
          </cell>
          <cell r="S2475" t="str">
            <v>الثالثة</v>
          </cell>
        </row>
        <row r="2476">
          <cell r="A2476">
            <v>119163</v>
          </cell>
          <cell r="B2476" t="str">
            <v>حنان مبارك</v>
          </cell>
          <cell r="C2476" t="str">
            <v>بيان</v>
          </cell>
          <cell r="D2476" t="str">
            <v>جليله</v>
          </cell>
          <cell r="E2476" t="str">
            <v>الثانية</v>
          </cell>
          <cell r="G2476" t="str">
            <v>الثانية</v>
          </cell>
          <cell r="I2476" t="str">
            <v>الثانية</v>
          </cell>
          <cell r="J2476">
            <v>275</v>
          </cell>
          <cell r="K2476" t="str">
            <v>الثانية</v>
          </cell>
          <cell r="L2476" t="str">
            <v>مبرر</v>
          </cell>
          <cell r="M2476" t="str">
            <v>الثانية</v>
          </cell>
          <cell r="O2476" t="str">
            <v>الثانية</v>
          </cell>
          <cell r="Q2476" t="str">
            <v>الثانية</v>
          </cell>
          <cell r="S2476" t="str">
            <v>الثانية</v>
          </cell>
        </row>
        <row r="2477">
          <cell r="A2477">
            <v>119171</v>
          </cell>
          <cell r="B2477" t="str">
            <v>محمد فارس الملحم</v>
          </cell>
          <cell r="C2477" t="str">
            <v>محمد زهير</v>
          </cell>
          <cell r="D2477" t="str">
            <v>مياده</v>
          </cell>
          <cell r="E2477" t="str">
            <v>الثالثة</v>
          </cell>
          <cell r="G2477" t="str">
            <v>الثالثة</v>
          </cell>
          <cell r="I2477" t="str">
            <v>الثالثة</v>
          </cell>
          <cell r="K2477" t="str">
            <v>الرابعة حديث</v>
          </cell>
          <cell r="L2477" t="str">
            <v>مبرر</v>
          </cell>
          <cell r="M2477" t="str">
            <v>الرابعة</v>
          </cell>
          <cell r="O2477" t="str">
            <v>الرابعة</v>
          </cell>
          <cell r="Q2477" t="str">
            <v>الرابعة</v>
          </cell>
          <cell r="S2477" t="str">
            <v>الرابعة</v>
          </cell>
        </row>
        <row r="2478">
          <cell r="A2478">
            <v>119192</v>
          </cell>
          <cell r="B2478" t="str">
            <v>شفاء السقا</v>
          </cell>
          <cell r="C2478" t="str">
            <v>عبد الاكرم</v>
          </cell>
          <cell r="D2478" t="str">
            <v>مفيده</v>
          </cell>
          <cell r="E2478" t="str">
            <v>الثانية</v>
          </cell>
          <cell r="G2478" t="str">
            <v>الثالثة حديث</v>
          </cell>
          <cell r="I2478" t="str">
            <v>الثالثة حديث</v>
          </cell>
          <cell r="K2478" t="str">
            <v>الثالثة</v>
          </cell>
          <cell r="M2478" t="str">
            <v>الثالثة</v>
          </cell>
          <cell r="S2478" t="str">
            <v>الرابعة</v>
          </cell>
        </row>
        <row r="2479">
          <cell r="A2479">
            <v>119196</v>
          </cell>
          <cell r="B2479" t="str">
            <v>علا الدواليبي</v>
          </cell>
          <cell r="C2479" t="str">
            <v>وائل</v>
          </cell>
          <cell r="D2479" t="str">
            <v>فاتن</v>
          </cell>
          <cell r="E2479" t="str">
            <v>الثالثة حديث</v>
          </cell>
          <cell r="G2479" t="str">
            <v>الثالثة</v>
          </cell>
          <cell r="I2479" t="str">
            <v>الثالثة</v>
          </cell>
          <cell r="K2479" t="str">
            <v>الرابعة حديث</v>
          </cell>
          <cell r="L2479" t="str">
            <v>مبرر</v>
          </cell>
          <cell r="M2479" t="str">
            <v>الرابعة</v>
          </cell>
          <cell r="O2479" t="str">
            <v>الرابعة</v>
          </cell>
          <cell r="Q2479" t="str">
            <v>الرابعة</v>
          </cell>
          <cell r="S2479" t="str">
            <v>الرابعة</v>
          </cell>
        </row>
        <row r="2480">
          <cell r="A2480">
            <v>119205</v>
          </cell>
          <cell r="B2480" t="str">
            <v>محمد فادي ابو حرب</v>
          </cell>
          <cell r="C2480" t="str">
            <v>صبحي</v>
          </cell>
          <cell r="D2480" t="str">
            <v>اعتدال</v>
          </cell>
          <cell r="E2480" t="str">
            <v>الثالثة</v>
          </cell>
          <cell r="G2480" t="str">
            <v>الثالثة</v>
          </cell>
          <cell r="I2480" t="str">
            <v>الثالثة</v>
          </cell>
          <cell r="K2480" t="str">
            <v>الثالثة</v>
          </cell>
          <cell r="M2480" t="str">
            <v>الرابعة حديث</v>
          </cell>
          <cell r="O2480" t="str">
            <v>الرابعة</v>
          </cell>
          <cell r="Q2480" t="str">
            <v>الرابعة</v>
          </cell>
          <cell r="S2480" t="str">
            <v>الرابعة</v>
          </cell>
        </row>
        <row r="2481">
          <cell r="A2481">
            <v>119210</v>
          </cell>
          <cell r="B2481" t="str">
            <v>هديان دغمش</v>
          </cell>
          <cell r="C2481" t="str">
            <v>عرفان</v>
          </cell>
          <cell r="D2481" t="str">
            <v>ابتسام</v>
          </cell>
          <cell r="E2481" t="str">
            <v>الرابعة حديث</v>
          </cell>
          <cell r="G2481" t="str">
            <v>الرابعة</v>
          </cell>
          <cell r="I2481" t="str">
            <v>الرابعة</v>
          </cell>
          <cell r="K2481" t="str">
            <v>الرابعة</v>
          </cell>
          <cell r="L2481">
            <v>1909</v>
          </cell>
          <cell r="M2481" t="str">
            <v>الرابعة</v>
          </cell>
          <cell r="N2481">
            <v>215</v>
          </cell>
          <cell r="O2481" t="str">
            <v>الرابعة</v>
          </cell>
          <cell r="Q2481" t="str">
            <v>الرابعة</v>
          </cell>
          <cell r="S2481" t="str">
            <v>الرابعة</v>
          </cell>
        </row>
        <row r="2482">
          <cell r="A2482">
            <v>119212</v>
          </cell>
          <cell r="B2482" t="str">
            <v>وائل البندقجي</v>
          </cell>
          <cell r="C2482" t="str">
            <v>امير</v>
          </cell>
          <cell r="D2482" t="str">
            <v>سوزان</v>
          </cell>
          <cell r="E2482" t="str">
            <v>الثالثة حديث</v>
          </cell>
          <cell r="G2482" t="str">
            <v>الثالثة</v>
          </cell>
          <cell r="I2482" t="str">
            <v>الثالثة</v>
          </cell>
          <cell r="K2482" t="str">
            <v>الثالثة</v>
          </cell>
          <cell r="M2482" t="str">
            <v>الرابعة حديث</v>
          </cell>
          <cell r="O2482" t="str">
            <v>الرابعة</v>
          </cell>
          <cell r="Q2482" t="str">
            <v>الرابعة</v>
          </cell>
          <cell r="S2482" t="str">
            <v>الرابعة</v>
          </cell>
        </row>
        <row r="2483">
          <cell r="A2483">
            <v>119216</v>
          </cell>
          <cell r="B2483" t="str">
            <v>سلمان جنبلاط</v>
          </cell>
          <cell r="C2483" t="str">
            <v>نزار</v>
          </cell>
          <cell r="D2483" t="str">
            <v>زبيده</v>
          </cell>
          <cell r="E2483" t="str">
            <v>الثالثة</v>
          </cell>
          <cell r="G2483" t="str">
            <v>الرابعة حديث</v>
          </cell>
          <cell r="I2483" t="str">
            <v>الرابعة حديث</v>
          </cell>
          <cell r="K2483" t="str">
            <v>الرابعة</v>
          </cell>
          <cell r="M2483" t="str">
            <v>الرابعة</v>
          </cell>
          <cell r="O2483" t="str">
            <v>الرابعة</v>
          </cell>
          <cell r="Q2483" t="str">
            <v>الرابعة</v>
          </cell>
          <cell r="R2483">
            <v>365</v>
          </cell>
          <cell r="S2483" t="str">
            <v>الرابعة</v>
          </cell>
        </row>
        <row r="2484">
          <cell r="A2484">
            <v>119217</v>
          </cell>
          <cell r="B2484" t="str">
            <v>علا بلال</v>
          </cell>
          <cell r="C2484" t="str">
            <v>عبد الرحيم</v>
          </cell>
          <cell r="D2484" t="str">
            <v>حنان</v>
          </cell>
          <cell r="E2484" t="str">
            <v>الثالثة</v>
          </cell>
          <cell r="G2484" t="str">
            <v>الثالثة</v>
          </cell>
          <cell r="I2484" t="str">
            <v>الثالثة</v>
          </cell>
          <cell r="K2484" t="str">
            <v>الثالثة</v>
          </cell>
          <cell r="L2484" t="str">
            <v>مبرر</v>
          </cell>
          <cell r="M2484" t="str">
            <v>الثالثة</v>
          </cell>
          <cell r="N2484">
            <v>102</v>
          </cell>
          <cell r="O2484" t="str">
            <v>الثالثة</v>
          </cell>
          <cell r="Q2484" t="str">
            <v>الثالثة</v>
          </cell>
          <cell r="S2484" t="str">
            <v>الثالثة</v>
          </cell>
        </row>
        <row r="2485">
          <cell r="A2485">
            <v>119219</v>
          </cell>
          <cell r="B2485" t="str">
            <v>ماريا الشيخو</v>
          </cell>
          <cell r="C2485" t="str">
            <v>ابراهيم</v>
          </cell>
          <cell r="D2485" t="str">
            <v>زهره</v>
          </cell>
          <cell r="E2485" t="str">
            <v>الثانية</v>
          </cell>
          <cell r="G2485" t="str">
            <v>الثالثة حديث</v>
          </cell>
          <cell r="I2485" t="str">
            <v>الثالثة حديث</v>
          </cell>
          <cell r="K2485" t="str">
            <v>الثالثة</v>
          </cell>
          <cell r="M2485" t="str">
            <v>الثالثة</v>
          </cell>
          <cell r="S2485" t="str">
            <v>الرابعة</v>
          </cell>
        </row>
        <row r="2486">
          <cell r="A2486">
            <v>119221</v>
          </cell>
          <cell r="B2486" t="str">
            <v>ثواب الاسماعيل</v>
          </cell>
          <cell r="C2486" t="str">
            <v>علي</v>
          </cell>
          <cell r="D2486" t="str">
            <v>صفاء الخطيب</v>
          </cell>
          <cell r="E2486" t="str">
            <v>الثالثة</v>
          </cell>
          <cell r="G2486" t="str">
            <v>الثالثة</v>
          </cell>
          <cell r="I2486" t="str">
            <v>الثالثة</v>
          </cell>
          <cell r="K2486" t="str">
            <v>الثالثة</v>
          </cell>
          <cell r="M2486" t="str">
            <v>الرابعة حديث</v>
          </cell>
          <cell r="O2486" t="str">
            <v>الرابعة</v>
          </cell>
          <cell r="Q2486" t="str">
            <v>الرابعة</v>
          </cell>
          <cell r="S2486" t="str">
            <v>الرابعة</v>
          </cell>
        </row>
        <row r="2487">
          <cell r="A2487">
            <v>119229</v>
          </cell>
          <cell r="B2487" t="str">
            <v>يارا الخطيب</v>
          </cell>
          <cell r="C2487" t="str">
            <v>علي</v>
          </cell>
          <cell r="D2487" t="str">
            <v>فايزه</v>
          </cell>
          <cell r="E2487" t="str">
            <v>الثالثة</v>
          </cell>
          <cell r="G2487" t="str">
            <v>الرابعة حديث</v>
          </cell>
          <cell r="I2487" t="str">
            <v>الرابعة حديث</v>
          </cell>
          <cell r="K2487" t="str">
            <v>الرابعة</v>
          </cell>
          <cell r="L2487" t="str">
            <v>مبرر</v>
          </cell>
          <cell r="M2487" t="str">
            <v>الرابعة</v>
          </cell>
          <cell r="O2487" t="str">
            <v>الرابعة</v>
          </cell>
          <cell r="Q2487" t="str">
            <v>الرابعة</v>
          </cell>
          <cell r="S2487" t="str">
            <v>الرابعة</v>
          </cell>
        </row>
        <row r="2488">
          <cell r="A2488">
            <v>119233</v>
          </cell>
          <cell r="B2488" t="str">
            <v>رنيم زيدان</v>
          </cell>
          <cell r="C2488" t="str">
            <v>سليمان</v>
          </cell>
          <cell r="D2488" t="str">
            <v>زهيره</v>
          </cell>
          <cell r="E2488" t="str">
            <v>الأولى</v>
          </cell>
          <cell r="G2488" t="str">
            <v>الأولى</v>
          </cell>
          <cell r="I2488" t="str">
            <v>الأولى</v>
          </cell>
          <cell r="K2488" t="str">
            <v>الثانية حديث</v>
          </cell>
          <cell r="M2488" t="str">
            <v>الثانية</v>
          </cell>
          <cell r="O2488" t="str">
            <v>الثانية</v>
          </cell>
          <cell r="P2488">
            <v>756</v>
          </cell>
          <cell r="Q2488" t="str">
            <v>الثانية</v>
          </cell>
          <cell r="S2488" t="str">
            <v>الثانية</v>
          </cell>
        </row>
        <row r="2489">
          <cell r="A2489">
            <v>119234</v>
          </cell>
          <cell r="B2489" t="str">
            <v>اياد زوبلو</v>
          </cell>
          <cell r="C2489" t="str">
            <v>صقر</v>
          </cell>
          <cell r="D2489" t="str">
            <v>زهوه</v>
          </cell>
          <cell r="E2489" t="str">
            <v>الأولى</v>
          </cell>
          <cell r="G2489" t="str">
            <v>الأولى</v>
          </cell>
          <cell r="I2489" t="str">
            <v>الأولى</v>
          </cell>
          <cell r="K2489" t="str">
            <v>الأولى</v>
          </cell>
          <cell r="L2489" t="str">
            <v>مبرر</v>
          </cell>
          <cell r="M2489" t="str">
            <v>الأولى</v>
          </cell>
          <cell r="O2489" t="str">
            <v>الأولى</v>
          </cell>
          <cell r="Q2489" t="str">
            <v>الأولى</v>
          </cell>
          <cell r="S2489" t="str">
            <v>الثانية حديث</v>
          </cell>
        </row>
        <row r="2490">
          <cell r="A2490">
            <v>119235</v>
          </cell>
          <cell r="B2490" t="str">
            <v>غفران المحاميد</v>
          </cell>
          <cell r="C2490" t="str">
            <v>ابراهيم</v>
          </cell>
          <cell r="D2490" t="str">
            <v>زينب</v>
          </cell>
          <cell r="E2490" t="str">
            <v>الثانية</v>
          </cell>
          <cell r="G2490" t="str">
            <v>الثانية</v>
          </cell>
          <cell r="K2490" t="str">
            <v>الثانية</v>
          </cell>
          <cell r="M2490" t="str">
            <v>الثانية</v>
          </cell>
          <cell r="O2490" t="str">
            <v>الثانية</v>
          </cell>
          <cell r="Q2490" t="str">
            <v>الثالثة حديث</v>
          </cell>
          <cell r="S2490" t="str">
            <v>الثالثة</v>
          </cell>
        </row>
        <row r="2491">
          <cell r="A2491">
            <v>119241</v>
          </cell>
          <cell r="B2491" t="str">
            <v>ايمان عبد الرحمن</v>
          </cell>
          <cell r="C2491" t="str">
            <v>محمد فوزي</v>
          </cell>
          <cell r="D2491" t="str">
            <v>منا</v>
          </cell>
          <cell r="E2491" t="str">
            <v>الثالثة حديث</v>
          </cell>
          <cell r="G2491" t="str">
            <v>الثالثة حديث</v>
          </cell>
          <cell r="I2491" t="str">
            <v>الثالثة حديث</v>
          </cell>
          <cell r="K2491" t="str">
            <v>الثالثة</v>
          </cell>
          <cell r="M2491" t="str">
            <v>الرابعة حديث</v>
          </cell>
          <cell r="O2491" t="str">
            <v>الرابعة</v>
          </cell>
          <cell r="Q2491" t="str">
            <v>الرابعة</v>
          </cell>
          <cell r="S2491" t="str">
            <v>الرابعة</v>
          </cell>
        </row>
        <row r="2492">
          <cell r="A2492">
            <v>119251</v>
          </cell>
          <cell r="B2492" t="str">
            <v>روضه حبشيه</v>
          </cell>
          <cell r="C2492" t="str">
            <v>محمد رشيد</v>
          </cell>
          <cell r="D2492" t="str">
            <v>مريم</v>
          </cell>
          <cell r="E2492" t="str">
            <v>الثالثة</v>
          </cell>
          <cell r="G2492" t="str">
            <v>الرابعة حديث</v>
          </cell>
          <cell r="I2492" t="str">
            <v>الرابعة حديث</v>
          </cell>
          <cell r="J2492">
            <v>48</v>
          </cell>
          <cell r="K2492" t="str">
            <v>الرابعة</v>
          </cell>
          <cell r="M2492" t="str">
            <v>الرابعة</v>
          </cell>
          <cell r="O2492" t="str">
            <v>الرابعة</v>
          </cell>
          <cell r="Q2492" t="str">
            <v>الرابعة</v>
          </cell>
          <cell r="R2492">
            <v>126</v>
          </cell>
          <cell r="S2492" t="str">
            <v>الرابعة</v>
          </cell>
        </row>
        <row r="2493">
          <cell r="A2493">
            <v>119259</v>
          </cell>
          <cell r="B2493" t="str">
            <v>عبد الهادي العكيل</v>
          </cell>
          <cell r="C2493" t="str">
            <v>محمد</v>
          </cell>
          <cell r="D2493" t="str">
            <v>هناء</v>
          </cell>
          <cell r="E2493" t="str">
            <v>الثالثة</v>
          </cell>
          <cell r="G2493" t="str">
            <v>الرابعة حديث</v>
          </cell>
          <cell r="I2493" t="str">
            <v>الرابعة حديث</v>
          </cell>
          <cell r="K2493" t="str">
            <v>الرابعة</v>
          </cell>
          <cell r="L2493" t="str">
            <v>مبرر</v>
          </cell>
          <cell r="M2493" t="str">
            <v>الرابعة</v>
          </cell>
          <cell r="O2493" t="str">
            <v>الرابعة</v>
          </cell>
          <cell r="Q2493" t="str">
            <v>الرابعة</v>
          </cell>
          <cell r="S2493" t="str">
            <v>الرابعة</v>
          </cell>
        </row>
        <row r="2494">
          <cell r="A2494">
            <v>119261</v>
          </cell>
          <cell r="B2494" t="str">
            <v>رولا الشطه</v>
          </cell>
          <cell r="C2494" t="str">
            <v>حسام الدين</v>
          </cell>
          <cell r="D2494" t="str">
            <v>ميسون</v>
          </cell>
          <cell r="E2494" t="str">
            <v>الثانية</v>
          </cell>
          <cell r="G2494" t="str">
            <v>الثانية</v>
          </cell>
          <cell r="I2494" t="str">
            <v>الثانية</v>
          </cell>
          <cell r="K2494" t="str">
            <v>الثالثة حديث</v>
          </cell>
          <cell r="M2494" t="str">
            <v xml:space="preserve">الثالثة </v>
          </cell>
          <cell r="O2494" t="str">
            <v>الثالثة</v>
          </cell>
          <cell r="Q2494" t="str">
            <v>الرابعة حديث</v>
          </cell>
          <cell r="S2494" t="str">
            <v>الرابعة</v>
          </cell>
        </row>
        <row r="2495">
          <cell r="A2495">
            <v>119264</v>
          </cell>
          <cell r="B2495" t="str">
            <v>مصطفى الشيخ</v>
          </cell>
          <cell r="C2495" t="str">
            <v>محمد</v>
          </cell>
          <cell r="D2495" t="str">
            <v>سكينه</v>
          </cell>
          <cell r="E2495" t="str">
            <v>الثالثة</v>
          </cell>
          <cell r="G2495" t="str">
            <v>الرابعة حديث</v>
          </cell>
          <cell r="I2495" t="str">
            <v>الرابعة حديث</v>
          </cell>
          <cell r="K2495" t="str">
            <v>الرابعة</v>
          </cell>
          <cell r="L2495" t="str">
            <v>مبرر</v>
          </cell>
          <cell r="M2495" t="str">
            <v>الرابعة</v>
          </cell>
          <cell r="O2495" t="str">
            <v>الرابعة</v>
          </cell>
          <cell r="Q2495" t="str">
            <v>الرابعة</v>
          </cell>
          <cell r="S2495" t="str">
            <v>الرابعة</v>
          </cell>
        </row>
        <row r="2496">
          <cell r="A2496">
            <v>119266</v>
          </cell>
          <cell r="B2496" t="str">
            <v>شيماء طبيخ</v>
          </cell>
          <cell r="C2496" t="str">
            <v>رياض</v>
          </cell>
          <cell r="D2496" t="str">
            <v>منار الفاضلي</v>
          </cell>
          <cell r="E2496" t="str">
            <v>الثانية</v>
          </cell>
          <cell r="G2496" t="str">
            <v>الثانية</v>
          </cell>
          <cell r="I2496" t="str">
            <v>الثانية</v>
          </cell>
          <cell r="K2496" t="str">
            <v>الثالثة حديث</v>
          </cell>
          <cell r="M2496" t="str">
            <v xml:space="preserve">الثالثة </v>
          </cell>
          <cell r="O2496" t="str">
            <v>الثالثة</v>
          </cell>
          <cell r="Q2496" t="str">
            <v>الثالثة</v>
          </cell>
          <cell r="S2496" t="str">
            <v>الثالثة</v>
          </cell>
        </row>
        <row r="2497">
          <cell r="A2497">
            <v>119273</v>
          </cell>
          <cell r="B2497" t="str">
            <v>ايفون عصفور</v>
          </cell>
          <cell r="C2497" t="str">
            <v>سلمان</v>
          </cell>
          <cell r="D2497" t="str">
            <v>نورة</v>
          </cell>
          <cell r="E2497" t="str">
            <v>الرابعة</v>
          </cell>
          <cell r="G2497" t="str">
            <v>الرابعة</v>
          </cell>
          <cell r="I2497" t="str">
            <v>الرابعة</v>
          </cell>
          <cell r="J2497">
            <v>810</v>
          </cell>
          <cell r="K2497" t="str">
            <v>الرابعة</v>
          </cell>
          <cell r="L2497" t="str">
            <v>مبرر</v>
          </cell>
          <cell r="M2497" t="str">
            <v>الرابعة</v>
          </cell>
          <cell r="O2497" t="str">
            <v>الرابعة</v>
          </cell>
          <cell r="Q2497" t="str">
            <v>الرابعة</v>
          </cell>
          <cell r="S2497" t="str">
            <v>الرابعة</v>
          </cell>
        </row>
        <row r="2498">
          <cell r="A2498">
            <v>119282</v>
          </cell>
          <cell r="B2498" t="str">
            <v>ديما ثمينه</v>
          </cell>
          <cell r="C2498" t="str">
            <v>عبد الرحمن</v>
          </cell>
          <cell r="D2498" t="str">
            <v>غيداء</v>
          </cell>
          <cell r="E2498" t="str">
            <v>الثانية</v>
          </cell>
          <cell r="G2498" t="str">
            <v>الثانية</v>
          </cell>
          <cell r="I2498" t="str">
            <v>الثانية</v>
          </cell>
          <cell r="K2498" t="str">
            <v>الثالثة حديث</v>
          </cell>
          <cell r="M2498" t="str">
            <v>الثالثة حديث</v>
          </cell>
          <cell r="O2498" t="str">
            <v>الثالثة</v>
          </cell>
          <cell r="Q2498" t="str">
            <v>الثالثة</v>
          </cell>
          <cell r="S2498" t="str">
            <v>الثالثة</v>
          </cell>
        </row>
        <row r="2499">
          <cell r="A2499">
            <v>119285</v>
          </cell>
          <cell r="B2499" t="str">
            <v>ساره مصا</v>
          </cell>
          <cell r="C2499" t="str">
            <v>احمد</v>
          </cell>
          <cell r="D2499" t="str">
            <v>حميده</v>
          </cell>
          <cell r="E2499" t="str">
            <v>الثانية</v>
          </cell>
          <cell r="G2499" t="str">
            <v>الثانية</v>
          </cell>
          <cell r="I2499" t="str">
            <v>الثانية</v>
          </cell>
          <cell r="K2499" t="str">
            <v>الثانية</v>
          </cell>
          <cell r="M2499" t="str">
            <v>الثانية</v>
          </cell>
          <cell r="O2499" t="str">
            <v>الثالثة حديث</v>
          </cell>
          <cell r="Q2499" t="str">
            <v>الثالثة</v>
          </cell>
          <cell r="S2499" t="str">
            <v>الثالثة</v>
          </cell>
        </row>
        <row r="2500">
          <cell r="A2500">
            <v>119287</v>
          </cell>
          <cell r="B2500" t="str">
            <v>روعه غيبور</v>
          </cell>
          <cell r="C2500" t="str">
            <v>فايز</v>
          </cell>
          <cell r="D2500" t="str">
            <v>شيحه</v>
          </cell>
          <cell r="E2500" t="str">
            <v>الثالثة</v>
          </cell>
          <cell r="G2500" t="str">
            <v>الثالثة</v>
          </cell>
          <cell r="I2500" t="str">
            <v>الثالثة</v>
          </cell>
          <cell r="K2500" t="str">
            <v>الرابعة حديث</v>
          </cell>
          <cell r="M2500" t="str">
            <v>الرابعة</v>
          </cell>
          <cell r="O2500" t="str">
            <v>الرابعة</v>
          </cell>
          <cell r="Q2500" t="str">
            <v>الرابعة</v>
          </cell>
          <cell r="S2500" t="str">
            <v>الرابعة</v>
          </cell>
        </row>
        <row r="2501">
          <cell r="A2501">
            <v>119288</v>
          </cell>
          <cell r="B2501" t="str">
            <v>اسبيرو نجيب</v>
          </cell>
          <cell r="C2501" t="str">
            <v>نجيب</v>
          </cell>
          <cell r="D2501" t="str">
            <v>صابات</v>
          </cell>
          <cell r="E2501" t="str">
            <v>الثالثة</v>
          </cell>
          <cell r="G2501" t="str">
            <v>الثالثة</v>
          </cell>
          <cell r="I2501" t="str">
            <v>الثالثة</v>
          </cell>
          <cell r="J2501">
            <v>614</v>
          </cell>
          <cell r="K2501" t="str">
            <v>الثالثة</v>
          </cell>
          <cell r="L2501" t="str">
            <v>مبرر</v>
          </cell>
          <cell r="M2501" t="str">
            <v>الثالثة</v>
          </cell>
          <cell r="O2501" t="str">
            <v>الثالثة</v>
          </cell>
          <cell r="Q2501" t="str">
            <v>الثالثة</v>
          </cell>
          <cell r="S2501" t="str">
            <v>الثالثة</v>
          </cell>
        </row>
        <row r="2502">
          <cell r="A2502">
            <v>119294</v>
          </cell>
          <cell r="B2502" t="str">
            <v>كرم اسماعيل</v>
          </cell>
          <cell r="C2502" t="str">
            <v>عز الدين</v>
          </cell>
          <cell r="D2502" t="str">
            <v>اميره</v>
          </cell>
          <cell r="E2502" t="str">
            <v>الثانية</v>
          </cell>
          <cell r="G2502" t="str">
            <v>الثانية</v>
          </cell>
          <cell r="I2502" t="str">
            <v>الثانية</v>
          </cell>
          <cell r="K2502" t="str">
            <v>الثالثة حديث</v>
          </cell>
          <cell r="M2502" t="str">
            <v xml:space="preserve">الثالثة </v>
          </cell>
          <cell r="O2502" t="str">
            <v>الثالثة</v>
          </cell>
          <cell r="Q2502" t="str">
            <v>الثالثة</v>
          </cell>
          <cell r="S2502" t="str">
            <v>الرابعة حديث</v>
          </cell>
        </row>
        <row r="2503">
          <cell r="A2503">
            <v>119296</v>
          </cell>
          <cell r="B2503" t="str">
            <v>علي رشه</v>
          </cell>
          <cell r="C2503" t="str">
            <v>محمد</v>
          </cell>
          <cell r="D2503" t="str">
            <v>ختام</v>
          </cell>
          <cell r="E2503" t="str">
            <v>الثانية</v>
          </cell>
          <cell r="G2503" t="str">
            <v>الثانية</v>
          </cell>
          <cell r="I2503" t="str">
            <v>الثانية</v>
          </cell>
          <cell r="K2503" t="str">
            <v>الثانية</v>
          </cell>
          <cell r="M2503" t="str">
            <v>الثالثة حديث</v>
          </cell>
          <cell r="O2503" t="str">
            <v>الثالثة</v>
          </cell>
          <cell r="Q2503" t="str">
            <v>الثالثة</v>
          </cell>
          <cell r="S2503" t="str">
            <v>الثالثة</v>
          </cell>
        </row>
        <row r="2504">
          <cell r="A2504">
            <v>119302</v>
          </cell>
          <cell r="B2504" t="str">
            <v>شيرين الخابو ري</v>
          </cell>
          <cell r="C2504" t="str">
            <v>معروف</v>
          </cell>
          <cell r="D2504" t="str">
            <v>سميره</v>
          </cell>
          <cell r="E2504" t="str">
            <v>الثالثة</v>
          </cell>
          <cell r="G2504" t="str">
            <v>الثالثة</v>
          </cell>
          <cell r="I2504" t="str">
            <v>الثالثة</v>
          </cell>
          <cell r="K2504" t="str">
            <v>الثالثة</v>
          </cell>
          <cell r="M2504" t="str">
            <v>الثالثة</v>
          </cell>
          <cell r="O2504" t="str">
            <v>الرابعة</v>
          </cell>
          <cell r="Q2504" t="str">
            <v>الرابعة</v>
          </cell>
          <cell r="S2504" t="str">
            <v>الرابعة</v>
          </cell>
        </row>
        <row r="2505">
          <cell r="A2505">
            <v>119315</v>
          </cell>
          <cell r="B2505" t="str">
            <v>لانا كوبا</v>
          </cell>
          <cell r="C2505" t="str">
            <v>ياسر</v>
          </cell>
          <cell r="D2505" t="str">
            <v>سوزان</v>
          </cell>
          <cell r="E2505" t="str">
            <v>الأولى</v>
          </cell>
          <cell r="G2505" t="str">
            <v>الأولى</v>
          </cell>
          <cell r="I2505" t="str">
            <v>الأولى</v>
          </cell>
          <cell r="K2505" t="str">
            <v>الثانية حديث</v>
          </cell>
          <cell r="M2505" t="str">
            <v>الثانية</v>
          </cell>
          <cell r="O2505" t="str">
            <v>الثالثة حديث</v>
          </cell>
          <cell r="Q2505" t="str">
            <v>الثالثة</v>
          </cell>
          <cell r="S2505" t="str">
            <v>الثالثة</v>
          </cell>
        </row>
        <row r="2506">
          <cell r="A2506">
            <v>119319</v>
          </cell>
          <cell r="B2506" t="str">
            <v>لجين عربي</v>
          </cell>
          <cell r="C2506" t="str">
            <v>لطيف</v>
          </cell>
          <cell r="D2506" t="str">
            <v>منى عربي</v>
          </cell>
          <cell r="E2506" t="str">
            <v>الثانية</v>
          </cell>
          <cell r="G2506" t="str">
            <v>الثانية</v>
          </cell>
          <cell r="I2506" t="str">
            <v>الثانية</v>
          </cell>
          <cell r="K2506" t="str">
            <v>الثانية</v>
          </cell>
          <cell r="M2506" t="str">
            <v>الثالثة حديث</v>
          </cell>
          <cell r="O2506" t="str">
            <v>الثالثة</v>
          </cell>
          <cell r="Q2506" t="str">
            <v>الثالثة</v>
          </cell>
          <cell r="S2506" t="str">
            <v>الثالثة</v>
          </cell>
        </row>
        <row r="2507">
          <cell r="A2507">
            <v>119327</v>
          </cell>
          <cell r="B2507" t="str">
            <v>احمد صبره</v>
          </cell>
          <cell r="C2507" t="str">
            <v>محمد نزار</v>
          </cell>
          <cell r="D2507" t="str">
            <v>نور الهدى</v>
          </cell>
          <cell r="E2507" t="str">
            <v>الثالثة</v>
          </cell>
          <cell r="G2507" t="str">
            <v>الثالثة</v>
          </cell>
          <cell r="I2507" t="str">
            <v>الثالثة</v>
          </cell>
          <cell r="K2507" t="str">
            <v>الرابعة حديث</v>
          </cell>
          <cell r="M2507" t="str">
            <v>الرابعة</v>
          </cell>
          <cell r="O2507" t="str">
            <v>الرابعة</v>
          </cell>
          <cell r="Q2507" t="str">
            <v>الرابعة</v>
          </cell>
          <cell r="S2507" t="str">
            <v>الرابعة</v>
          </cell>
        </row>
        <row r="2508">
          <cell r="A2508">
            <v>119331</v>
          </cell>
          <cell r="B2508" t="str">
            <v>ارام عبد الولي</v>
          </cell>
          <cell r="C2508" t="str">
            <v>جمال</v>
          </cell>
          <cell r="D2508" t="str">
            <v>نجوا</v>
          </cell>
          <cell r="E2508" t="str">
            <v>الأولى</v>
          </cell>
          <cell r="G2508" t="str">
            <v>الثانية حديث</v>
          </cell>
          <cell r="I2508" t="str">
            <v>الثانية حديث</v>
          </cell>
          <cell r="K2508" t="str">
            <v>الثانية</v>
          </cell>
          <cell r="L2508">
            <v>2034</v>
          </cell>
          <cell r="M2508" t="str">
            <v>الثانية</v>
          </cell>
          <cell r="O2508" t="str">
            <v>الثانية</v>
          </cell>
          <cell r="Q2508" t="str">
            <v>الثانية</v>
          </cell>
          <cell r="S2508" t="str">
            <v>الثانية</v>
          </cell>
        </row>
        <row r="2509">
          <cell r="A2509">
            <v>119333</v>
          </cell>
          <cell r="B2509" t="str">
            <v>اريج المرادني</v>
          </cell>
          <cell r="C2509" t="str">
            <v>محمد أمير</v>
          </cell>
          <cell r="D2509" t="str">
            <v>كارولين</v>
          </cell>
          <cell r="E2509" t="str">
            <v>الثانية</v>
          </cell>
          <cell r="G2509" t="str">
            <v>الثالثة حديث</v>
          </cell>
          <cell r="I2509" t="str">
            <v>الثالثة حديث</v>
          </cell>
          <cell r="K2509" t="str">
            <v>الثالثة</v>
          </cell>
          <cell r="M2509" t="str">
            <v>الرابعة حديث</v>
          </cell>
          <cell r="O2509" t="str">
            <v>الرابعة</v>
          </cell>
          <cell r="Q2509" t="str">
            <v>الرابعة</v>
          </cell>
          <cell r="S2509" t="str">
            <v>الرابعة</v>
          </cell>
        </row>
        <row r="2510">
          <cell r="A2510">
            <v>119335</v>
          </cell>
          <cell r="B2510" t="str">
            <v>اسراء الخليف</v>
          </cell>
          <cell r="C2510" t="str">
            <v>عادل</v>
          </cell>
          <cell r="D2510" t="str">
            <v>فاطمة</v>
          </cell>
          <cell r="E2510" t="str">
            <v>الثانية</v>
          </cell>
          <cell r="G2510" t="str">
            <v>الثانية</v>
          </cell>
          <cell r="I2510" t="str">
            <v>الثانية</v>
          </cell>
          <cell r="K2510" t="str">
            <v>الثانية</v>
          </cell>
          <cell r="M2510" t="str">
            <v>الثانية</v>
          </cell>
          <cell r="O2510" t="str">
            <v>الثالثة</v>
          </cell>
          <cell r="Q2510" t="str">
            <v>الرابعة حديث</v>
          </cell>
          <cell r="S2510" t="str">
            <v>الرابعة</v>
          </cell>
        </row>
        <row r="2511">
          <cell r="A2511">
            <v>119338</v>
          </cell>
          <cell r="B2511" t="str">
            <v>اسراء مروه</v>
          </cell>
          <cell r="C2511" t="str">
            <v>عدنان</v>
          </cell>
          <cell r="D2511" t="str">
            <v>عزيزه</v>
          </cell>
          <cell r="E2511" t="str">
            <v>الثالثة</v>
          </cell>
          <cell r="G2511" t="str">
            <v>الثالثة</v>
          </cell>
          <cell r="I2511" t="str">
            <v>الثالثة</v>
          </cell>
          <cell r="K2511" t="str">
            <v>الرابعة حديث</v>
          </cell>
          <cell r="M2511" t="str">
            <v>الرابعة</v>
          </cell>
          <cell r="O2511" t="str">
            <v>الرابعة</v>
          </cell>
          <cell r="Q2511" t="str">
            <v>الرابعة</v>
          </cell>
          <cell r="S2511" t="str">
            <v>الرابعة</v>
          </cell>
        </row>
        <row r="2512">
          <cell r="A2512">
            <v>119339</v>
          </cell>
          <cell r="B2512" t="str">
            <v>اسكندر خضر</v>
          </cell>
          <cell r="C2512" t="str">
            <v>زياد</v>
          </cell>
          <cell r="D2512" t="str">
            <v>ينال كجك</v>
          </cell>
          <cell r="E2512" t="str">
            <v>الأولى</v>
          </cell>
          <cell r="G2512" t="str">
            <v>الثانية حديث</v>
          </cell>
          <cell r="I2512" t="str">
            <v>الثانية حديث</v>
          </cell>
          <cell r="K2512" t="str">
            <v>الثانية</v>
          </cell>
          <cell r="L2512" t="str">
            <v>مبرر</v>
          </cell>
          <cell r="M2512" t="str">
            <v>الثانية</v>
          </cell>
          <cell r="O2512" t="str">
            <v>الثانية</v>
          </cell>
          <cell r="Q2512" t="str">
            <v>الثانية</v>
          </cell>
          <cell r="S2512" t="str">
            <v>الثانية</v>
          </cell>
        </row>
        <row r="2513">
          <cell r="A2513">
            <v>119346</v>
          </cell>
          <cell r="B2513" t="str">
            <v>الاء شرف الدين</v>
          </cell>
          <cell r="C2513" t="str">
            <v>خالد</v>
          </cell>
          <cell r="D2513" t="str">
            <v>ايمان</v>
          </cell>
          <cell r="E2513" t="str">
            <v>الثانية</v>
          </cell>
          <cell r="G2513" t="str">
            <v>الثالثة</v>
          </cell>
          <cell r="I2513" t="str">
            <v>الثالثة</v>
          </cell>
          <cell r="K2513" t="str">
            <v>الثالثة</v>
          </cell>
          <cell r="M2513" t="str">
            <v>الثالثة</v>
          </cell>
          <cell r="S2513" t="str">
            <v>الرابعة</v>
          </cell>
        </row>
        <row r="2514">
          <cell r="A2514">
            <v>119354</v>
          </cell>
          <cell r="B2514" t="str">
            <v>الين ابو السل</v>
          </cell>
          <cell r="C2514" t="str">
            <v>وليد</v>
          </cell>
          <cell r="D2514" t="str">
            <v>ساميه</v>
          </cell>
          <cell r="E2514" t="str">
            <v>الثانية</v>
          </cell>
          <cell r="G2514" t="str">
            <v>الثانية</v>
          </cell>
          <cell r="I2514" t="str">
            <v>الثانية</v>
          </cell>
          <cell r="K2514" t="str">
            <v>الثانية</v>
          </cell>
          <cell r="M2514" t="str">
            <v>الثانية</v>
          </cell>
          <cell r="O2514" t="str">
            <v>الثانية</v>
          </cell>
          <cell r="Q2514" t="str">
            <v>الثالثة</v>
          </cell>
          <cell r="S2514" t="str">
            <v>الثالثة</v>
          </cell>
        </row>
        <row r="2515">
          <cell r="A2515">
            <v>119355</v>
          </cell>
          <cell r="B2515" t="str">
            <v>اماني ضحى</v>
          </cell>
          <cell r="C2515" t="str">
            <v>عبد الكريم</v>
          </cell>
          <cell r="D2515" t="str">
            <v>فاطمه</v>
          </cell>
          <cell r="E2515" t="str">
            <v>الأولى</v>
          </cell>
          <cell r="G2515" t="str">
            <v>الأولى</v>
          </cell>
          <cell r="I2515" t="str">
            <v>الأولى</v>
          </cell>
          <cell r="K2515" t="str">
            <v>الثانية حديث</v>
          </cell>
          <cell r="M2515" t="str">
            <v>الثانية</v>
          </cell>
          <cell r="O2515" t="str">
            <v>الثانية</v>
          </cell>
          <cell r="Q2515" t="str">
            <v>الثانية</v>
          </cell>
          <cell r="S2515" t="str">
            <v>الثالثة حديث</v>
          </cell>
        </row>
        <row r="2516">
          <cell r="A2516">
            <v>119362</v>
          </cell>
          <cell r="B2516" t="str">
            <v>انعام غالول</v>
          </cell>
          <cell r="C2516" t="str">
            <v>بسام</v>
          </cell>
          <cell r="D2516" t="str">
            <v>جهينه</v>
          </cell>
          <cell r="E2516" t="str">
            <v>الثانية</v>
          </cell>
          <cell r="G2516" t="str">
            <v>الثانية</v>
          </cell>
          <cell r="I2516" t="str">
            <v>الثانية</v>
          </cell>
          <cell r="K2516" t="str">
            <v>الثانية</v>
          </cell>
          <cell r="M2516" t="str">
            <v>الثالثة حديث</v>
          </cell>
          <cell r="O2516" t="str">
            <v>الثالثة</v>
          </cell>
          <cell r="Q2516" t="str">
            <v>الرابعة حديث</v>
          </cell>
          <cell r="S2516" t="str">
            <v>الرابعة</v>
          </cell>
        </row>
        <row r="2517">
          <cell r="A2517">
            <v>119364</v>
          </cell>
          <cell r="B2517" t="str">
            <v>ايلسي الهامس</v>
          </cell>
          <cell r="C2517" t="str">
            <v>سامي</v>
          </cell>
          <cell r="D2517" t="str">
            <v>فاتن</v>
          </cell>
          <cell r="E2517" t="str">
            <v>الثالثة حديث</v>
          </cell>
          <cell r="G2517" t="str">
            <v>الثالثة</v>
          </cell>
          <cell r="I2517" t="str">
            <v>الثالثة</v>
          </cell>
          <cell r="K2517" t="str">
            <v>الثالثة</v>
          </cell>
          <cell r="M2517" t="str">
            <v>الرابعة حديث</v>
          </cell>
          <cell r="O2517" t="str">
            <v>الرابعة</v>
          </cell>
          <cell r="Q2517" t="str">
            <v>الرابعة</v>
          </cell>
          <cell r="S2517" t="str">
            <v>الرابعة</v>
          </cell>
        </row>
        <row r="2518">
          <cell r="A2518">
            <v>119367</v>
          </cell>
          <cell r="B2518" t="str">
            <v>ايمان بعلبكي</v>
          </cell>
          <cell r="C2518" t="str">
            <v>عدنان</v>
          </cell>
          <cell r="D2518" t="str">
            <v>يسرى</v>
          </cell>
          <cell r="E2518" t="str">
            <v>الأولى</v>
          </cell>
          <cell r="G2518" t="str">
            <v>الأولى</v>
          </cell>
          <cell r="I2518" t="str">
            <v>الأولى</v>
          </cell>
          <cell r="K2518" t="str">
            <v>الثانية حديث</v>
          </cell>
          <cell r="M2518" t="str">
            <v>الثانية</v>
          </cell>
          <cell r="O2518" t="str">
            <v>الثانية</v>
          </cell>
          <cell r="Q2518" t="str">
            <v>الثانية</v>
          </cell>
          <cell r="S2518" t="str">
            <v>الثانية</v>
          </cell>
        </row>
        <row r="2519">
          <cell r="A2519">
            <v>119369</v>
          </cell>
          <cell r="B2519" t="str">
            <v>ايناس الاحمر</v>
          </cell>
          <cell r="C2519" t="str">
            <v>رضوان</v>
          </cell>
          <cell r="D2519" t="str">
            <v>فايزه</v>
          </cell>
          <cell r="E2519" t="str">
            <v>الثالثة</v>
          </cell>
          <cell r="G2519" t="str">
            <v>الثالثة</v>
          </cell>
          <cell r="I2519" t="str">
            <v>الثالثة</v>
          </cell>
          <cell r="K2519" t="str">
            <v>الرابعة حديث</v>
          </cell>
          <cell r="M2519" t="str">
            <v>الرابعة</v>
          </cell>
          <cell r="O2519" t="str">
            <v>الرابعة</v>
          </cell>
          <cell r="Q2519" t="str">
            <v>الرابعة</v>
          </cell>
          <cell r="S2519" t="str">
            <v>الرابعة</v>
          </cell>
        </row>
        <row r="2520">
          <cell r="A2520">
            <v>119372</v>
          </cell>
          <cell r="B2520" t="str">
            <v>ايهاب مريم</v>
          </cell>
          <cell r="C2520" t="str">
            <v>سليمان</v>
          </cell>
          <cell r="D2520" t="str">
            <v>مريم</v>
          </cell>
          <cell r="E2520" t="str">
            <v>الثانية</v>
          </cell>
          <cell r="G2520" t="str">
            <v>الثالثة حديث</v>
          </cell>
          <cell r="I2520" t="str">
            <v>الثالثة حديث</v>
          </cell>
          <cell r="K2520" t="str">
            <v>الثالثة</v>
          </cell>
          <cell r="M2520" t="str">
            <v>الثالثة</v>
          </cell>
          <cell r="O2520" t="str">
            <v>الثالثة</v>
          </cell>
          <cell r="Q2520" t="str">
            <v>الرابعة حديث</v>
          </cell>
          <cell r="S2520" t="str">
            <v>الرابعة</v>
          </cell>
        </row>
        <row r="2521">
          <cell r="A2521">
            <v>119373</v>
          </cell>
          <cell r="B2521" t="str">
            <v>اديل خضور</v>
          </cell>
          <cell r="C2521" t="str">
            <v>يوسف</v>
          </cell>
          <cell r="D2521" t="str">
            <v>ثناء</v>
          </cell>
          <cell r="E2521" t="str">
            <v>الثالثة</v>
          </cell>
          <cell r="G2521" t="str">
            <v>الثالثة</v>
          </cell>
          <cell r="I2521" t="str">
            <v>الثالثة</v>
          </cell>
          <cell r="K2521" t="str">
            <v>الرابعة حديث</v>
          </cell>
          <cell r="M2521" t="str">
            <v>الرابعة</v>
          </cell>
          <cell r="O2521" t="str">
            <v>الرابعة</v>
          </cell>
          <cell r="Q2521" t="str">
            <v>الرابعة</v>
          </cell>
          <cell r="S2521" t="str">
            <v>الرابعة</v>
          </cell>
        </row>
        <row r="2522">
          <cell r="A2522">
            <v>119376</v>
          </cell>
          <cell r="B2522" t="str">
            <v>الاء الايوبي</v>
          </cell>
          <cell r="C2522" t="str">
            <v>عمار</v>
          </cell>
          <cell r="D2522" t="str">
            <v>ناريمان</v>
          </cell>
          <cell r="E2522" t="str">
            <v>الثالثة حديث</v>
          </cell>
          <cell r="G2522" t="str">
            <v>الثالثة</v>
          </cell>
          <cell r="H2522">
            <v>1294</v>
          </cell>
          <cell r="K2522" t="str">
            <v>الثالثة</v>
          </cell>
          <cell r="L2522" t="str">
            <v>مبرر</v>
          </cell>
          <cell r="M2522" t="str">
            <v>الثالثة</v>
          </cell>
          <cell r="O2522" t="str">
            <v>الثالثة</v>
          </cell>
          <cell r="Q2522" t="str">
            <v>الثالثة</v>
          </cell>
          <cell r="S2522" t="str">
            <v>الثالثة</v>
          </cell>
        </row>
        <row r="2523">
          <cell r="A2523">
            <v>119378</v>
          </cell>
          <cell r="B2523" t="str">
            <v>الاء بكداش</v>
          </cell>
          <cell r="C2523" t="str">
            <v>بسام</v>
          </cell>
          <cell r="D2523" t="str">
            <v>رانيا</v>
          </cell>
          <cell r="E2523" t="str">
            <v>الثانية</v>
          </cell>
          <cell r="G2523" t="str">
            <v>الثالثة حديث</v>
          </cell>
          <cell r="I2523" t="str">
            <v>الثالثة حديث</v>
          </cell>
          <cell r="K2523" t="str">
            <v>الثالثة</v>
          </cell>
          <cell r="M2523" t="str">
            <v>الثالثة</v>
          </cell>
          <cell r="S2523" t="str">
            <v>الرابعة</v>
          </cell>
        </row>
        <row r="2524">
          <cell r="A2524">
            <v>119379</v>
          </cell>
          <cell r="B2524" t="str">
            <v>الاء بكداش</v>
          </cell>
          <cell r="C2524" t="str">
            <v>زياد</v>
          </cell>
          <cell r="D2524" t="str">
            <v>ديما</v>
          </cell>
          <cell r="E2524" t="str">
            <v>الثانية</v>
          </cell>
          <cell r="G2524" t="str">
            <v>الثالثة حديث</v>
          </cell>
          <cell r="I2524" t="str">
            <v>الثالثة حديث</v>
          </cell>
          <cell r="K2524" t="str">
            <v>الثالثة</v>
          </cell>
          <cell r="M2524" t="str">
            <v>الثالثة</v>
          </cell>
          <cell r="S2524" t="str">
            <v>الرابعة</v>
          </cell>
        </row>
        <row r="2525">
          <cell r="A2525">
            <v>119381</v>
          </cell>
          <cell r="B2525" t="str">
            <v>الاء حمامي</v>
          </cell>
          <cell r="C2525" t="str">
            <v>رشاد</v>
          </cell>
          <cell r="D2525" t="str">
            <v>امل</v>
          </cell>
          <cell r="E2525" t="str">
            <v>الثانية</v>
          </cell>
          <cell r="F2525">
            <v>72</v>
          </cell>
          <cell r="G2525" t="str">
            <v>الثانية</v>
          </cell>
          <cell r="H2525">
            <v>1375</v>
          </cell>
          <cell r="I2525" t="str">
            <v>الثانية</v>
          </cell>
          <cell r="K2525" t="str">
            <v>الثانية</v>
          </cell>
          <cell r="M2525" t="str">
            <v>الثالثة حديث</v>
          </cell>
          <cell r="O2525" t="str">
            <v>الثالثة</v>
          </cell>
          <cell r="Q2525" t="str">
            <v>الرابعة حديث</v>
          </cell>
          <cell r="S2525" t="str">
            <v>الرابعة</v>
          </cell>
        </row>
        <row r="2526">
          <cell r="A2526">
            <v>119383</v>
          </cell>
          <cell r="B2526" t="str">
            <v>الاء سوار</v>
          </cell>
          <cell r="C2526" t="str">
            <v>نور الدين</v>
          </cell>
          <cell r="D2526" t="str">
            <v>عبير</v>
          </cell>
          <cell r="E2526" t="str">
            <v>الثانية</v>
          </cell>
          <cell r="G2526" t="str">
            <v>الثالثة حديث</v>
          </cell>
          <cell r="I2526" t="str">
            <v>الثالثة حديث</v>
          </cell>
          <cell r="K2526" t="str">
            <v>الثالثة</v>
          </cell>
          <cell r="M2526" t="str">
            <v>الثالثة</v>
          </cell>
          <cell r="P2526">
            <v>709</v>
          </cell>
          <cell r="S2526" t="str">
            <v>الرابعة</v>
          </cell>
        </row>
        <row r="2527">
          <cell r="A2527">
            <v>119385</v>
          </cell>
          <cell r="B2527" t="str">
            <v>الاء فلاحه</v>
          </cell>
          <cell r="C2527" t="str">
            <v>عبد الرحمن</v>
          </cell>
          <cell r="D2527" t="str">
            <v>عواطف</v>
          </cell>
          <cell r="E2527" t="str">
            <v>الثانية</v>
          </cell>
          <cell r="G2527" t="str">
            <v>الثانية</v>
          </cell>
          <cell r="K2527" t="str">
            <v>الثانية</v>
          </cell>
          <cell r="M2527" t="str">
            <v>الثانية</v>
          </cell>
          <cell r="O2527" t="str">
            <v>الثالثة حديث</v>
          </cell>
          <cell r="Q2527" t="str">
            <v>الثالثة</v>
          </cell>
          <cell r="S2527" t="str">
            <v>الثالثة</v>
          </cell>
        </row>
        <row r="2528">
          <cell r="A2528">
            <v>119387</v>
          </cell>
          <cell r="B2528" t="str">
            <v>الاء مراد</v>
          </cell>
          <cell r="C2528" t="str">
            <v>فيصل</v>
          </cell>
          <cell r="D2528" t="str">
            <v>سناء</v>
          </cell>
          <cell r="E2528" t="str">
            <v>الثانية</v>
          </cell>
          <cell r="G2528" t="str">
            <v>الثانية</v>
          </cell>
          <cell r="I2528" t="str">
            <v>الثانية</v>
          </cell>
          <cell r="K2528" t="str">
            <v>الثالثة حديث</v>
          </cell>
          <cell r="L2528" t="str">
            <v>مبرر</v>
          </cell>
          <cell r="M2528" t="str">
            <v>الثالثة حديث</v>
          </cell>
          <cell r="O2528" t="str">
            <v>الثالثة</v>
          </cell>
          <cell r="Q2528" t="str">
            <v>الثالثة</v>
          </cell>
          <cell r="S2528" t="str">
            <v>الثالثة</v>
          </cell>
        </row>
        <row r="2529">
          <cell r="A2529">
            <v>119394</v>
          </cell>
          <cell r="B2529" t="str">
            <v>ايه السلطي</v>
          </cell>
          <cell r="C2529" t="str">
            <v>شهير الدين</v>
          </cell>
          <cell r="D2529" t="str">
            <v>مجد</v>
          </cell>
          <cell r="E2529" t="str">
            <v>الثالثة حديث</v>
          </cell>
          <cell r="G2529" t="str">
            <v>الثالثة</v>
          </cell>
          <cell r="I2529" t="str">
            <v>الثالثة</v>
          </cell>
          <cell r="K2529" t="str">
            <v>الثالثة</v>
          </cell>
          <cell r="M2529" t="str">
            <v>الرابعة حديث</v>
          </cell>
          <cell r="O2529" t="str">
            <v>الرابعة</v>
          </cell>
          <cell r="Q2529" t="str">
            <v>الرابعة</v>
          </cell>
          <cell r="S2529" t="str">
            <v>الرابعة</v>
          </cell>
        </row>
        <row r="2530">
          <cell r="A2530">
            <v>119395</v>
          </cell>
          <cell r="B2530" t="str">
            <v>ايه اللحام</v>
          </cell>
          <cell r="C2530" t="str">
            <v>محمد عدنان</v>
          </cell>
          <cell r="D2530" t="str">
            <v>غاده ديواني</v>
          </cell>
          <cell r="E2530" t="str">
            <v>الأولى</v>
          </cell>
          <cell r="G2530" t="str">
            <v>الأولى</v>
          </cell>
          <cell r="I2530" t="str">
            <v>الأولى</v>
          </cell>
          <cell r="J2530">
            <v>53</v>
          </cell>
          <cell r="K2530" t="str">
            <v>الأولى</v>
          </cell>
          <cell r="M2530" t="str">
            <v>الأولى</v>
          </cell>
          <cell r="O2530" t="str">
            <v>الأولى</v>
          </cell>
          <cell r="P2530">
            <v>732</v>
          </cell>
          <cell r="Q2530" t="str">
            <v>الأولى</v>
          </cell>
          <cell r="S2530" t="str">
            <v>الأولى</v>
          </cell>
        </row>
        <row r="2531">
          <cell r="A2531">
            <v>119399</v>
          </cell>
          <cell r="B2531" t="str">
            <v>احمد الذياب</v>
          </cell>
          <cell r="C2531" t="str">
            <v>خالد</v>
          </cell>
          <cell r="D2531" t="str">
            <v>امينه</v>
          </cell>
          <cell r="E2531" t="str">
            <v>الأولى</v>
          </cell>
          <cell r="G2531" t="str">
            <v>الأولى</v>
          </cell>
          <cell r="I2531" t="str">
            <v>الأولى</v>
          </cell>
          <cell r="K2531" t="str">
            <v>الثانية حديث</v>
          </cell>
          <cell r="M2531" t="str">
            <v>الثانية</v>
          </cell>
          <cell r="O2531" t="str">
            <v>الثانية</v>
          </cell>
          <cell r="Q2531" t="str">
            <v>الثالثة حديث</v>
          </cell>
          <cell r="S2531" t="str">
            <v>الثالثة</v>
          </cell>
        </row>
        <row r="2532">
          <cell r="A2532">
            <v>119403</v>
          </cell>
          <cell r="B2532" t="str">
            <v>اسامه مصطفى محمود</v>
          </cell>
          <cell r="C2532" t="str">
            <v>محمد</v>
          </cell>
          <cell r="D2532" t="str">
            <v>هاله</v>
          </cell>
          <cell r="E2532" t="str">
            <v>الثانية</v>
          </cell>
          <cell r="G2532" t="str">
            <v>الثانية</v>
          </cell>
          <cell r="I2532" t="str">
            <v>الثانية</v>
          </cell>
          <cell r="K2532" t="str">
            <v>الثالثة حديث</v>
          </cell>
          <cell r="M2532" t="str">
            <v xml:space="preserve">الثالثة </v>
          </cell>
          <cell r="S2532" t="str">
            <v>الرابعة</v>
          </cell>
        </row>
        <row r="2533">
          <cell r="A2533">
            <v>119404</v>
          </cell>
          <cell r="B2533" t="str">
            <v>اسعد دبور</v>
          </cell>
          <cell r="C2533" t="str">
            <v>عمر</v>
          </cell>
          <cell r="D2533" t="str">
            <v>امل</v>
          </cell>
          <cell r="E2533" t="str">
            <v>الثانية</v>
          </cell>
          <cell r="G2533" t="str">
            <v>الثالثة</v>
          </cell>
          <cell r="I2533" t="str">
            <v>الثالثة</v>
          </cell>
          <cell r="J2533">
            <v>4683</v>
          </cell>
          <cell r="K2533" t="str">
            <v>الثالثة</v>
          </cell>
          <cell r="L2533" t="str">
            <v>مبرر</v>
          </cell>
          <cell r="M2533" t="str">
            <v>الثالثة</v>
          </cell>
          <cell r="O2533" t="str">
            <v>الثالثة</v>
          </cell>
          <cell r="Q2533" t="str">
            <v>الثالثة</v>
          </cell>
          <cell r="S2533" t="str">
            <v>الثالثة</v>
          </cell>
        </row>
        <row r="2534">
          <cell r="A2534">
            <v>119409</v>
          </cell>
          <cell r="B2534" t="str">
            <v>امل بتك</v>
          </cell>
          <cell r="C2534" t="str">
            <v>محمد سليم</v>
          </cell>
          <cell r="D2534" t="str">
            <v>حياه</v>
          </cell>
          <cell r="E2534" t="str">
            <v>الثانية</v>
          </cell>
          <cell r="G2534" t="str">
            <v>الثانية</v>
          </cell>
          <cell r="I2534" t="str">
            <v>الثانية</v>
          </cell>
          <cell r="K2534" t="str">
            <v>الثانية</v>
          </cell>
          <cell r="M2534" t="str">
            <v>الثانية</v>
          </cell>
          <cell r="O2534" t="str">
            <v>الثالثة حديث</v>
          </cell>
          <cell r="Q2534" t="str">
            <v>الثالثة</v>
          </cell>
          <cell r="S2534" t="str">
            <v>الثالثة</v>
          </cell>
        </row>
        <row r="2535">
          <cell r="A2535">
            <v>119420</v>
          </cell>
          <cell r="B2535" t="str">
            <v>باسل الناشف</v>
          </cell>
          <cell r="C2535" t="str">
            <v>بهيج</v>
          </cell>
          <cell r="D2535" t="str">
            <v>اميره</v>
          </cell>
          <cell r="E2535" t="str">
            <v>الثانية</v>
          </cell>
          <cell r="G2535" t="str">
            <v>الثانية</v>
          </cell>
          <cell r="I2535" t="str">
            <v>الثانية</v>
          </cell>
          <cell r="K2535" t="str">
            <v>الثانية</v>
          </cell>
          <cell r="M2535" t="str">
            <v>الثانية</v>
          </cell>
          <cell r="O2535" t="str">
            <v>الثانية</v>
          </cell>
          <cell r="P2535">
            <v>711</v>
          </cell>
          <cell r="Q2535" t="str">
            <v>الثالثة</v>
          </cell>
          <cell r="S2535" t="str">
            <v>الثالثة</v>
          </cell>
        </row>
        <row r="2536">
          <cell r="A2536">
            <v>119423</v>
          </cell>
          <cell r="B2536" t="str">
            <v>باسم عابدين</v>
          </cell>
          <cell r="C2536" t="str">
            <v>مصطفى</v>
          </cell>
          <cell r="D2536" t="str">
            <v>يسرى</v>
          </cell>
          <cell r="E2536" t="str">
            <v>الثالثة حديث</v>
          </cell>
          <cell r="G2536" t="str">
            <v>الثالثة</v>
          </cell>
          <cell r="K2536" t="str">
            <v>الثالثة</v>
          </cell>
          <cell r="L2536" t="str">
            <v>مبرر</v>
          </cell>
          <cell r="M2536" t="str">
            <v>الثالثة</v>
          </cell>
          <cell r="O2536" t="str">
            <v>الثالثة</v>
          </cell>
          <cell r="Q2536" t="str">
            <v>الثالثة</v>
          </cell>
          <cell r="R2536">
            <v>385</v>
          </cell>
          <cell r="S2536" t="str">
            <v>الثالثة</v>
          </cell>
        </row>
        <row r="2537">
          <cell r="A2537">
            <v>119435</v>
          </cell>
          <cell r="B2537" t="str">
            <v>بشار الخليل</v>
          </cell>
          <cell r="C2537" t="str">
            <v>عبد الرحمن</v>
          </cell>
          <cell r="D2537" t="str">
            <v>خديجه</v>
          </cell>
          <cell r="E2537" t="str">
            <v>الثانية</v>
          </cell>
          <cell r="G2537" t="str">
            <v>الثالثة حديث</v>
          </cell>
          <cell r="I2537" t="str">
            <v>الثالثة حديث</v>
          </cell>
          <cell r="K2537" t="str">
            <v>الثالثة</v>
          </cell>
          <cell r="M2537" t="str">
            <v>الثالثة</v>
          </cell>
          <cell r="S2537" t="str">
            <v>الرابعة</v>
          </cell>
        </row>
        <row r="2538">
          <cell r="A2538">
            <v>119441</v>
          </cell>
          <cell r="B2538" t="str">
            <v>بيان خلقي</v>
          </cell>
          <cell r="C2538" t="str">
            <v>محمد اكرام</v>
          </cell>
          <cell r="D2538" t="str">
            <v>مهى</v>
          </cell>
          <cell r="E2538" t="str">
            <v>الثانية</v>
          </cell>
          <cell r="G2538" t="str">
            <v>الثانية</v>
          </cell>
          <cell r="H2538">
            <v>421</v>
          </cell>
          <cell r="K2538" t="str">
            <v>الثانية</v>
          </cell>
          <cell r="L2538" t="str">
            <v>مبرر</v>
          </cell>
          <cell r="M2538" t="str">
            <v>الثانية</v>
          </cell>
          <cell r="O2538" t="str">
            <v>الثانية</v>
          </cell>
          <cell r="Q2538" t="str">
            <v>الثانية</v>
          </cell>
          <cell r="S2538" t="str">
            <v>الثانية</v>
          </cell>
        </row>
        <row r="2539">
          <cell r="A2539">
            <v>119444</v>
          </cell>
          <cell r="B2539" t="str">
            <v>بيان عبسي</v>
          </cell>
          <cell r="C2539" t="str">
            <v>بسام</v>
          </cell>
          <cell r="D2539" t="str">
            <v>هدى شرف</v>
          </cell>
          <cell r="E2539" t="str">
            <v>الأولى</v>
          </cell>
          <cell r="G2539" t="str">
            <v>الأولى</v>
          </cell>
          <cell r="I2539" t="str">
            <v>الأولى</v>
          </cell>
          <cell r="K2539" t="str">
            <v>الأولى</v>
          </cell>
          <cell r="L2539" t="str">
            <v>مبرر</v>
          </cell>
          <cell r="M2539" t="str">
            <v>الأولى</v>
          </cell>
          <cell r="O2539" t="str">
            <v>الأولى</v>
          </cell>
          <cell r="Q2539" t="str">
            <v>الأولى</v>
          </cell>
          <cell r="S2539" t="str">
            <v>الثانية حديث</v>
          </cell>
        </row>
        <row r="2540">
          <cell r="A2540">
            <v>119448</v>
          </cell>
          <cell r="B2540" t="str">
            <v>تامر ياسمينه</v>
          </cell>
          <cell r="C2540" t="str">
            <v>ممدوح</v>
          </cell>
          <cell r="D2540" t="str">
            <v>زهره</v>
          </cell>
          <cell r="E2540" t="str">
            <v>الأولى</v>
          </cell>
          <cell r="G2540" t="str">
            <v>الأولى</v>
          </cell>
          <cell r="H2540">
            <v>1412</v>
          </cell>
          <cell r="I2540" t="str">
            <v>الأولى</v>
          </cell>
          <cell r="J2540">
            <v>646</v>
          </cell>
          <cell r="K2540" t="str">
            <v>الأولى</v>
          </cell>
          <cell r="L2540" t="str">
            <v>مبرر</v>
          </cell>
          <cell r="M2540" t="str">
            <v>الأولى</v>
          </cell>
          <cell r="O2540" t="str">
            <v>الأولى</v>
          </cell>
          <cell r="Q2540" t="str">
            <v>الأولى</v>
          </cell>
          <cell r="S2540" t="str">
            <v>الأولى</v>
          </cell>
        </row>
        <row r="2541">
          <cell r="A2541">
            <v>119449</v>
          </cell>
          <cell r="B2541" t="str">
            <v>تسنيم السموري</v>
          </cell>
          <cell r="C2541" t="str">
            <v>فرحان</v>
          </cell>
          <cell r="D2541" t="str">
            <v>ابتسام</v>
          </cell>
          <cell r="E2541" t="str">
            <v>الثانية</v>
          </cell>
          <cell r="G2541" t="str">
            <v>الثالثة حديث</v>
          </cell>
          <cell r="I2541" t="str">
            <v>الثالثة حديث</v>
          </cell>
          <cell r="K2541" t="str">
            <v>الثالثة</v>
          </cell>
          <cell r="M2541" t="str">
            <v>الثالثة</v>
          </cell>
          <cell r="S2541" t="str">
            <v>الرابعة</v>
          </cell>
        </row>
        <row r="2542">
          <cell r="A2542">
            <v>119451</v>
          </cell>
          <cell r="B2542" t="str">
            <v>تسنيم فياض</v>
          </cell>
          <cell r="C2542" t="str">
            <v>رياض</v>
          </cell>
          <cell r="D2542" t="str">
            <v>خديجه</v>
          </cell>
          <cell r="E2542" t="str">
            <v>الثانية</v>
          </cell>
          <cell r="G2542" t="str">
            <v>الثانية</v>
          </cell>
          <cell r="I2542" t="str">
            <v>الثانية</v>
          </cell>
          <cell r="K2542" t="str">
            <v>الثانية</v>
          </cell>
          <cell r="M2542" t="str">
            <v>الثانية</v>
          </cell>
          <cell r="O2542" t="str">
            <v>الثالثة حديث</v>
          </cell>
          <cell r="Q2542" t="str">
            <v>الثالثة</v>
          </cell>
          <cell r="S2542" t="str">
            <v>الثالثة</v>
          </cell>
        </row>
        <row r="2543">
          <cell r="A2543">
            <v>119452</v>
          </cell>
          <cell r="B2543" t="str">
            <v>تغريد عمران</v>
          </cell>
          <cell r="C2543" t="str">
            <v>خليل</v>
          </cell>
          <cell r="D2543" t="str">
            <v>نعمت</v>
          </cell>
          <cell r="E2543" t="str">
            <v>الثالثة</v>
          </cell>
          <cell r="G2543" t="str">
            <v>الرابعة حديث</v>
          </cell>
          <cell r="I2543" t="str">
            <v>الرابعة حديث</v>
          </cell>
          <cell r="K2543" t="str">
            <v>الرابعة</v>
          </cell>
          <cell r="M2543" t="str">
            <v>الرابعة</v>
          </cell>
          <cell r="N2543">
            <v>189</v>
          </cell>
          <cell r="O2543" t="str">
            <v>الرابعة</v>
          </cell>
          <cell r="P2543">
            <v>529</v>
          </cell>
          <cell r="Q2543" t="str">
            <v>الرابعة</v>
          </cell>
          <cell r="R2543">
            <v>501</v>
          </cell>
          <cell r="S2543" t="str">
            <v>الرابعة</v>
          </cell>
        </row>
        <row r="2544">
          <cell r="A2544">
            <v>119456</v>
          </cell>
          <cell r="B2544" t="str">
            <v>تمام الجمال</v>
          </cell>
          <cell r="C2544" t="str">
            <v>نضال</v>
          </cell>
          <cell r="D2544" t="str">
            <v>ناديه</v>
          </cell>
          <cell r="E2544" t="str">
            <v>الثانية</v>
          </cell>
          <cell r="G2544" t="str">
            <v>الثانية</v>
          </cell>
          <cell r="I2544" t="str">
            <v>الثانية</v>
          </cell>
          <cell r="K2544" t="str">
            <v>الثالثة حديث</v>
          </cell>
          <cell r="M2544" t="str">
            <v xml:space="preserve">الثالثة </v>
          </cell>
          <cell r="O2544" t="str">
            <v>الثالثة</v>
          </cell>
          <cell r="Q2544" t="str">
            <v>الثالثة</v>
          </cell>
          <cell r="S2544" t="str">
            <v>الرابعة حديث</v>
          </cell>
        </row>
        <row r="2545">
          <cell r="A2545">
            <v>119458</v>
          </cell>
          <cell r="B2545" t="str">
            <v>تيماء عرنوس</v>
          </cell>
          <cell r="C2545" t="str">
            <v>منصور</v>
          </cell>
          <cell r="D2545" t="str">
            <v>رائده</v>
          </cell>
          <cell r="E2545" t="str">
            <v>الثانية</v>
          </cell>
          <cell r="G2545" t="str">
            <v>الثالثة</v>
          </cell>
          <cell r="I2545" t="str">
            <v>الثالثة</v>
          </cell>
          <cell r="K2545" t="str">
            <v>الرابعة حديث</v>
          </cell>
          <cell r="M2545" t="str">
            <v>الرابعة</v>
          </cell>
          <cell r="O2545" t="str">
            <v>الرابعة</v>
          </cell>
          <cell r="Q2545" t="str">
            <v>الرابعة</v>
          </cell>
          <cell r="S2545" t="str">
            <v>الرابعة</v>
          </cell>
        </row>
        <row r="2546">
          <cell r="A2546">
            <v>119463</v>
          </cell>
          <cell r="B2546" t="str">
            <v>جلال الاحمد</v>
          </cell>
          <cell r="C2546" t="str">
            <v>عبد الرحمن</v>
          </cell>
          <cell r="D2546" t="str">
            <v>عمشه</v>
          </cell>
          <cell r="E2546" t="str">
            <v>الثالثة</v>
          </cell>
          <cell r="G2546" t="str">
            <v>الثالثة</v>
          </cell>
          <cell r="I2546" t="str">
            <v>الثالثة</v>
          </cell>
          <cell r="K2546" t="str">
            <v>الرابعة حديث</v>
          </cell>
          <cell r="M2546" t="str">
            <v>الرابعة</v>
          </cell>
          <cell r="N2546">
            <v>284</v>
          </cell>
          <cell r="O2546" t="str">
            <v>الرابعة</v>
          </cell>
          <cell r="Q2546" t="str">
            <v>الرابعة</v>
          </cell>
          <cell r="S2546" t="str">
            <v>الرابعة</v>
          </cell>
        </row>
        <row r="2547">
          <cell r="A2547">
            <v>119465</v>
          </cell>
          <cell r="B2547" t="str">
            <v>جمال العلي</v>
          </cell>
          <cell r="C2547" t="str">
            <v>حاتم</v>
          </cell>
          <cell r="D2547" t="str">
            <v>نجاه</v>
          </cell>
          <cell r="E2547" t="str">
            <v>الثالثة</v>
          </cell>
          <cell r="G2547" t="str">
            <v>الثالثة</v>
          </cell>
          <cell r="K2547" t="str">
            <v>الثالثة</v>
          </cell>
          <cell r="L2547" t="str">
            <v>مبرر</v>
          </cell>
          <cell r="M2547" t="str">
            <v>الثالثة</v>
          </cell>
          <cell r="N2547">
            <v>276</v>
          </cell>
          <cell r="O2547" t="str">
            <v>الثالثة</v>
          </cell>
          <cell r="Q2547" t="str">
            <v>الثالثة</v>
          </cell>
          <cell r="S2547" t="str">
            <v>الرابعة حديث</v>
          </cell>
        </row>
        <row r="2548">
          <cell r="A2548">
            <v>119466</v>
          </cell>
          <cell r="B2548" t="str">
            <v>جمانه الجبان</v>
          </cell>
          <cell r="C2548" t="str">
            <v>محمود</v>
          </cell>
          <cell r="D2548" t="str">
            <v>نهاد</v>
          </cell>
          <cell r="E2548" t="str">
            <v>الأولى</v>
          </cell>
          <cell r="G2548" t="str">
            <v>الأولى</v>
          </cell>
          <cell r="I2548" t="str">
            <v>الأولى</v>
          </cell>
          <cell r="K2548" t="str">
            <v>الأولى</v>
          </cell>
          <cell r="M2548" t="str">
            <v>الثانية حديث</v>
          </cell>
          <cell r="O2548" t="str">
            <v>الثانية</v>
          </cell>
          <cell r="Q2548" t="str">
            <v>الثانية</v>
          </cell>
          <cell r="R2548">
            <v>503</v>
          </cell>
          <cell r="S2548" t="str">
            <v>الثانية</v>
          </cell>
        </row>
        <row r="2549">
          <cell r="A2549">
            <v>119470</v>
          </cell>
          <cell r="B2549" t="str">
            <v>جهاد يونس</v>
          </cell>
          <cell r="C2549" t="str">
            <v>حسين</v>
          </cell>
          <cell r="D2549" t="str">
            <v>هند</v>
          </cell>
          <cell r="E2549" t="str">
            <v>الأولى</v>
          </cell>
          <cell r="G2549" t="str">
            <v>الأولى</v>
          </cell>
          <cell r="K2549" t="str">
            <v>الأولى</v>
          </cell>
          <cell r="L2549" t="str">
            <v>مبرر</v>
          </cell>
          <cell r="M2549" t="str">
            <v>الأولى</v>
          </cell>
          <cell r="O2549" t="str">
            <v>الأولى</v>
          </cell>
          <cell r="Q2549" t="str">
            <v>الأولى</v>
          </cell>
          <cell r="S2549" t="str">
            <v>الرابعة</v>
          </cell>
        </row>
        <row r="2550">
          <cell r="A2550">
            <v>119477</v>
          </cell>
          <cell r="B2550" t="str">
            <v>جودي كمال الدين الشماط</v>
          </cell>
          <cell r="C2550" t="str">
            <v>محمد</v>
          </cell>
          <cell r="D2550" t="str">
            <v>ايمان</v>
          </cell>
          <cell r="E2550" t="str">
            <v>الثالثة</v>
          </cell>
          <cell r="G2550" t="str">
            <v>الثالثة</v>
          </cell>
          <cell r="I2550" t="str">
            <v>الثالثة</v>
          </cell>
          <cell r="K2550" t="str">
            <v>الثالثة</v>
          </cell>
          <cell r="M2550" t="str">
            <v>الرابعة حديث</v>
          </cell>
          <cell r="O2550" t="str">
            <v>الرابعة</v>
          </cell>
          <cell r="P2550">
            <v>819</v>
          </cell>
          <cell r="Q2550" t="str">
            <v>الرابعة</v>
          </cell>
          <cell r="S2550" t="str">
            <v>الرابعة</v>
          </cell>
        </row>
        <row r="2551">
          <cell r="A2551">
            <v>119478</v>
          </cell>
          <cell r="B2551" t="str">
            <v>جيهان الذيبان</v>
          </cell>
          <cell r="C2551" t="str">
            <v>خالد</v>
          </cell>
          <cell r="D2551" t="str">
            <v>فاطمه</v>
          </cell>
          <cell r="E2551" t="str">
            <v>الثانية</v>
          </cell>
          <cell r="G2551" t="str">
            <v>الثانية</v>
          </cell>
          <cell r="I2551" t="str">
            <v>الثانية</v>
          </cell>
          <cell r="K2551" t="str">
            <v>الثانية</v>
          </cell>
          <cell r="L2551" t="str">
            <v>مبرر</v>
          </cell>
          <cell r="M2551" t="str">
            <v>الثانية</v>
          </cell>
          <cell r="O2551" t="str">
            <v>الثالثة حديث</v>
          </cell>
          <cell r="Q2551" t="str">
            <v>الثالثة</v>
          </cell>
          <cell r="S2551" t="str">
            <v>الثالثة</v>
          </cell>
        </row>
        <row r="2552">
          <cell r="A2552">
            <v>119495</v>
          </cell>
          <cell r="B2552" t="str">
            <v>حنين الانقر</v>
          </cell>
          <cell r="C2552" t="str">
            <v>محمد هيثم</v>
          </cell>
          <cell r="D2552" t="str">
            <v>هدى</v>
          </cell>
          <cell r="E2552" t="str">
            <v>الأولى</v>
          </cell>
          <cell r="G2552" t="str">
            <v>الأولى</v>
          </cell>
          <cell r="I2552" t="str">
            <v>الأولى</v>
          </cell>
          <cell r="K2552" t="str">
            <v>الثانية حديث</v>
          </cell>
          <cell r="M2552" t="str">
            <v>الثانية</v>
          </cell>
          <cell r="O2552" t="str">
            <v>الثانية</v>
          </cell>
          <cell r="Q2552" t="str">
            <v>الثانية</v>
          </cell>
          <cell r="S2552" t="str">
            <v>الثانية</v>
          </cell>
        </row>
        <row r="2553">
          <cell r="A2553">
            <v>119509</v>
          </cell>
          <cell r="B2553" t="str">
            <v>خضر بدران</v>
          </cell>
          <cell r="C2553" t="str">
            <v>عدنان</v>
          </cell>
          <cell r="D2553" t="str">
            <v>ايمان</v>
          </cell>
          <cell r="E2553" t="str">
            <v>الثانية حديث</v>
          </cell>
          <cell r="G2553" t="str">
            <v>الثانية</v>
          </cell>
          <cell r="I2553" t="str">
            <v>الثانية</v>
          </cell>
          <cell r="K2553" t="str">
            <v>الثانية</v>
          </cell>
          <cell r="M2553" t="str">
            <v>الثانية</v>
          </cell>
          <cell r="O2553" t="str">
            <v>الثالثة حديث</v>
          </cell>
          <cell r="Q2553" t="str">
            <v>الثالثة</v>
          </cell>
          <cell r="S2553" t="str">
            <v>الثالثة</v>
          </cell>
        </row>
        <row r="2554">
          <cell r="A2554">
            <v>119514</v>
          </cell>
          <cell r="B2554" t="str">
            <v>دانا عرموش</v>
          </cell>
          <cell r="C2554" t="str">
            <v>محمد مهران</v>
          </cell>
          <cell r="D2554" t="str">
            <v>مها</v>
          </cell>
          <cell r="E2554" t="str">
            <v>الثالثة حديث</v>
          </cell>
          <cell r="G2554" t="str">
            <v>الثالثة</v>
          </cell>
          <cell r="I2554" t="str">
            <v>الثالثة</v>
          </cell>
          <cell r="K2554" t="str">
            <v>الثالثة</v>
          </cell>
          <cell r="M2554" t="str">
            <v>الثالثة</v>
          </cell>
          <cell r="S2554" t="str">
            <v>الرابعة</v>
          </cell>
        </row>
        <row r="2555">
          <cell r="A2555">
            <v>119531</v>
          </cell>
          <cell r="B2555" t="str">
            <v>ديالا الماضي</v>
          </cell>
          <cell r="C2555" t="str">
            <v>نادر</v>
          </cell>
          <cell r="D2555" t="str">
            <v>سميره خير</v>
          </cell>
          <cell r="E2555" t="str">
            <v>الثانية</v>
          </cell>
          <cell r="G2555" t="str">
            <v>الثانية</v>
          </cell>
          <cell r="I2555" t="str">
            <v>الثانية</v>
          </cell>
          <cell r="K2555" t="str">
            <v>الثالثة حديث</v>
          </cell>
          <cell r="M2555" t="str">
            <v>الثالثة حديث</v>
          </cell>
          <cell r="O2555" t="str">
            <v>الثالثة</v>
          </cell>
          <cell r="Q2555" t="str">
            <v>الثالثة</v>
          </cell>
          <cell r="S2555" t="str">
            <v>الثالثة</v>
          </cell>
        </row>
        <row r="2556">
          <cell r="A2556">
            <v>119534</v>
          </cell>
          <cell r="B2556" t="str">
            <v>ديمه حسين</v>
          </cell>
          <cell r="C2556" t="str">
            <v>مامون</v>
          </cell>
          <cell r="D2556" t="str">
            <v>سلوى</v>
          </cell>
          <cell r="E2556" t="str">
            <v>الثالثة حديث</v>
          </cell>
          <cell r="G2556" t="str">
            <v>الثالثة</v>
          </cell>
          <cell r="I2556" t="str">
            <v>الثالثة</v>
          </cell>
          <cell r="K2556" t="str">
            <v>الثالثة</v>
          </cell>
          <cell r="M2556" t="str">
            <v>الثالثة</v>
          </cell>
          <cell r="S2556" t="str">
            <v>الرابعة</v>
          </cell>
        </row>
        <row r="2557">
          <cell r="A2557">
            <v>119535</v>
          </cell>
          <cell r="B2557" t="str">
            <v>دينا العلبي</v>
          </cell>
          <cell r="C2557" t="str">
            <v>ايمن</v>
          </cell>
          <cell r="D2557" t="str">
            <v>سناء</v>
          </cell>
          <cell r="E2557" t="str">
            <v>الثالثة حديث</v>
          </cell>
          <cell r="G2557" t="str">
            <v>الثالثة</v>
          </cell>
          <cell r="I2557" t="str">
            <v>الثالثة</v>
          </cell>
          <cell r="K2557" t="str">
            <v>الثالثة</v>
          </cell>
          <cell r="L2557">
            <v>1992</v>
          </cell>
          <cell r="M2557" t="str">
            <v>الثالثة</v>
          </cell>
          <cell r="N2557">
            <v>229</v>
          </cell>
          <cell r="O2557" t="str">
            <v>الثالثة</v>
          </cell>
          <cell r="P2557">
            <v>523</v>
          </cell>
          <cell r="Q2557" t="str">
            <v>الثالثة</v>
          </cell>
          <cell r="S2557" t="str">
            <v>الرابعة حديث</v>
          </cell>
        </row>
        <row r="2558">
          <cell r="A2558">
            <v>119542</v>
          </cell>
          <cell r="B2558" t="str">
            <v>رؤى عبد الفتاح</v>
          </cell>
          <cell r="C2558" t="str">
            <v>عمر</v>
          </cell>
          <cell r="D2558" t="str">
            <v>بشيره</v>
          </cell>
          <cell r="E2558" t="str">
            <v>الثالثة حديث</v>
          </cell>
          <cell r="G2558" t="str">
            <v>الثالثة</v>
          </cell>
          <cell r="I2558" t="str">
            <v>الثالثة</v>
          </cell>
          <cell r="K2558" t="str">
            <v>الثالثة</v>
          </cell>
          <cell r="M2558" t="str">
            <v>الثالثة</v>
          </cell>
          <cell r="O2558" t="str">
            <v>الثالثة</v>
          </cell>
          <cell r="Q2558" t="str">
            <v>الثالثة</v>
          </cell>
          <cell r="S2558" t="str">
            <v>الرابعة حديث</v>
          </cell>
        </row>
        <row r="2559">
          <cell r="A2559">
            <v>119544</v>
          </cell>
          <cell r="B2559" t="str">
            <v>رؤى مسلم</v>
          </cell>
          <cell r="C2559" t="str">
            <v>نبيل</v>
          </cell>
          <cell r="D2559" t="str">
            <v>ميساء السيد</v>
          </cell>
          <cell r="E2559" t="str">
            <v>الثالثة حديث</v>
          </cell>
          <cell r="G2559" t="str">
            <v>الثالثة</v>
          </cell>
          <cell r="I2559" t="str">
            <v>الثالثة</v>
          </cell>
          <cell r="K2559" t="str">
            <v>الثالثة</v>
          </cell>
          <cell r="M2559" t="str">
            <v>الرابعة حديث</v>
          </cell>
          <cell r="O2559" t="str">
            <v>الرابعة</v>
          </cell>
          <cell r="Q2559" t="str">
            <v>الرابعة</v>
          </cell>
          <cell r="S2559" t="str">
            <v>الرابعة</v>
          </cell>
        </row>
        <row r="2560">
          <cell r="A2560">
            <v>119546</v>
          </cell>
          <cell r="B2560" t="str">
            <v>رام هنيدي</v>
          </cell>
          <cell r="C2560" t="str">
            <v>نضال</v>
          </cell>
          <cell r="D2560" t="str">
            <v>ايمان</v>
          </cell>
          <cell r="E2560" t="str">
            <v>الثانية</v>
          </cell>
          <cell r="G2560" t="str">
            <v>الثانية</v>
          </cell>
          <cell r="I2560" t="str">
            <v>الثانية</v>
          </cell>
          <cell r="K2560" t="str">
            <v>الثانية</v>
          </cell>
          <cell r="M2560" t="str">
            <v>الثالثة حديث</v>
          </cell>
          <cell r="O2560" t="str">
            <v>الثالثة</v>
          </cell>
          <cell r="Q2560" t="str">
            <v>الثالثة</v>
          </cell>
          <cell r="R2560">
            <v>562</v>
          </cell>
          <cell r="S2560" t="str">
            <v>الثالثة</v>
          </cell>
        </row>
        <row r="2561">
          <cell r="A2561">
            <v>119556</v>
          </cell>
          <cell r="B2561" t="str">
            <v>راما مصطفى</v>
          </cell>
          <cell r="C2561" t="str">
            <v>شاهين</v>
          </cell>
          <cell r="D2561" t="str">
            <v>فتاه</v>
          </cell>
          <cell r="E2561" t="str">
            <v>الأولى</v>
          </cell>
          <cell r="G2561" t="str">
            <v>الأولى</v>
          </cell>
          <cell r="H2561">
            <v>1023</v>
          </cell>
          <cell r="K2561" t="str">
            <v>الأولى</v>
          </cell>
          <cell r="L2561" t="str">
            <v>مبرر</v>
          </cell>
          <cell r="M2561" t="str">
            <v>الأولى</v>
          </cell>
          <cell r="O2561" t="str">
            <v>الأولى</v>
          </cell>
          <cell r="Q2561" t="str">
            <v>الأولى</v>
          </cell>
          <cell r="S2561" t="str">
            <v>الأولى</v>
          </cell>
        </row>
        <row r="2562">
          <cell r="A2562">
            <v>119560</v>
          </cell>
          <cell r="B2562" t="str">
            <v>رامي الميداني</v>
          </cell>
          <cell r="C2562" t="str">
            <v>هيثم</v>
          </cell>
          <cell r="D2562" t="str">
            <v>هنادي</v>
          </cell>
          <cell r="E2562" t="str">
            <v>الثالثة حديث</v>
          </cell>
          <cell r="G2562" t="str">
            <v>الثالثة</v>
          </cell>
          <cell r="I2562" t="str">
            <v>الثالثة</v>
          </cell>
          <cell r="K2562" t="str">
            <v>الثالثة</v>
          </cell>
          <cell r="M2562" t="str">
            <v>الثالثة</v>
          </cell>
          <cell r="O2562" t="str">
            <v>الرابعة</v>
          </cell>
          <cell r="Q2562" t="str">
            <v>الرابعة</v>
          </cell>
          <cell r="S2562" t="str">
            <v>الرابعة</v>
          </cell>
        </row>
        <row r="2563">
          <cell r="A2563">
            <v>119563</v>
          </cell>
          <cell r="B2563" t="str">
            <v>رامية قطشه</v>
          </cell>
          <cell r="C2563" t="str">
            <v>محمد جواد</v>
          </cell>
          <cell r="D2563" t="str">
            <v>كفاء</v>
          </cell>
          <cell r="E2563" t="str">
            <v>الأولى</v>
          </cell>
          <cell r="G2563" t="str">
            <v>الأولى</v>
          </cell>
          <cell r="I2563" t="str">
            <v>الأولى</v>
          </cell>
          <cell r="K2563" t="str">
            <v>الأولى</v>
          </cell>
          <cell r="M2563" t="str">
            <v>الأولى</v>
          </cell>
          <cell r="O2563" t="str">
            <v>الثانية حديث</v>
          </cell>
          <cell r="Q2563" t="str">
            <v>الثانية</v>
          </cell>
          <cell r="S2563" t="str">
            <v>الثانية</v>
          </cell>
        </row>
        <row r="2564">
          <cell r="A2564">
            <v>119568</v>
          </cell>
          <cell r="B2564" t="str">
            <v>راويه المعاز</v>
          </cell>
          <cell r="C2564" t="str">
            <v>عصام</v>
          </cell>
          <cell r="D2564" t="str">
            <v>ايمان</v>
          </cell>
          <cell r="E2564" t="str">
            <v>الثانية</v>
          </cell>
          <cell r="G2564" t="str">
            <v>الثانية</v>
          </cell>
          <cell r="I2564" t="str">
            <v>الثانية</v>
          </cell>
          <cell r="K2564" t="str">
            <v>الثالثة حديث</v>
          </cell>
          <cell r="L2564" t="str">
            <v>مبرر</v>
          </cell>
          <cell r="M2564" t="str">
            <v>الثالثة حديث</v>
          </cell>
          <cell r="O2564" t="str">
            <v>الثالثة</v>
          </cell>
          <cell r="Q2564" t="str">
            <v>الرابعة حديث</v>
          </cell>
          <cell r="S2564" t="str">
            <v>الرابعة</v>
          </cell>
        </row>
        <row r="2565">
          <cell r="A2565">
            <v>119572</v>
          </cell>
          <cell r="B2565" t="str">
            <v>ربا تمساح</v>
          </cell>
          <cell r="C2565" t="str">
            <v>محمد</v>
          </cell>
          <cell r="D2565" t="str">
            <v>عيشه ريحان</v>
          </cell>
          <cell r="E2565" t="str">
            <v>الأولى</v>
          </cell>
          <cell r="G2565" t="str">
            <v>الأولى</v>
          </cell>
          <cell r="I2565" t="str">
            <v>الأولى</v>
          </cell>
          <cell r="K2565" t="str">
            <v>الأولى</v>
          </cell>
          <cell r="M2565" t="str">
            <v>الأولى</v>
          </cell>
          <cell r="O2565" t="str">
            <v>الثانية حديث</v>
          </cell>
          <cell r="Q2565" t="str">
            <v>الثانية</v>
          </cell>
          <cell r="S2565" t="str">
            <v>الثانية</v>
          </cell>
        </row>
        <row r="2566">
          <cell r="A2566">
            <v>119574</v>
          </cell>
          <cell r="B2566" t="str">
            <v>ربا شاويش</v>
          </cell>
          <cell r="C2566" t="str">
            <v>حسن</v>
          </cell>
          <cell r="D2566" t="str">
            <v>بهيه</v>
          </cell>
          <cell r="E2566" t="str">
            <v>الثانية</v>
          </cell>
          <cell r="F2566">
            <v>239</v>
          </cell>
          <cell r="G2566" t="str">
            <v>الثالثة حديث</v>
          </cell>
          <cell r="I2566" t="str">
            <v>الثالثة حديث</v>
          </cell>
          <cell r="J2566">
            <v>471</v>
          </cell>
          <cell r="K2566" t="str">
            <v>الثالثة</v>
          </cell>
          <cell r="L2566" t="str">
            <v>مبرر</v>
          </cell>
          <cell r="M2566" t="str">
            <v>الثالثة</v>
          </cell>
          <cell r="O2566" t="str">
            <v>الثالثة</v>
          </cell>
          <cell r="P2566">
            <v>613</v>
          </cell>
          <cell r="Q2566" t="str">
            <v>الثالثة</v>
          </cell>
          <cell r="S2566" t="str">
            <v>الثالثة</v>
          </cell>
        </row>
        <row r="2567">
          <cell r="A2567">
            <v>119581</v>
          </cell>
          <cell r="B2567" t="str">
            <v>رزان الحجيرى</v>
          </cell>
          <cell r="C2567" t="str">
            <v>محمد راتب</v>
          </cell>
          <cell r="D2567" t="str">
            <v>نبيله</v>
          </cell>
          <cell r="E2567" t="str">
            <v>الثالثة</v>
          </cell>
          <cell r="G2567" t="str">
            <v>الثالثة</v>
          </cell>
          <cell r="I2567" t="str">
            <v>الثالثة</v>
          </cell>
          <cell r="K2567" t="str">
            <v>الرابعة حديث</v>
          </cell>
          <cell r="M2567" t="str">
            <v>الرابعة</v>
          </cell>
          <cell r="O2567" t="str">
            <v>الرابعة</v>
          </cell>
          <cell r="Q2567" t="str">
            <v>الرابعة</v>
          </cell>
          <cell r="S2567" t="str">
            <v>الرابعة</v>
          </cell>
        </row>
        <row r="2568">
          <cell r="A2568">
            <v>119582</v>
          </cell>
          <cell r="B2568" t="str">
            <v>رزان فضه</v>
          </cell>
          <cell r="C2568" t="str">
            <v>احمد</v>
          </cell>
          <cell r="D2568" t="str">
            <v>عليا</v>
          </cell>
          <cell r="E2568" t="str">
            <v>الأولى</v>
          </cell>
          <cell r="G2568" t="str">
            <v>الأولى</v>
          </cell>
          <cell r="I2568" t="str">
            <v>الأولى</v>
          </cell>
          <cell r="K2568" t="str">
            <v>الأولى</v>
          </cell>
          <cell r="M2568" t="str">
            <v>الأولى</v>
          </cell>
          <cell r="O2568" t="str">
            <v>الأولى</v>
          </cell>
          <cell r="Q2568" t="str">
            <v>الثانية حديث</v>
          </cell>
          <cell r="S2568" t="str">
            <v>الثانية</v>
          </cell>
        </row>
        <row r="2569">
          <cell r="A2569">
            <v>119588</v>
          </cell>
          <cell r="B2569" t="str">
            <v>رشا فرج</v>
          </cell>
          <cell r="C2569" t="str">
            <v>علي</v>
          </cell>
          <cell r="D2569" t="str">
            <v>غازيه</v>
          </cell>
          <cell r="E2569" t="str">
            <v>الأولى</v>
          </cell>
          <cell r="G2569" t="str">
            <v>الأولى</v>
          </cell>
          <cell r="J2569">
            <v>892</v>
          </cell>
          <cell r="K2569" t="str">
            <v>الأولى</v>
          </cell>
          <cell r="L2569" t="str">
            <v>مبرر</v>
          </cell>
          <cell r="M2569" t="str">
            <v>الأولى</v>
          </cell>
          <cell r="O2569" t="str">
            <v>الأولى</v>
          </cell>
          <cell r="Q2569" t="str">
            <v>الأولى</v>
          </cell>
          <cell r="S2569" t="str">
            <v>الأولى</v>
          </cell>
        </row>
        <row r="2570">
          <cell r="A2570">
            <v>119597</v>
          </cell>
          <cell r="B2570" t="str">
            <v>رغد سليق</v>
          </cell>
          <cell r="C2570" t="str">
            <v>عبد الناصر</v>
          </cell>
          <cell r="D2570" t="str">
            <v>سوزان</v>
          </cell>
          <cell r="E2570" t="str">
            <v>الأولى</v>
          </cell>
          <cell r="G2570" t="str">
            <v>الأولى</v>
          </cell>
          <cell r="I2570" t="str">
            <v>الأولى</v>
          </cell>
          <cell r="K2570" t="str">
            <v>الثانية حديث</v>
          </cell>
          <cell r="M2570" t="str">
            <v>الثانية</v>
          </cell>
          <cell r="O2570" t="str">
            <v>الثانية</v>
          </cell>
          <cell r="Q2570" t="str">
            <v>الثانية</v>
          </cell>
          <cell r="S2570" t="str">
            <v>الثانية</v>
          </cell>
        </row>
        <row r="2571">
          <cell r="A2571">
            <v>119599</v>
          </cell>
          <cell r="B2571" t="str">
            <v>رفيده هبا</v>
          </cell>
          <cell r="C2571" t="str">
            <v>محمد غالب</v>
          </cell>
          <cell r="D2571" t="str">
            <v>منا</v>
          </cell>
          <cell r="E2571" t="str">
            <v>الثانية</v>
          </cell>
          <cell r="G2571" t="str">
            <v>الثالثة حديث</v>
          </cell>
          <cell r="K2571" t="str">
            <v>الثالثة حديث</v>
          </cell>
          <cell r="L2571" t="str">
            <v>مبرر</v>
          </cell>
          <cell r="M2571" t="str">
            <v>الثالثة حديث</v>
          </cell>
          <cell r="O2571" t="str">
            <v>الثالثة</v>
          </cell>
          <cell r="Q2571" t="str">
            <v>الثالثة</v>
          </cell>
          <cell r="S2571" t="str">
            <v>الثالثة</v>
          </cell>
        </row>
        <row r="2572">
          <cell r="A2572">
            <v>119601</v>
          </cell>
          <cell r="B2572" t="str">
            <v>رمزيه البقاعي</v>
          </cell>
          <cell r="C2572" t="str">
            <v>غسان</v>
          </cell>
          <cell r="D2572" t="str">
            <v>اميره</v>
          </cell>
          <cell r="E2572" t="str">
            <v>الثانية</v>
          </cell>
          <cell r="G2572" t="str">
            <v>الثانية</v>
          </cell>
          <cell r="I2572" t="str">
            <v>الثانية</v>
          </cell>
          <cell r="K2572" t="str">
            <v>الثانية</v>
          </cell>
          <cell r="M2572" t="str">
            <v>الثالثة حديث</v>
          </cell>
          <cell r="O2572" t="str">
            <v>الثالثة</v>
          </cell>
          <cell r="Q2572" t="str">
            <v>الثالثة</v>
          </cell>
          <cell r="S2572" t="str">
            <v>الرابعة حديث</v>
          </cell>
        </row>
        <row r="2573">
          <cell r="A2573">
            <v>119607</v>
          </cell>
          <cell r="B2573" t="str">
            <v>رنده كحلوس</v>
          </cell>
          <cell r="C2573" t="str">
            <v>رسلان</v>
          </cell>
          <cell r="D2573" t="str">
            <v>ديبه</v>
          </cell>
          <cell r="E2573" t="str">
            <v>الأولى</v>
          </cell>
          <cell r="G2573" t="str">
            <v>الأولى</v>
          </cell>
          <cell r="I2573" t="str">
            <v>الأولى</v>
          </cell>
          <cell r="J2573">
            <v>467</v>
          </cell>
          <cell r="K2573" t="str">
            <v>الأولى</v>
          </cell>
          <cell r="L2573" t="str">
            <v>مبرر</v>
          </cell>
          <cell r="M2573" t="str">
            <v>الأولى</v>
          </cell>
          <cell r="O2573" t="str">
            <v>الأولى</v>
          </cell>
          <cell r="Q2573" t="str">
            <v>الأولى</v>
          </cell>
          <cell r="S2573" t="str">
            <v>الأولى</v>
          </cell>
        </row>
        <row r="2574">
          <cell r="A2574">
            <v>119608</v>
          </cell>
          <cell r="B2574" t="str">
            <v>رنيم الجزايرلي</v>
          </cell>
          <cell r="C2574" t="str">
            <v>محمد سعيد</v>
          </cell>
          <cell r="D2574" t="str">
            <v>سمر</v>
          </cell>
          <cell r="E2574" t="str">
            <v>الثالثة حديث</v>
          </cell>
          <cell r="G2574" t="str">
            <v>الرابعة حديث</v>
          </cell>
          <cell r="I2574" t="str">
            <v>الثالثة</v>
          </cell>
          <cell r="J2574">
            <v>4714</v>
          </cell>
          <cell r="K2574" t="str">
            <v>الثالثة</v>
          </cell>
          <cell r="L2574" t="str">
            <v>مبرر</v>
          </cell>
          <cell r="M2574" t="str">
            <v>الثالثة</v>
          </cell>
          <cell r="O2574" t="str">
            <v>الثالثة</v>
          </cell>
          <cell r="Q2574" t="str">
            <v>الثالثة</v>
          </cell>
          <cell r="S2574" t="str">
            <v>الثالثة</v>
          </cell>
        </row>
        <row r="2575">
          <cell r="A2575">
            <v>119615</v>
          </cell>
          <cell r="B2575" t="str">
            <v>رهام الحمصي</v>
          </cell>
          <cell r="C2575" t="str">
            <v>احمد يوسف</v>
          </cell>
          <cell r="D2575" t="str">
            <v>فاتنه</v>
          </cell>
          <cell r="E2575" t="str">
            <v>الثالثة حديث</v>
          </cell>
          <cell r="G2575" t="str">
            <v>الثالثة</v>
          </cell>
          <cell r="I2575" t="str">
            <v>الثالثة</v>
          </cell>
          <cell r="K2575" t="str">
            <v>الثالثة</v>
          </cell>
          <cell r="M2575" t="str">
            <v>الرابعة حديث</v>
          </cell>
          <cell r="O2575" t="str">
            <v>الرابعة</v>
          </cell>
          <cell r="Q2575" t="str">
            <v>الرابعة</v>
          </cell>
          <cell r="S2575" t="str">
            <v>الرابعة</v>
          </cell>
        </row>
        <row r="2576">
          <cell r="A2576">
            <v>119618</v>
          </cell>
          <cell r="B2576" t="str">
            <v>رهام زهر الدين</v>
          </cell>
          <cell r="C2576" t="str">
            <v>فواز</v>
          </cell>
          <cell r="D2576" t="str">
            <v>جهان</v>
          </cell>
          <cell r="E2576" t="str">
            <v>الثانية</v>
          </cell>
          <cell r="G2576" t="str">
            <v>الثالثة حديث</v>
          </cell>
          <cell r="I2576" t="str">
            <v>الثالثة حديث</v>
          </cell>
          <cell r="K2576" t="str">
            <v>الثالثة</v>
          </cell>
          <cell r="M2576" t="str">
            <v>الثالثة</v>
          </cell>
          <cell r="O2576" t="str">
            <v>الثالثة</v>
          </cell>
          <cell r="Q2576" t="str">
            <v>الرابعة حديث</v>
          </cell>
          <cell r="S2576" t="str">
            <v>الرابعة</v>
          </cell>
        </row>
        <row r="2577">
          <cell r="A2577">
            <v>119621</v>
          </cell>
          <cell r="B2577" t="str">
            <v>رهف الشماع</v>
          </cell>
          <cell r="C2577" t="str">
            <v>محمد هشام</v>
          </cell>
          <cell r="D2577" t="str">
            <v>رائده</v>
          </cell>
          <cell r="E2577" t="str">
            <v>الثانية</v>
          </cell>
          <cell r="G2577" t="str">
            <v>الثانية</v>
          </cell>
          <cell r="I2577" t="str">
            <v>الثانية</v>
          </cell>
          <cell r="K2577" t="str">
            <v>الثالثة حديث</v>
          </cell>
          <cell r="M2577" t="str">
            <v>الثالثة حديث</v>
          </cell>
          <cell r="R2577">
            <v>405</v>
          </cell>
          <cell r="S2577" t="str">
            <v>الرابعة</v>
          </cell>
        </row>
        <row r="2578">
          <cell r="A2578">
            <v>119625</v>
          </cell>
          <cell r="B2578" t="str">
            <v>روان الحموي</v>
          </cell>
          <cell r="C2578" t="str">
            <v>عدنان</v>
          </cell>
          <cell r="D2578" t="str">
            <v>نجاح</v>
          </cell>
          <cell r="E2578" t="str">
            <v>الثانية</v>
          </cell>
          <cell r="G2578" t="str">
            <v>الثانية</v>
          </cell>
          <cell r="L2578" t="str">
            <v>مبرر</v>
          </cell>
          <cell r="S2578" t="str">
            <v>الثالثة</v>
          </cell>
        </row>
        <row r="2579">
          <cell r="A2579">
            <v>119637</v>
          </cell>
          <cell r="B2579" t="str">
            <v>رولان ابراهيم</v>
          </cell>
          <cell r="C2579" t="str">
            <v>بعيته</v>
          </cell>
          <cell r="D2579">
            <v>0</v>
          </cell>
          <cell r="E2579" t="str">
            <v>الأولى</v>
          </cell>
          <cell r="G2579" t="str">
            <v>الأولى</v>
          </cell>
          <cell r="I2579" t="str">
            <v>الأولى</v>
          </cell>
          <cell r="K2579" t="str">
            <v>الأولى</v>
          </cell>
          <cell r="M2579" t="str">
            <v>الثانية حديث</v>
          </cell>
          <cell r="O2579" t="str">
            <v>الثانية</v>
          </cell>
          <cell r="Q2579" t="str">
            <v>الثانية</v>
          </cell>
          <cell r="S2579" t="str">
            <v>الثالثة حديث</v>
          </cell>
        </row>
        <row r="2580">
          <cell r="A2580">
            <v>119643</v>
          </cell>
          <cell r="B2580" t="str">
            <v>ريم الحلاق</v>
          </cell>
          <cell r="C2580" t="str">
            <v>باسم</v>
          </cell>
          <cell r="D2580" t="str">
            <v>ثروت</v>
          </cell>
          <cell r="E2580" t="str">
            <v>الثالثة</v>
          </cell>
          <cell r="G2580" t="str">
            <v>الثالثة</v>
          </cell>
          <cell r="I2580" t="str">
            <v>الثالثة</v>
          </cell>
          <cell r="K2580" t="str">
            <v>الرابعة حديث</v>
          </cell>
          <cell r="M2580" t="str">
            <v>الرابعة</v>
          </cell>
          <cell r="O2580" t="str">
            <v>الرابعة</v>
          </cell>
          <cell r="Q2580" t="str">
            <v>الرابعة</v>
          </cell>
          <cell r="S2580" t="str">
            <v>الرابعة</v>
          </cell>
        </row>
        <row r="2581">
          <cell r="A2581">
            <v>119645</v>
          </cell>
          <cell r="B2581" t="str">
            <v>ريم الرفاعي</v>
          </cell>
          <cell r="C2581" t="str">
            <v>احمد</v>
          </cell>
          <cell r="D2581" t="str">
            <v>بشرى</v>
          </cell>
          <cell r="E2581" t="str">
            <v>الثانية</v>
          </cell>
          <cell r="G2581" t="str">
            <v>الثانية</v>
          </cell>
          <cell r="I2581" t="str">
            <v>الثانية</v>
          </cell>
          <cell r="K2581" t="str">
            <v>الثانية</v>
          </cell>
          <cell r="M2581" t="str">
            <v>الثالثة حديث</v>
          </cell>
          <cell r="O2581" t="str">
            <v>الثالثة</v>
          </cell>
          <cell r="Q2581" t="str">
            <v>الرابعة حديث</v>
          </cell>
          <cell r="S2581" t="str">
            <v>الرابعة</v>
          </cell>
        </row>
        <row r="2582">
          <cell r="A2582">
            <v>119647</v>
          </cell>
          <cell r="B2582" t="str">
            <v>ريم بوابيجي</v>
          </cell>
          <cell r="C2582" t="str">
            <v>محمد ديب</v>
          </cell>
          <cell r="D2582" t="str">
            <v>رباح</v>
          </cell>
          <cell r="E2582" t="str">
            <v>الثانية</v>
          </cell>
          <cell r="G2582" t="str">
            <v>الثانية</v>
          </cell>
          <cell r="I2582" t="str">
            <v>الثانية</v>
          </cell>
          <cell r="K2582" t="str">
            <v>الثالثة حديث</v>
          </cell>
          <cell r="M2582" t="str">
            <v>الثالثة حديث</v>
          </cell>
          <cell r="O2582" t="str">
            <v>الثالثة</v>
          </cell>
          <cell r="Q2582" t="str">
            <v>الثالثة</v>
          </cell>
          <cell r="S2582" t="str">
            <v>الرابعة حديث</v>
          </cell>
        </row>
        <row r="2583">
          <cell r="A2583">
            <v>119652</v>
          </cell>
          <cell r="B2583" t="str">
            <v>ريما خير</v>
          </cell>
          <cell r="C2583" t="str">
            <v>عبد الله</v>
          </cell>
          <cell r="D2583" t="str">
            <v>نزيها</v>
          </cell>
          <cell r="E2583" t="str">
            <v>الثالثة حديث</v>
          </cell>
          <cell r="G2583" t="str">
            <v>الثالثة</v>
          </cell>
          <cell r="I2583" t="str">
            <v>الثالثة</v>
          </cell>
          <cell r="K2583" t="str">
            <v>الثالثة</v>
          </cell>
          <cell r="M2583" t="str">
            <v>الثالثة</v>
          </cell>
          <cell r="S2583" t="str">
            <v>الرابعة</v>
          </cell>
        </row>
        <row r="2584">
          <cell r="A2584">
            <v>119661</v>
          </cell>
          <cell r="B2584" t="str">
            <v>زينب حسن</v>
          </cell>
          <cell r="C2584" t="str">
            <v>فايز</v>
          </cell>
          <cell r="D2584" t="str">
            <v>منى</v>
          </cell>
          <cell r="E2584" t="str">
            <v>الثالثة حديث</v>
          </cell>
          <cell r="G2584" t="str">
            <v>الثالثة</v>
          </cell>
          <cell r="K2584" t="str">
            <v>الثالثة</v>
          </cell>
          <cell r="L2584" t="str">
            <v>مبرر</v>
          </cell>
          <cell r="M2584" t="str">
            <v>الثالثة</v>
          </cell>
          <cell r="O2584" t="str">
            <v>الثالثة</v>
          </cell>
          <cell r="P2584">
            <v>715</v>
          </cell>
          <cell r="Q2584" t="str">
            <v>الثالثة</v>
          </cell>
          <cell r="S2584" t="str">
            <v>الثالثة</v>
          </cell>
        </row>
        <row r="2585">
          <cell r="A2585">
            <v>119666</v>
          </cell>
          <cell r="B2585" t="str">
            <v>سارة الصعيدي</v>
          </cell>
          <cell r="C2585" t="str">
            <v>ايمن</v>
          </cell>
          <cell r="D2585" t="str">
            <v>هند</v>
          </cell>
          <cell r="E2585" t="str">
            <v>الأولى</v>
          </cell>
          <cell r="G2585" t="str">
            <v>الأولى</v>
          </cell>
          <cell r="I2585" t="str">
            <v>الأولى</v>
          </cell>
          <cell r="K2585" t="str">
            <v>الثانية حديث</v>
          </cell>
          <cell r="M2585" t="str">
            <v>الثانية</v>
          </cell>
          <cell r="O2585" t="str">
            <v>الثانية</v>
          </cell>
          <cell r="Q2585" t="str">
            <v>الثانية</v>
          </cell>
          <cell r="S2585" t="str">
            <v>الثانية</v>
          </cell>
        </row>
        <row r="2586">
          <cell r="A2586">
            <v>119674</v>
          </cell>
          <cell r="B2586" t="str">
            <v>ساره عطايا</v>
          </cell>
          <cell r="C2586" t="str">
            <v>أيمن</v>
          </cell>
          <cell r="D2586" t="str">
            <v>ريما</v>
          </cell>
          <cell r="E2586" t="str">
            <v>الأولى</v>
          </cell>
          <cell r="G2586" t="str">
            <v>الأولى</v>
          </cell>
          <cell r="I2586" t="str">
            <v>الأولى</v>
          </cell>
          <cell r="K2586" t="str">
            <v>الأولى</v>
          </cell>
          <cell r="M2586" t="str">
            <v>الثانية حديث</v>
          </cell>
          <cell r="O2586" t="str">
            <v>الثانية</v>
          </cell>
          <cell r="Q2586" t="str">
            <v>الثالثة حديث</v>
          </cell>
          <cell r="S2586" t="str">
            <v>الثالثة</v>
          </cell>
        </row>
        <row r="2587">
          <cell r="A2587">
            <v>119675</v>
          </cell>
          <cell r="B2587" t="str">
            <v>ساره نصر الله</v>
          </cell>
          <cell r="C2587" t="str">
            <v>سلام</v>
          </cell>
          <cell r="D2587" t="str">
            <v>ناديا</v>
          </cell>
          <cell r="E2587" t="str">
            <v>الأولى</v>
          </cell>
          <cell r="G2587" t="str">
            <v>الأولى</v>
          </cell>
          <cell r="I2587" t="str">
            <v>الأولى</v>
          </cell>
          <cell r="K2587" t="str">
            <v>الثانية حديث</v>
          </cell>
          <cell r="L2587" t="str">
            <v>مبرر</v>
          </cell>
          <cell r="M2587" t="str">
            <v>الثانية</v>
          </cell>
          <cell r="O2587" t="str">
            <v>الثانية</v>
          </cell>
          <cell r="Q2587" t="str">
            <v>الثانية</v>
          </cell>
          <cell r="S2587" t="str">
            <v>الثانية</v>
          </cell>
        </row>
        <row r="2588">
          <cell r="A2588">
            <v>119683</v>
          </cell>
          <cell r="B2588" t="str">
            <v>سامي آغا</v>
          </cell>
          <cell r="C2588" t="str">
            <v>محمد</v>
          </cell>
          <cell r="D2588">
            <v>0</v>
          </cell>
          <cell r="E2588" t="str">
            <v>الثانية</v>
          </cell>
          <cell r="G2588" t="str">
            <v>الثانية</v>
          </cell>
          <cell r="I2588" t="str">
            <v>الثانية</v>
          </cell>
          <cell r="K2588" t="str">
            <v>الثانية</v>
          </cell>
          <cell r="L2588" t="str">
            <v>مبرر</v>
          </cell>
          <cell r="M2588" t="str">
            <v>الثانية</v>
          </cell>
          <cell r="O2588" t="str">
            <v>الثانية</v>
          </cell>
          <cell r="Q2588" t="str">
            <v>الثانية</v>
          </cell>
          <cell r="S2588" t="str">
            <v>الثالثة حديث</v>
          </cell>
        </row>
        <row r="2589">
          <cell r="A2589">
            <v>119684</v>
          </cell>
          <cell r="B2589" t="str">
            <v>سامي عمران</v>
          </cell>
          <cell r="C2589" t="str">
            <v>سيف الدين</v>
          </cell>
          <cell r="D2589" t="str">
            <v>هيفاء الحسين</v>
          </cell>
          <cell r="E2589" t="str">
            <v>الثانية</v>
          </cell>
          <cell r="G2589" t="str">
            <v>الثالثة حديث</v>
          </cell>
          <cell r="I2589" t="str">
            <v>الثالثة حديث</v>
          </cell>
          <cell r="K2589" t="str">
            <v>الثالثة</v>
          </cell>
          <cell r="M2589" t="str">
            <v>الثالثة</v>
          </cell>
          <cell r="O2589" t="str">
            <v>الثالثة</v>
          </cell>
          <cell r="Q2589" t="str">
            <v>الثالثة</v>
          </cell>
          <cell r="S2589" t="str">
            <v>الرابعة حديث</v>
          </cell>
        </row>
        <row r="2590">
          <cell r="A2590">
            <v>119689</v>
          </cell>
          <cell r="B2590" t="str">
            <v>سدره الحلبي</v>
          </cell>
          <cell r="C2590" t="str">
            <v>محمد ايمن</v>
          </cell>
          <cell r="D2590" t="str">
            <v>جمانه</v>
          </cell>
          <cell r="E2590" t="str">
            <v>الثانية</v>
          </cell>
          <cell r="G2590" t="str">
            <v>الثانية</v>
          </cell>
          <cell r="I2590" t="str">
            <v>الثانية</v>
          </cell>
          <cell r="K2590" t="str">
            <v>الثانية</v>
          </cell>
          <cell r="M2590" t="str">
            <v>الثالثة حديث</v>
          </cell>
          <cell r="O2590" t="str">
            <v>الثالثة</v>
          </cell>
          <cell r="Q2590" t="str">
            <v>الثالثة</v>
          </cell>
          <cell r="S2590" t="str">
            <v>الثالثة</v>
          </cell>
        </row>
        <row r="2591">
          <cell r="A2591">
            <v>119693</v>
          </cell>
          <cell r="B2591" t="str">
            <v>سعاد جمعه</v>
          </cell>
          <cell r="C2591" t="str">
            <v>محمد</v>
          </cell>
          <cell r="D2591" t="str">
            <v>سحر قاسم</v>
          </cell>
          <cell r="E2591" t="str">
            <v>الثانية</v>
          </cell>
          <cell r="G2591" t="str">
            <v>الثانية</v>
          </cell>
          <cell r="I2591" t="str">
            <v>الثانية</v>
          </cell>
          <cell r="K2591" t="str">
            <v>الثالثة حديث</v>
          </cell>
          <cell r="M2591" t="str">
            <v xml:space="preserve">الثالثة </v>
          </cell>
          <cell r="O2591" t="str">
            <v>الثالثة</v>
          </cell>
          <cell r="Q2591" t="str">
            <v>الثالثة</v>
          </cell>
          <cell r="S2591" t="str">
            <v>الثالثة</v>
          </cell>
        </row>
        <row r="2592">
          <cell r="A2592">
            <v>119697</v>
          </cell>
          <cell r="B2592" t="str">
            <v>سلام الزعبي</v>
          </cell>
          <cell r="C2592" t="str">
            <v>الارقم</v>
          </cell>
          <cell r="D2592" t="str">
            <v>عالمه</v>
          </cell>
          <cell r="E2592" t="str">
            <v>الثالثة حديث</v>
          </cell>
          <cell r="G2592" t="str">
            <v>الثالثة</v>
          </cell>
          <cell r="I2592" t="str">
            <v>الثالثة</v>
          </cell>
          <cell r="K2592" t="str">
            <v>الثالثة</v>
          </cell>
          <cell r="M2592" t="str">
            <v>الثالثة</v>
          </cell>
          <cell r="O2592" t="str">
            <v>الثالثة</v>
          </cell>
          <cell r="Q2592" t="str">
            <v>الثالثة</v>
          </cell>
          <cell r="S2592" t="str">
            <v>الرابعة حديث</v>
          </cell>
        </row>
        <row r="2593">
          <cell r="A2593">
            <v>119707</v>
          </cell>
          <cell r="B2593" t="str">
            <v>سليمان زيدان</v>
          </cell>
          <cell r="C2593" t="str">
            <v>خالد</v>
          </cell>
          <cell r="D2593" t="str">
            <v>عائشة</v>
          </cell>
          <cell r="E2593" t="str">
            <v>الأولى</v>
          </cell>
          <cell r="G2593" t="str">
            <v>الأولى</v>
          </cell>
          <cell r="I2593" t="str">
            <v>الأولى</v>
          </cell>
          <cell r="K2593" t="str">
            <v>الأولى</v>
          </cell>
          <cell r="M2593" t="str">
            <v>الثانية حديث</v>
          </cell>
          <cell r="O2593" t="str">
            <v>الثانية</v>
          </cell>
          <cell r="Q2593" t="str">
            <v>الثانية</v>
          </cell>
          <cell r="S2593" t="str">
            <v>الثانية</v>
          </cell>
        </row>
        <row r="2594">
          <cell r="A2594">
            <v>119708</v>
          </cell>
          <cell r="B2594" t="str">
            <v>سليمه غالول</v>
          </cell>
          <cell r="C2594" t="str">
            <v>حسام</v>
          </cell>
          <cell r="D2594" t="str">
            <v>رنا</v>
          </cell>
          <cell r="E2594" t="str">
            <v>الثانية</v>
          </cell>
          <cell r="G2594" t="str">
            <v>الثانية</v>
          </cell>
          <cell r="I2594" t="str">
            <v>الثانية</v>
          </cell>
          <cell r="K2594" t="str">
            <v>الثالثة حديث</v>
          </cell>
          <cell r="M2594" t="str">
            <v>الثالثة حديث</v>
          </cell>
          <cell r="O2594" t="str">
            <v>الثالثة</v>
          </cell>
          <cell r="Q2594" t="str">
            <v>الثالثة</v>
          </cell>
          <cell r="S2594" t="str">
            <v>الرابعة حديث</v>
          </cell>
        </row>
        <row r="2595">
          <cell r="A2595">
            <v>119709</v>
          </cell>
          <cell r="B2595" t="str">
            <v>سليمه عقيل</v>
          </cell>
          <cell r="C2595" t="str">
            <v>عبد الكريم</v>
          </cell>
          <cell r="D2595" t="str">
            <v>روعه</v>
          </cell>
          <cell r="E2595" t="str">
            <v>الثالثة حديث</v>
          </cell>
          <cell r="G2595" t="str">
            <v>الثالثة</v>
          </cell>
          <cell r="H2595">
            <v>1380</v>
          </cell>
          <cell r="I2595" t="str">
            <v>الثالثة</v>
          </cell>
          <cell r="K2595" t="str">
            <v>الثالثة</v>
          </cell>
          <cell r="L2595" t="str">
            <v>مبرر</v>
          </cell>
          <cell r="M2595" t="str">
            <v>الثالثة</v>
          </cell>
          <cell r="O2595" t="str">
            <v>الثالثة</v>
          </cell>
          <cell r="P2595">
            <v>550</v>
          </cell>
          <cell r="Q2595" t="str">
            <v>الثالثة</v>
          </cell>
          <cell r="R2595">
            <v>146</v>
          </cell>
          <cell r="S2595" t="str">
            <v>الثالثة</v>
          </cell>
        </row>
        <row r="2596">
          <cell r="A2596">
            <v>119713</v>
          </cell>
          <cell r="B2596" t="str">
            <v>سماح سعد</v>
          </cell>
          <cell r="C2596" t="str">
            <v>محمد نزار</v>
          </cell>
          <cell r="D2596" t="str">
            <v>لينا</v>
          </cell>
          <cell r="E2596" t="str">
            <v>الثالثة حديث</v>
          </cell>
          <cell r="G2596" t="str">
            <v>الثالثة</v>
          </cell>
          <cell r="I2596" t="str">
            <v>الثالثة</v>
          </cell>
          <cell r="K2596" t="str">
            <v>الثالثة</v>
          </cell>
          <cell r="M2596" t="str">
            <v>الرابعة حديث</v>
          </cell>
          <cell r="O2596" t="str">
            <v>الرابعة</v>
          </cell>
          <cell r="Q2596" t="str">
            <v>الرابعة</v>
          </cell>
          <cell r="S2596" t="str">
            <v>الرابعة</v>
          </cell>
        </row>
        <row r="2597">
          <cell r="A2597">
            <v>119716</v>
          </cell>
          <cell r="B2597" t="str">
            <v>سمر توتيه</v>
          </cell>
          <cell r="C2597" t="str">
            <v>احمد</v>
          </cell>
          <cell r="D2597" t="str">
            <v>اميره</v>
          </cell>
          <cell r="E2597" t="str">
            <v>الثانية</v>
          </cell>
          <cell r="G2597" t="str">
            <v>الثالثة حديث</v>
          </cell>
          <cell r="I2597" t="str">
            <v>الثالثة حديث</v>
          </cell>
          <cell r="K2597" t="str">
            <v>الثالثة</v>
          </cell>
          <cell r="M2597" t="str">
            <v>الثالثة</v>
          </cell>
          <cell r="O2597" t="str">
            <v>الثالثة</v>
          </cell>
          <cell r="Q2597" t="str">
            <v>الرابعة حديث</v>
          </cell>
          <cell r="S2597" t="str">
            <v>الرابعة</v>
          </cell>
        </row>
        <row r="2598">
          <cell r="A2598">
            <v>119719</v>
          </cell>
          <cell r="B2598" t="str">
            <v>سنا النابلسي</v>
          </cell>
          <cell r="C2598" t="str">
            <v>يحيى</v>
          </cell>
          <cell r="D2598" t="str">
            <v>منى</v>
          </cell>
          <cell r="E2598" t="str">
            <v>الثانية حديث</v>
          </cell>
          <cell r="G2598" t="str">
            <v>الثانية</v>
          </cell>
          <cell r="I2598" t="str">
            <v>الثانية</v>
          </cell>
          <cell r="J2598">
            <v>4713</v>
          </cell>
          <cell r="K2598" t="str">
            <v>الثانية</v>
          </cell>
          <cell r="M2598" t="str">
            <v>الثالثة حديث</v>
          </cell>
          <cell r="O2598" t="str">
            <v>الثالثة</v>
          </cell>
          <cell r="Q2598" t="str">
            <v>الثالثة</v>
          </cell>
          <cell r="S2598" t="str">
            <v>الثالثة</v>
          </cell>
        </row>
        <row r="2599">
          <cell r="A2599">
            <v>119723</v>
          </cell>
          <cell r="B2599" t="str">
            <v>سوزان عز الدين</v>
          </cell>
          <cell r="C2599" t="str">
            <v>مروان</v>
          </cell>
          <cell r="D2599" t="str">
            <v>اميره</v>
          </cell>
          <cell r="E2599" t="str">
            <v>الثانية</v>
          </cell>
          <cell r="G2599" t="str">
            <v>الثالثة حديث</v>
          </cell>
          <cell r="I2599" t="str">
            <v>الثالثة حديث</v>
          </cell>
          <cell r="K2599" t="str">
            <v>الثالثة</v>
          </cell>
          <cell r="M2599" t="str">
            <v>الثالثة</v>
          </cell>
          <cell r="S2599" t="str">
            <v>الرابعة</v>
          </cell>
        </row>
        <row r="2600">
          <cell r="A2600">
            <v>119724</v>
          </cell>
          <cell r="B2600" t="str">
            <v>سوزان قاسم</v>
          </cell>
          <cell r="C2600" t="str">
            <v>احمد</v>
          </cell>
          <cell r="D2600" t="str">
            <v>نوفه</v>
          </cell>
          <cell r="E2600" t="str">
            <v>الأولى</v>
          </cell>
          <cell r="G2600" t="str">
            <v>الأولى</v>
          </cell>
          <cell r="H2600">
            <v>1401</v>
          </cell>
          <cell r="I2600" t="str">
            <v>الأولى</v>
          </cell>
          <cell r="K2600" t="str">
            <v>الأولى</v>
          </cell>
          <cell r="L2600" t="str">
            <v>مبرر</v>
          </cell>
          <cell r="M2600" t="str">
            <v>الأولى</v>
          </cell>
          <cell r="O2600" t="str">
            <v>الأولى</v>
          </cell>
          <cell r="Q2600" t="str">
            <v>الأولى</v>
          </cell>
          <cell r="S2600" t="str">
            <v>الأولى</v>
          </cell>
        </row>
        <row r="2601">
          <cell r="A2601">
            <v>119725</v>
          </cell>
          <cell r="B2601" t="str">
            <v>سوزان قديمي</v>
          </cell>
          <cell r="C2601" t="str">
            <v>محمد عماد</v>
          </cell>
          <cell r="D2601" t="str">
            <v>مجد</v>
          </cell>
          <cell r="E2601" t="str">
            <v>الثالثة حديث</v>
          </cell>
          <cell r="G2601" t="str">
            <v>الثالثة</v>
          </cell>
          <cell r="I2601" t="str">
            <v>الثالثة</v>
          </cell>
          <cell r="K2601" t="str">
            <v>الثالثة</v>
          </cell>
          <cell r="M2601" t="str">
            <v>الرابعة حديث</v>
          </cell>
          <cell r="O2601" t="str">
            <v>الرابعة</v>
          </cell>
          <cell r="Q2601" t="str">
            <v>الرابعة</v>
          </cell>
          <cell r="S2601" t="str">
            <v>الرابعة</v>
          </cell>
        </row>
        <row r="2602">
          <cell r="A2602">
            <v>119726</v>
          </cell>
          <cell r="B2602" t="str">
            <v>سوزان مدغمش</v>
          </cell>
          <cell r="C2602" t="str">
            <v>سامي</v>
          </cell>
          <cell r="D2602" t="str">
            <v>منى</v>
          </cell>
          <cell r="E2602" t="str">
            <v>الثالثة</v>
          </cell>
          <cell r="G2602" t="str">
            <v>الثالثة</v>
          </cell>
          <cell r="I2602" t="str">
            <v>الرابعة حديث</v>
          </cell>
          <cell r="K2602" t="str">
            <v>الرابعة</v>
          </cell>
          <cell r="L2602">
            <v>1916</v>
          </cell>
          <cell r="M2602" t="str">
            <v>الرابعة</v>
          </cell>
          <cell r="O2602" t="str">
            <v>الرابعة</v>
          </cell>
          <cell r="Q2602" t="str">
            <v>الرابعة</v>
          </cell>
          <cell r="S2602" t="str">
            <v>الرابعة</v>
          </cell>
        </row>
        <row r="2603">
          <cell r="A2603">
            <v>119727</v>
          </cell>
          <cell r="B2603" t="str">
            <v>سوسن معتاد</v>
          </cell>
          <cell r="C2603" t="str">
            <v>برهان الدين</v>
          </cell>
          <cell r="D2603" t="str">
            <v>امل</v>
          </cell>
          <cell r="E2603" t="str">
            <v>الثانية</v>
          </cell>
          <cell r="G2603" t="str">
            <v>الثالثة حديث</v>
          </cell>
          <cell r="I2603" t="str">
            <v>الثالثة حديث</v>
          </cell>
          <cell r="K2603" t="str">
            <v>الثالثة</v>
          </cell>
          <cell r="L2603" t="str">
            <v>مبرر</v>
          </cell>
          <cell r="M2603" t="str">
            <v>الثالثة</v>
          </cell>
          <cell r="O2603" t="str">
            <v>الثالثة</v>
          </cell>
          <cell r="Q2603" t="str">
            <v>الثالثة</v>
          </cell>
          <cell r="S2603" t="str">
            <v>الثالثة</v>
          </cell>
        </row>
        <row r="2604">
          <cell r="A2604">
            <v>119733</v>
          </cell>
          <cell r="B2604" t="str">
            <v>شام الميداني</v>
          </cell>
          <cell r="C2604" t="str">
            <v>محمد سمير</v>
          </cell>
          <cell r="D2604" t="str">
            <v>سوزان</v>
          </cell>
          <cell r="E2604" t="str">
            <v>الثانية</v>
          </cell>
          <cell r="G2604" t="str">
            <v>الثانية</v>
          </cell>
          <cell r="I2604" t="str">
            <v>الثانية</v>
          </cell>
          <cell r="K2604" t="str">
            <v>الثالثة حديث</v>
          </cell>
          <cell r="M2604" t="str">
            <v xml:space="preserve">الثالثة </v>
          </cell>
          <cell r="S2604" t="str">
            <v>الرابعة</v>
          </cell>
        </row>
        <row r="2605">
          <cell r="A2605">
            <v>119734</v>
          </cell>
          <cell r="B2605" t="str">
            <v>شذا الخطيب</v>
          </cell>
          <cell r="C2605" t="str">
            <v>عبد الجليل</v>
          </cell>
          <cell r="D2605" t="str">
            <v>اسامه الخطيب</v>
          </cell>
          <cell r="E2605" t="str">
            <v>الثالثة حديث</v>
          </cell>
          <cell r="G2605" t="str">
            <v>الثالثة</v>
          </cell>
          <cell r="I2605" t="str">
            <v>الثالثة</v>
          </cell>
          <cell r="K2605" t="str">
            <v>الرابعة حديث</v>
          </cell>
          <cell r="M2605" t="str">
            <v>الرابعة</v>
          </cell>
          <cell r="O2605" t="str">
            <v>الرابعة</v>
          </cell>
          <cell r="Q2605" t="str">
            <v>الرابعة</v>
          </cell>
          <cell r="S2605" t="str">
            <v>الرابعة</v>
          </cell>
        </row>
        <row r="2606">
          <cell r="A2606">
            <v>119740</v>
          </cell>
          <cell r="B2606" t="str">
            <v>شروق المعاني</v>
          </cell>
          <cell r="C2606" t="str">
            <v>محمد</v>
          </cell>
          <cell r="D2606" t="str">
            <v>روهلات</v>
          </cell>
          <cell r="E2606" t="str">
            <v>الثالثة</v>
          </cell>
          <cell r="G2606" t="str">
            <v>الثالثة</v>
          </cell>
          <cell r="I2606" t="str">
            <v>الثالثة</v>
          </cell>
          <cell r="K2606" t="str">
            <v>الرابعة حديث</v>
          </cell>
          <cell r="M2606" t="str">
            <v>الرابعة</v>
          </cell>
          <cell r="O2606" t="str">
            <v>الرابعة</v>
          </cell>
          <cell r="Q2606" t="str">
            <v>الرابعة</v>
          </cell>
          <cell r="S2606" t="str">
            <v>الرابعة</v>
          </cell>
        </row>
        <row r="2607">
          <cell r="A2607">
            <v>119742</v>
          </cell>
          <cell r="B2607" t="str">
            <v>شمس الامل نجيبه</v>
          </cell>
          <cell r="C2607" t="str">
            <v>محمد</v>
          </cell>
          <cell r="D2607" t="str">
            <v>رانيه</v>
          </cell>
          <cell r="E2607" t="str">
            <v>الثالثة حديث</v>
          </cell>
          <cell r="G2607" t="str">
            <v>الثالثة</v>
          </cell>
          <cell r="I2607" t="str">
            <v>الثالثة</v>
          </cell>
          <cell r="K2607" t="str">
            <v>الثالثة</v>
          </cell>
          <cell r="M2607" t="str">
            <v>الرابعة حديث</v>
          </cell>
          <cell r="O2607" t="str">
            <v>الرابعة</v>
          </cell>
          <cell r="Q2607" t="str">
            <v>الرابعة</v>
          </cell>
          <cell r="R2607">
            <v>556</v>
          </cell>
          <cell r="S2607" t="str">
            <v>الرابعة</v>
          </cell>
        </row>
        <row r="2608">
          <cell r="A2608">
            <v>119749</v>
          </cell>
          <cell r="B2608" t="str">
            <v>شيماء الاشقر الحموي</v>
          </cell>
          <cell r="C2608" t="str">
            <v>نظمي</v>
          </cell>
          <cell r="D2608" t="str">
            <v>سناء</v>
          </cell>
          <cell r="E2608" t="str">
            <v>الثانية</v>
          </cell>
          <cell r="G2608" t="str">
            <v>الثانية</v>
          </cell>
          <cell r="I2608" t="str">
            <v>الثانية</v>
          </cell>
          <cell r="K2608" t="str">
            <v>الثانية</v>
          </cell>
          <cell r="M2608" t="str">
            <v>الثانية</v>
          </cell>
          <cell r="O2608" t="str">
            <v>الثالثة حديث</v>
          </cell>
          <cell r="Q2608" t="str">
            <v>الثالثة</v>
          </cell>
          <cell r="S2608" t="str">
            <v>الثالثة</v>
          </cell>
        </row>
        <row r="2609">
          <cell r="A2609">
            <v>119750</v>
          </cell>
          <cell r="B2609" t="str">
            <v>شيماء الحاجي</v>
          </cell>
          <cell r="C2609" t="str">
            <v>بسام</v>
          </cell>
          <cell r="D2609" t="str">
            <v>زائده</v>
          </cell>
          <cell r="E2609" t="str">
            <v>الثانية</v>
          </cell>
          <cell r="G2609" t="str">
            <v>الثانية</v>
          </cell>
          <cell r="I2609" t="str">
            <v>الثانية</v>
          </cell>
          <cell r="K2609" t="str">
            <v>الثانية</v>
          </cell>
          <cell r="M2609" t="str">
            <v>الثالثة حديث</v>
          </cell>
          <cell r="O2609" t="str">
            <v>الثالثة</v>
          </cell>
          <cell r="Q2609" t="str">
            <v>الثالثة</v>
          </cell>
          <cell r="S2609" t="str">
            <v>الثالثة</v>
          </cell>
        </row>
        <row r="2610">
          <cell r="A2610">
            <v>119763</v>
          </cell>
          <cell r="B2610" t="str">
            <v>طارق العر</v>
          </cell>
          <cell r="C2610" t="str">
            <v>معتز</v>
          </cell>
          <cell r="D2610" t="str">
            <v>هاديه مرعي</v>
          </cell>
          <cell r="E2610" t="str">
            <v>الأولى</v>
          </cell>
          <cell r="G2610" t="str">
            <v>الأولى</v>
          </cell>
          <cell r="I2610" t="str">
            <v>الأولى</v>
          </cell>
          <cell r="K2610" t="str">
            <v>الأولى</v>
          </cell>
          <cell r="M2610" t="str">
            <v>الثانية حديث</v>
          </cell>
          <cell r="O2610" t="str">
            <v>الثانية</v>
          </cell>
          <cell r="Q2610" t="str">
            <v>الثانية</v>
          </cell>
          <cell r="S2610" t="str">
            <v>الثانية</v>
          </cell>
        </row>
        <row r="2611">
          <cell r="A2611">
            <v>119769</v>
          </cell>
          <cell r="B2611" t="str">
            <v>عامر العجمي</v>
          </cell>
          <cell r="C2611" t="str">
            <v>ماجد</v>
          </cell>
          <cell r="D2611" t="str">
            <v>غفران</v>
          </cell>
          <cell r="E2611" t="str">
            <v>الثالثة</v>
          </cell>
          <cell r="G2611" t="str">
            <v>الثالثة</v>
          </cell>
          <cell r="I2611" t="str">
            <v>الثالثة</v>
          </cell>
          <cell r="J2611">
            <v>5141</v>
          </cell>
          <cell r="K2611" t="str">
            <v>الثالثة</v>
          </cell>
          <cell r="L2611">
            <v>1895</v>
          </cell>
          <cell r="M2611" t="str">
            <v>الثالثة</v>
          </cell>
          <cell r="O2611" t="str">
            <v>الثالثة</v>
          </cell>
          <cell r="P2611">
            <v>614</v>
          </cell>
          <cell r="Q2611" t="str">
            <v>الثالثة</v>
          </cell>
          <cell r="S2611" t="str">
            <v>الثالثة</v>
          </cell>
        </row>
        <row r="2612">
          <cell r="A2612">
            <v>119770</v>
          </cell>
          <cell r="B2612" t="str">
            <v>عامر حليمه</v>
          </cell>
          <cell r="C2612" t="str">
            <v>هاني</v>
          </cell>
          <cell r="D2612" t="str">
            <v>نورا</v>
          </cell>
          <cell r="E2612" t="str">
            <v>الثانية حديث</v>
          </cell>
          <cell r="G2612" t="str">
            <v>الثانية</v>
          </cell>
          <cell r="I2612" t="str">
            <v>الثانية</v>
          </cell>
          <cell r="K2612" t="str">
            <v>الثانية</v>
          </cell>
          <cell r="M2612" t="str">
            <v>الثالثة</v>
          </cell>
          <cell r="O2612" t="str">
            <v>الثالثة</v>
          </cell>
          <cell r="Q2612" t="str">
            <v>الرابعة حديث</v>
          </cell>
          <cell r="S2612" t="str">
            <v>الرابعة</v>
          </cell>
        </row>
        <row r="2613">
          <cell r="A2613">
            <v>119771</v>
          </cell>
          <cell r="B2613" t="str">
            <v>عبد القادر الخاوندي</v>
          </cell>
          <cell r="C2613" t="str">
            <v>عبد الستار</v>
          </cell>
          <cell r="D2613" t="str">
            <v>مباركه</v>
          </cell>
          <cell r="E2613" t="str">
            <v>الثالثة حديث</v>
          </cell>
          <cell r="G2613" t="str">
            <v>الثالثة</v>
          </cell>
          <cell r="I2613" t="str">
            <v>الثالثة</v>
          </cell>
          <cell r="K2613" t="str">
            <v>الرابعة حديث</v>
          </cell>
          <cell r="M2613" t="str">
            <v>الرابعة</v>
          </cell>
          <cell r="O2613" t="str">
            <v>الرابعة</v>
          </cell>
          <cell r="Q2613" t="str">
            <v>الرابعة</v>
          </cell>
          <cell r="S2613" t="str">
            <v>الرابعة</v>
          </cell>
        </row>
        <row r="2614">
          <cell r="A2614">
            <v>119774</v>
          </cell>
          <cell r="B2614" t="str">
            <v>عبد الاله الاحمد</v>
          </cell>
          <cell r="C2614" t="str">
            <v>صالح</v>
          </cell>
          <cell r="D2614" t="str">
            <v>فطومه</v>
          </cell>
          <cell r="E2614" t="str">
            <v>الثانية</v>
          </cell>
          <cell r="G2614" t="str">
            <v>الثانية</v>
          </cell>
          <cell r="I2614" t="str">
            <v>الثانية</v>
          </cell>
          <cell r="K2614" t="str">
            <v>الثالثة حديث</v>
          </cell>
          <cell r="M2614" t="str">
            <v>الثالثة حديث</v>
          </cell>
          <cell r="O2614" t="str">
            <v>الثالثة</v>
          </cell>
          <cell r="Q2614" t="str">
            <v>الثالثة</v>
          </cell>
          <cell r="S2614" t="str">
            <v>الثالثة</v>
          </cell>
        </row>
        <row r="2615">
          <cell r="A2615">
            <v>119781</v>
          </cell>
          <cell r="B2615" t="str">
            <v>عبد السلام ابو قبع</v>
          </cell>
          <cell r="C2615" t="str">
            <v>جهاد</v>
          </cell>
          <cell r="D2615" t="str">
            <v>مريم</v>
          </cell>
          <cell r="E2615" t="str">
            <v>الأولى</v>
          </cell>
          <cell r="G2615" t="str">
            <v>الأولى</v>
          </cell>
          <cell r="I2615" t="str">
            <v>الأولى</v>
          </cell>
          <cell r="K2615" t="str">
            <v>الأولى</v>
          </cell>
          <cell r="M2615" t="str">
            <v>الثانية حديث</v>
          </cell>
          <cell r="O2615" t="str">
            <v>الثانية</v>
          </cell>
          <cell r="Q2615" t="str">
            <v>الثانية</v>
          </cell>
          <cell r="S2615" t="str">
            <v>الثانية</v>
          </cell>
        </row>
        <row r="2616">
          <cell r="A2616">
            <v>119785</v>
          </cell>
          <cell r="B2616" t="str">
            <v>عبق احمد</v>
          </cell>
          <cell r="C2616" t="str">
            <v>علي</v>
          </cell>
          <cell r="E2616" t="str">
            <v>الثانية</v>
          </cell>
          <cell r="G2616" t="str">
            <v>الثالثة حديث</v>
          </cell>
          <cell r="I2616" t="str">
            <v>الثالثة حديث</v>
          </cell>
          <cell r="K2616" t="str">
            <v>الثالثة</v>
          </cell>
          <cell r="L2616" t="str">
            <v>مبرر</v>
          </cell>
          <cell r="M2616" t="str">
            <v>الثالثة</v>
          </cell>
          <cell r="O2616" t="str">
            <v>الثالثة</v>
          </cell>
          <cell r="Q2616" t="str">
            <v>الثالثة</v>
          </cell>
          <cell r="S2616" t="str">
            <v>الرابعة حديث</v>
          </cell>
        </row>
        <row r="2617">
          <cell r="A2617">
            <v>119786</v>
          </cell>
          <cell r="B2617" t="str">
            <v>عبير ابراهيم</v>
          </cell>
          <cell r="C2617" t="str">
            <v>ابراهيم</v>
          </cell>
          <cell r="D2617" t="str">
            <v>صبحيه</v>
          </cell>
          <cell r="E2617" t="str">
            <v>الثانية</v>
          </cell>
          <cell r="G2617" t="str">
            <v>الثانية</v>
          </cell>
          <cell r="I2617" t="str">
            <v>الثانية</v>
          </cell>
          <cell r="K2617" t="str">
            <v>الثالثة حديث</v>
          </cell>
          <cell r="M2617" t="str">
            <v xml:space="preserve">الثالثة </v>
          </cell>
          <cell r="O2617" t="str">
            <v>الثالثة</v>
          </cell>
          <cell r="Q2617" t="str">
            <v>الرابعة حديث</v>
          </cell>
          <cell r="S2617" t="str">
            <v>الرابعة</v>
          </cell>
        </row>
        <row r="2618">
          <cell r="A2618">
            <v>119791</v>
          </cell>
          <cell r="B2618" t="str">
            <v>عبير مخلوف</v>
          </cell>
          <cell r="C2618" t="str">
            <v>جبر</v>
          </cell>
          <cell r="D2618" t="str">
            <v>سهيله</v>
          </cell>
          <cell r="E2618" t="str">
            <v>الثالثة</v>
          </cell>
          <cell r="G2618" t="str">
            <v>الثالثة</v>
          </cell>
          <cell r="I2618" t="str">
            <v>الثالثة</v>
          </cell>
          <cell r="K2618" t="str">
            <v>الرابعة حديث</v>
          </cell>
          <cell r="M2618" t="str">
            <v>الرابعة</v>
          </cell>
          <cell r="O2618" t="str">
            <v>الرابعة</v>
          </cell>
          <cell r="Q2618" t="str">
            <v>الرابعة</v>
          </cell>
          <cell r="S2618" t="str">
            <v>الرابعة</v>
          </cell>
        </row>
        <row r="2619">
          <cell r="A2619">
            <v>119797</v>
          </cell>
          <cell r="B2619" t="str">
            <v>عزيزه عبد الله</v>
          </cell>
          <cell r="C2619" t="str">
            <v>محمد</v>
          </cell>
          <cell r="D2619" t="str">
            <v>سوسن</v>
          </cell>
          <cell r="E2619" t="str">
            <v>الثالثة</v>
          </cell>
          <cell r="G2619" t="str">
            <v>الثالثة</v>
          </cell>
          <cell r="I2619" t="str">
            <v>الثالثة</v>
          </cell>
          <cell r="K2619" t="str">
            <v>الرابعة حديث</v>
          </cell>
          <cell r="M2619" t="str">
            <v>الرابعة</v>
          </cell>
          <cell r="O2619" t="str">
            <v>الرابعة</v>
          </cell>
          <cell r="Q2619" t="str">
            <v>الرابعة</v>
          </cell>
          <cell r="S2619" t="str">
            <v>الرابعة</v>
          </cell>
        </row>
        <row r="2620">
          <cell r="A2620">
            <v>119801</v>
          </cell>
          <cell r="B2620" t="str">
            <v>عفيفه كحال</v>
          </cell>
          <cell r="C2620" t="str">
            <v>ثائر</v>
          </cell>
          <cell r="D2620" t="str">
            <v>رحمه</v>
          </cell>
          <cell r="E2620" t="str">
            <v>الأولى</v>
          </cell>
          <cell r="G2620" t="str">
            <v>الأولى</v>
          </cell>
          <cell r="I2620" t="str">
            <v>الأولى</v>
          </cell>
          <cell r="K2620" t="str">
            <v>الأولى</v>
          </cell>
          <cell r="L2620" t="str">
            <v>مبرر</v>
          </cell>
          <cell r="M2620" t="str">
            <v>الأولى</v>
          </cell>
          <cell r="O2620" t="str">
            <v>الثانية حديث</v>
          </cell>
          <cell r="Q2620" t="str">
            <v>الثانية</v>
          </cell>
          <cell r="S2620" t="str">
            <v>الثانية</v>
          </cell>
        </row>
        <row r="2621">
          <cell r="A2621">
            <v>119803</v>
          </cell>
          <cell r="B2621" t="str">
            <v>علا الحمزاوي</v>
          </cell>
          <cell r="C2621" t="str">
            <v>محمد نبيل</v>
          </cell>
          <cell r="D2621" t="str">
            <v>ريمه</v>
          </cell>
          <cell r="E2621" t="str">
            <v>الثالثة</v>
          </cell>
          <cell r="G2621" t="str">
            <v>الثالثة</v>
          </cell>
          <cell r="I2621" t="str">
            <v>الثالثة</v>
          </cell>
          <cell r="K2621" t="str">
            <v>الثالثة</v>
          </cell>
          <cell r="M2621" t="str">
            <v>الثالثة</v>
          </cell>
          <cell r="S2621" t="str">
            <v>الرابعة</v>
          </cell>
        </row>
        <row r="2622">
          <cell r="A2622">
            <v>119804</v>
          </cell>
          <cell r="B2622" t="str">
            <v>علا الحمصي</v>
          </cell>
          <cell r="C2622" t="str">
            <v>محمود</v>
          </cell>
          <cell r="D2622" t="str">
            <v>ايمان</v>
          </cell>
          <cell r="E2622" t="str">
            <v>الأولى</v>
          </cell>
          <cell r="G2622" t="str">
            <v>الأولى</v>
          </cell>
          <cell r="I2622" t="str">
            <v>الأولى</v>
          </cell>
          <cell r="K2622" t="str">
            <v>الأولى</v>
          </cell>
          <cell r="M2622" t="str">
            <v>الأولى</v>
          </cell>
          <cell r="N2622">
            <v>274</v>
          </cell>
          <cell r="O2622" t="str">
            <v>الأولى</v>
          </cell>
          <cell r="Q2622" t="str">
            <v>الثانية حديث</v>
          </cell>
          <cell r="S2622" t="str">
            <v>الثانية</v>
          </cell>
        </row>
        <row r="2623">
          <cell r="A2623">
            <v>119810</v>
          </cell>
          <cell r="B2623" t="str">
            <v>علاء الدين ظليلو</v>
          </cell>
          <cell r="C2623" t="str">
            <v>عبد العزيز</v>
          </cell>
          <cell r="D2623" t="str">
            <v>نوره</v>
          </cell>
          <cell r="E2623" t="str">
            <v>الأولى</v>
          </cell>
          <cell r="G2623" t="str">
            <v>الأولى</v>
          </cell>
          <cell r="I2623" t="str">
            <v>الأولى</v>
          </cell>
          <cell r="K2623" t="str">
            <v>الأولى</v>
          </cell>
          <cell r="M2623" t="str">
            <v>الثانية حديث</v>
          </cell>
          <cell r="O2623" t="str">
            <v>الثانية</v>
          </cell>
          <cell r="Q2623" t="str">
            <v>الثانية</v>
          </cell>
          <cell r="S2623" t="str">
            <v>الثانية</v>
          </cell>
        </row>
        <row r="2624">
          <cell r="A2624">
            <v>119812</v>
          </cell>
          <cell r="B2624" t="str">
            <v>علاء الملقي</v>
          </cell>
          <cell r="C2624" t="str">
            <v>مروان</v>
          </cell>
          <cell r="D2624" t="str">
            <v>سحر</v>
          </cell>
          <cell r="E2624" t="str">
            <v>الثانية</v>
          </cell>
          <cell r="G2624" t="str">
            <v>الثانية</v>
          </cell>
          <cell r="I2624" t="str">
            <v>الثانية</v>
          </cell>
          <cell r="K2624" t="str">
            <v>الثالثة حديث</v>
          </cell>
          <cell r="M2624" t="str">
            <v>الثالثة حديث</v>
          </cell>
          <cell r="O2624" t="str">
            <v>الثالثة</v>
          </cell>
          <cell r="Q2624" t="str">
            <v>الثالثة</v>
          </cell>
          <cell r="S2624" t="str">
            <v>الثالثة</v>
          </cell>
        </row>
        <row r="2625">
          <cell r="A2625">
            <v>119814</v>
          </cell>
          <cell r="B2625" t="str">
            <v>علي الطويل</v>
          </cell>
          <cell r="C2625" t="str">
            <v>حسين</v>
          </cell>
          <cell r="D2625" t="str">
            <v>ربيعه</v>
          </cell>
          <cell r="E2625" t="str">
            <v>الثالثة حديث</v>
          </cell>
          <cell r="G2625" t="str">
            <v>الثالثة</v>
          </cell>
          <cell r="I2625" t="str">
            <v>الثالثة</v>
          </cell>
          <cell r="K2625" t="str">
            <v>الرابعة حديث</v>
          </cell>
          <cell r="M2625" t="str">
            <v>الرابعة</v>
          </cell>
          <cell r="O2625" t="str">
            <v>الرابعة</v>
          </cell>
          <cell r="Q2625" t="str">
            <v>الرابعة</v>
          </cell>
          <cell r="S2625" t="str">
            <v>الرابعة</v>
          </cell>
        </row>
        <row r="2626">
          <cell r="A2626">
            <v>119818</v>
          </cell>
          <cell r="B2626" t="str">
            <v>علي سعيد</v>
          </cell>
          <cell r="C2626" t="str">
            <v>اصف</v>
          </cell>
          <cell r="D2626" t="str">
            <v>شيراز</v>
          </cell>
          <cell r="E2626" t="str">
            <v>الثالثة حديث</v>
          </cell>
          <cell r="G2626" t="str">
            <v>الثالثة</v>
          </cell>
          <cell r="I2626" t="str">
            <v>الثالثة</v>
          </cell>
          <cell r="K2626" t="str">
            <v>الثالثة</v>
          </cell>
          <cell r="M2626" t="str">
            <v>الثالثة</v>
          </cell>
          <cell r="S2626" t="str">
            <v>الرابعة</v>
          </cell>
        </row>
        <row r="2627">
          <cell r="A2627">
            <v>119823</v>
          </cell>
          <cell r="B2627" t="str">
            <v>علي قلوتك</v>
          </cell>
          <cell r="C2627" t="str">
            <v>محمد</v>
          </cell>
          <cell r="D2627" t="str">
            <v>منى</v>
          </cell>
          <cell r="E2627" t="str">
            <v>الثانية حديث</v>
          </cell>
          <cell r="G2627" t="str">
            <v>الثانية</v>
          </cell>
          <cell r="I2627" t="str">
            <v>الثانية</v>
          </cell>
          <cell r="K2627" t="str">
            <v>الثانية</v>
          </cell>
          <cell r="M2627" t="str">
            <v>الثانية</v>
          </cell>
          <cell r="O2627" t="str">
            <v>الثانية</v>
          </cell>
          <cell r="Q2627" t="str">
            <v>الثالثة حديث</v>
          </cell>
          <cell r="S2627" t="str">
            <v>الثالثة</v>
          </cell>
        </row>
        <row r="2628">
          <cell r="A2628">
            <v>119826</v>
          </cell>
          <cell r="B2628" t="str">
            <v>علياء الملا</v>
          </cell>
          <cell r="C2628" t="str">
            <v>محمد حسان</v>
          </cell>
          <cell r="D2628" t="str">
            <v>هناء</v>
          </cell>
          <cell r="E2628" t="str">
            <v>الثالثة حديث</v>
          </cell>
          <cell r="G2628" t="str">
            <v>الثالثة</v>
          </cell>
          <cell r="I2628" t="str">
            <v>الثالثة</v>
          </cell>
          <cell r="K2628" t="str">
            <v>الثالثة</v>
          </cell>
          <cell r="L2628" t="str">
            <v>مبرر</v>
          </cell>
          <cell r="M2628" t="str">
            <v>الثالثة</v>
          </cell>
          <cell r="N2628">
            <v>206</v>
          </cell>
          <cell r="O2628" t="str">
            <v>الثالثة</v>
          </cell>
          <cell r="Q2628" t="str">
            <v>الثالثة</v>
          </cell>
          <cell r="S2628" t="str">
            <v>الرابعة حديث</v>
          </cell>
        </row>
        <row r="2629">
          <cell r="A2629">
            <v>119828</v>
          </cell>
          <cell r="B2629" t="str">
            <v>عماد الطيان</v>
          </cell>
          <cell r="C2629" t="str">
            <v>محمد نذير</v>
          </cell>
          <cell r="D2629" t="str">
            <v>منا</v>
          </cell>
          <cell r="E2629" t="str">
            <v>الثانية</v>
          </cell>
          <cell r="G2629" t="str">
            <v>الثانية</v>
          </cell>
          <cell r="I2629" t="str">
            <v>الثانية</v>
          </cell>
          <cell r="K2629" t="str">
            <v>الثانية</v>
          </cell>
          <cell r="L2629" t="str">
            <v>مبرر</v>
          </cell>
          <cell r="M2629" t="str">
            <v>الثانية</v>
          </cell>
          <cell r="O2629" t="str">
            <v>الثالثة</v>
          </cell>
          <cell r="Q2629" t="str">
            <v>الثالثة</v>
          </cell>
          <cell r="S2629" t="str">
            <v>الثالثة</v>
          </cell>
        </row>
        <row r="2630">
          <cell r="A2630">
            <v>119832</v>
          </cell>
          <cell r="B2630" t="str">
            <v>عمار خليفه</v>
          </cell>
          <cell r="C2630" t="str">
            <v>ياسر</v>
          </cell>
          <cell r="D2630" t="str">
            <v>سوسن السيد</v>
          </cell>
          <cell r="E2630" t="str">
            <v>الثالثة</v>
          </cell>
          <cell r="G2630" t="str">
            <v>الثالثة</v>
          </cell>
          <cell r="I2630" t="str">
            <v>الثالثة</v>
          </cell>
          <cell r="K2630" t="str">
            <v>الثالثة</v>
          </cell>
          <cell r="M2630" t="str">
            <v>الرابعة حديث</v>
          </cell>
          <cell r="O2630" t="str">
            <v>الرابعة</v>
          </cell>
          <cell r="Q2630" t="str">
            <v>الرابعة</v>
          </cell>
          <cell r="S2630" t="str">
            <v>الرابعة</v>
          </cell>
        </row>
        <row r="2631">
          <cell r="A2631">
            <v>119838</v>
          </cell>
          <cell r="B2631" t="str">
            <v>عمر محمود</v>
          </cell>
          <cell r="C2631" t="str">
            <v>محمد</v>
          </cell>
          <cell r="D2631" t="str">
            <v>هنادي</v>
          </cell>
          <cell r="E2631" t="str">
            <v>الأولى</v>
          </cell>
          <cell r="G2631" t="str">
            <v>الثانية حديث</v>
          </cell>
          <cell r="I2631" t="str">
            <v>الثانية حديث</v>
          </cell>
          <cell r="K2631" t="str">
            <v>الثانية</v>
          </cell>
          <cell r="M2631" t="str">
            <v>الثالثة حديث</v>
          </cell>
          <cell r="O2631" t="str">
            <v>الثالثة</v>
          </cell>
          <cell r="Q2631" t="str">
            <v>الثالثة</v>
          </cell>
          <cell r="S2631" t="str">
            <v>الرابعة حديث</v>
          </cell>
        </row>
        <row r="2632">
          <cell r="A2632">
            <v>119850</v>
          </cell>
          <cell r="B2632" t="str">
            <v>غفران شبلي</v>
          </cell>
          <cell r="C2632" t="str">
            <v>عمر</v>
          </cell>
          <cell r="D2632" t="str">
            <v>فاطمه</v>
          </cell>
          <cell r="E2632" t="str">
            <v>الثانية</v>
          </cell>
          <cell r="G2632" t="str">
            <v>الثانية</v>
          </cell>
          <cell r="I2632" t="str">
            <v>الثانية</v>
          </cell>
          <cell r="K2632" t="str">
            <v>الثالثة حديث</v>
          </cell>
          <cell r="M2632" t="str">
            <v>الثالثة حديث</v>
          </cell>
          <cell r="O2632" t="str">
            <v>الثالثة</v>
          </cell>
          <cell r="Q2632" t="str">
            <v>الثالثة</v>
          </cell>
          <cell r="S2632" t="str">
            <v>الثالثة</v>
          </cell>
        </row>
        <row r="2633">
          <cell r="A2633">
            <v>119855</v>
          </cell>
          <cell r="B2633" t="str">
            <v>غنوه حماده</v>
          </cell>
          <cell r="C2633" t="str">
            <v>ايمن</v>
          </cell>
          <cell r="D2633" t="str">
            <v>ميادة</v>
          </cell>
          <cell r="E2633" t="str">
            <v>الثالثة حديث</v>
          </cell>
          <cell r="G2633" t="str">
            <v>الثالثة</v>
          </cell>
          <cell r="I2633" t="str">
            <v>الثالثة</v>
          </cell>
          <cell r="K2633" t="str">
            <v>الثالثة</v>
          </cell>
          <cell r="M2633" t="str">
            <v>الرابعة حديث</v>
          </cell>
          <cell r="O2633" t="str">
            <v>الرابعة</v>
          </cell>
          <cell r="Q2633" t="str">
            <v>الرابعة</v>
          </cell>
          <cell r="S2633" t="str">
            <v>الرابعة</v>
          </cell>
        </row>
        <row r="2634">
          <cell r="A2634">
            <v>119864</v>
          </cell>
          <cell r="B2634" t="str">
            <v>فاتن خطاب</v>
          </cell>
          <cell r="C2634" t="str">
            <v>هشام</v>
          </cell>
          <cell r="D2634" t="str">
            <v>حنان</v>
          </cell>
          <cell r="E2634" t="str">
            <v>الأولى</v>
          </cell>
          <cell r="G2634" t="str">
            <v>الأولى</v>
          </cell>
          <cell r="H2634">
            <v>1450</v>
          </cell>
          <cell r="K2634" t="str">
            <v>الأولى</v>
          </cell>
          <cell r="L2634" t="str">
            <v>مبرر</v>
          </cell>
          <cell r="M2634" t="str">
            <v>الأولى</v>
          </cell>
          <cell r="O2634" t="str">
            <v>الأولى</v>
          </cell>
          <cell r="Q2634" t="str">
            <v>الأولى</v>
          </cell>
          <cell r="S2634" t="str">
            <v>الأولى</v>
          </cell>
        </row>
        <row r="2635">
          <cell r="A2635">
            <v>119867</v>
          </cell>
          <cell r="B2635" t="str">
            <v>فاطمه العزي النقشبندي</v>
          </cell>
          <cell r="C2635" t="str">
            <v>عبد الناصر</v>
          </cell>
          <cell r="D2635" t="str">
            <v>حنان</v>
          </cell>
          <cell r="E2635" t="str">
            <v>الأولى</v>
          </cell>
          <cell r="G2635" t="str">
            <v>الثانية حديث</v>
          </cell>
          <cell r="K2635" t="str">
            <v>الثانية حديث</v>
          </cell>
          <cell r="L2635" t="str">
            <v>مبرر</v>
          </cell>
          <cell r="M2635" t="str">
            <v>الثانية</v>
          </cell>
          <cell r="O2635" t="str">
            <v>الثانية</v>
          </cell>
          <cell r="Q2635" t="str">
            <v>الثانية</v>
          </cell>
          <cell r="S2635" t="str">
            <v>الثانية</v>
          </cell>
        </row>
        <row r="2636">
          <cell r="A2636">
            <v>119868</v>
          </cell>
          <cell r="B2636" t="str">
            <v>فاطمه الخوص</v>
          </cell>
          <cell r="C2636" t="str">
            <v>مصطفى</v>
          </cell>
          <cell r="D2636" t="str">
            <v>ريما</v>
          </cell>
          <cell r="E2636" t="str">
            <v>الثانية</v>
          </cell>
          <cell r="G2636" t="str">
            <v>الثالثة حديث</v>
          </cell>
          <cell r="I2636" t="str">
            <v>الثالثة حديث</v>
          </cell>
          <cell r="J2636">
            <v>888</v>
          </cell>
          <cell r="K2636" t="str">
            <v>الثالثة</v>
          </cell>
          <cell r="L2636">
            <v>1932</v>
          </cell>
          <cell r="M2636" t="str">
            <v>الثالثة</v>
          </cell>
          <cell r="O2636" t="str">
            <v>الثالثة</v>
          </cell>
          <cell r="Q2636" t="str">
            <v>الثالثة</v>
          </cell>
          <cell r="S2636" t="str">
            <v>الثالثة</v>
          </cell>
        </row>
        <row r="2637">
          <cell r="A2637">
            <v>119871</v>
          </cell>
          <cell r="B2637" t="str">
            <v>فاطمه العبد الله</v>
          </cell>
          <cell r="C2637" t="str">
            <v>محمد</v>
          </cell>
          <cell r="D2637" t="str">
            <v>سناء</v>
          </cell>
          <cell r="E2637" t="str">
            <v>الثالثة حديث</v>
          </cell>
          <cell r="G2637" t="str">
            <v>الثالثة</v>
          </cell>
          <cell r="I2637" t="str">
            <v>الثالثة</v>
          </cell>
          <cell r="K2637" t="str">
            <v>الثالثة</v>
          </cell>
          <cell r="M2637" t="str">
            <v>الرابعة حديث</v>
          </cell>
          <cell r="O2637" t="str">
            <v>الرابعة</v>
          </cell>
          <cell r="Q2637" t="str">
            <v>الرابعة</v>
          </cell>
          <cell r="S2637" t="str">
            <v>الرابعة</v>
          </cell>
        </row>
        <row r="2638">
          <cell r="A2638">
            <v>119883</v>
          </cell>
          <cell r="B2638" t="str">
            <v>فتون رجب</v>
          </cell>
          <cell r="C2638" t="str">
            <v>صبحي</v>
          </cell>
          <cell r="D2638" t="str">
            <v>فريزه السعودي</v>
          </cell>
          <cell r="E2638" t="str">
            <v>الثالثة</v>
          </cell>
          <cell r="G2638" t="str">
            <v>الرابعة حديث</v>
          </cell>
          <cell r="I2638" t="str">
            <v>الرابعة حديث</v>
          </cell>
          <cell r="K2638" t="str">
            <v>الرابعة</v>
          </cell>
          <cell r="L2638">
            <v>1970</v>
          </cell>
          <cell r="M2638" t="str">
            <v>الرابعة</v>
          </cell>
          <cell r="O2638" t="str">
            <v>الرابعة</v>
          </cell>
          <cell r="Q2638" t="str">
            <v>الرابعة</v>
          </cell>
          <cell r="S2638" t="str">
            <v>الرابعة</v>
          </cell>
        </row>
        <row r="2639">
          <cell r="A2639">
            <v>119885</v>
          </cell>
          <cell r="B2639" t="str">
            <v>فراس هدله</v>
          </cell>
          <cell r="C2639" t="str">
            <v>محمد</v>
          </cell>
          <cell r="D2639" t="str">
            <v>غصون</v>
          </cell>
          <cell r="E2639" t="str">
            <v>الأولى</v>
          </cell>
          <cell r="G2639" t="str">
            <v>الأولى</v>
          </cell>
          <cell r="I2639" t="str">
            <v>الأولى</v>
          </cell>
          <cell r="K2639" t="str">
            <v>الأولى</v>
          </cell>
          <cell r="M2639" t="str">
            <v>الأولى</v>
          </cell>
          <cell r="O2639" t="str">
            <v>الأولى</v>
          </cell>
          <cell r="Q2639" t="str">
            <v>الثانية حديث</v>
          </cell>
          <cell r="S2639" t="str">
            <v>الثانية</v>
          </cell>
        </row>
        <row r="2640">
          <cell r="A2640">
            <v>119888</v>
          </cell>
          <cell r="B2640" t="str">
            <v>فوزيه حجي مللي</v>
          </cell>
          <cell r="C2640" t="str">
            <v>سهيل</v>
          </cell>
          <cell r="D2640" t="str">
            <v>سميه</v>
          </cell>
          <cell r="E2640" t="str">
            <v>الثالثة حديث</v>
          </cell>
          <cell r="G2640" t="str">
            <v>الثالثة</v>
          </cell>
          <cell r="I2640" t="str">
            <v>الثالثة</v>
          </cell>
          <cell r="K2640" t="str">
            <v>الثالثة</v>
          </cell>
          <cell r="M2640" t="str">
            <v>الرابعة حديث</v>
          </cell>
          <cell r="O2640" t="str">
            <v>الرابعة</v>
          </cell>
          <cell r="Q2640" t="str">
            <v>الرابعة</v>
          </cell>
          <cell r="S2640" t="str">
            <v>الرابعة</v>
          </cell>
        </row>
        <row r="2641">
          <cell r="A2641">
            <v>119890</v>
          </cell>
          <cell r="B2641" t="str">
            <v>فيفيان طعمه</v>
          </cell>
          <cell r="C2641" t="str">
            <v>فريد</v>
          </cell>
          <cell r="D2641" t="str">
            <v>جورجيت</v>
          </cell>
          <cell r="E2641" t="str">
            <v>الثانية</v>
          </cell>
          <cell r="G2641" t="str">
            <v>الثالثة حديث</v>
          </cell>
          <cell r="I2641" t="str">
            <v>الثالثة حديث</v>
          </cell>
          <cell r="K2641" t="str">
            <v>الثالثة</v>
          </cell>
          <cell r="M2641" t="str">
            <v>الرابعة حديث</v>
          </cell>
          <cell r="O2641" t="str">
            <v>الرابعة</v>
          </cell>
          <cell r="Q2641" t="str">
            <v>الرابعة</v>
          </cell>
          <cell r="S2641" t="str">
            <v>الرابعة</v>
          </cell>
        </row>
        <row r="2642">
          <cell r="A2642">
            <v>119893</v>
          </cell>
          <cell r="B2642" t="str">
            <v>كاترين مياله</v>
          </cell>
          <cell r="C2642" t="str">
            <v>عيسى</v>
          </cell>
          <cell r="D2642" t="str">
            <v>ارليت</v>
          </cell>
          <cell r="E2642" t="str">
            <v>الثانية</v>
          </cell>
          <cell r="G2642" t="str">
            <v>الثانية</v>
          </cell>
          <cell r="I2642" t="str">
            <v>الثانية</v>
          </cell>
          <cell r="K2642" t="str">
            <v>الثالثة حديث</v>
          </cell>
          <cell r="M2642" t="str">
            <v xml:space="preserve">الثالثة </v>
          </cell>
          <cell r="S2642" t="str">
            <v>الرابعة</v>
          </cell>
        </row>
        <row r="2643">
          <cell r="A2643">
            <v>119896</v>
          </cell>
          <cell r="B2643" t="str">
            <v>كلستان علي</v>
          </cell>
          <cell r="C2643" t="str">
            <v>عبد الله</v>
          </cell>
          <cell r="D2643" t="str">
            <v>طيبات</v>
          </cell>
          <cell r="E2643" t="str">
            <v>الثالثة</v>
          </cell>
          <cell r="G2643" t="str">
            <v>الثالثة</v>
          </cell>
          <cell r="I2643" t="str">
            <v>الثالثة</v>
          </cell>
          <cell r="K2643" t="str">
            <v>الرابعة حديث</v>
          </cell>
          <cell r="L2643" t="str">
            <v>مبرر</v>
          </cell>
          <cell r="M2643" t="str">
            <v>الرابعة</v>
          </cell>
          <cell r="O2643" t="str">
            <v>الرابعة</v>
          </cell>
          <cell r="Q2643" t="str">
            <v>الرابعة</v>
          </cell>
          <cell r="S2643" t="str">
            <v>الرابعة</v>
          </cell>
        </row>
        <row r="2644">
          <cell r="A2644">
            <v>119900</v>
          </cell>
          <cell r="B2644" t="str">
            <v>كوثر ابراهيم العكل</v>
          </cell>
          <cell r="C2644" t="str">
            <v>فاروق</v>
          </cell>
          <cell r="D2644" t="str">
            <v>فخريه</v>
          </cell>
          <cell r="E2644" t="str">
            <v>الثانية</v>
          </cell>
          <cell r="G2644" t="str">
            <v>الثانية</v>
          </cell>
          <cell r="H2644">
            <v>1259</v>
          </cell>
          <cell r="I2644" t="str">
            <v>الثانية</v>
          </cell>
          <cell r="K2644" t="str">
            <v>الثانية</v>
          </cell>
          <cell r="L2644" t="str">
            <v>مبرر</v>
          </cell>
          <cell r="M2644" t="str">
            <v>الثانية</v>
          </cell>
          <cell r="O2644" t="str">
            <v>الثالثة حديث</v>
          </cell>
          <cell r="Q2644" t="str">
            <v>الثالثة</v>
          </cell>
          <cell r="S2644" t="str">
            <v>الثالثة</v>
          </cell>
        </row>
        <row r="2645">
          <cell r="A2645">
            <v>119903</v>
          </cell>
          <cell r="B2645" t="str">
            <v>لانا المصري</v>
          </cell>
          <cell r="C2645" t="str">
            <v>محمد ماهر</v>
          </cell>
          <cell r="D2645" t="str">
            <v>رغداء</v>
          </cell>
          <cell r="E2645" t="str">
            <v>الثانية</v>
          </cell>
          <cell r="G2645" t="str">
            <v>الثانية</v>
          </cell>
          <cell r="I2645" t="str">
            <v>الثانية</v>
          </cell>
          <cell r="K2645" t="str">
            <v>الثانية</v>
          </cell>
          <cell r="M2645" t="str">
            <v>الثانية</v>
          </cell>
          <cell r="O2645" t="str">
            <v>الثانية</v>
          </cell>
          <cell r="P2645">
            <v>741</v>
          </cell>
          <cell r="Q2645" t="str">
            <v>الثانية</v>
          </cell>
          <cell r="S2645" t="str">
            <v>الثالثة حديث</v>
          </cell>
        </row>
        <row r="2646">
          <cell r="A2646">
            <v>119904</v>
          </cell>
          <cell r="B2646" t="str">
            <v>لانا مشعل</v>
          </cell>
          <cell r="C2646" t="str">
            <v>نضال</v>
          </cell>
          <cell r="D2646" t="str">
            <v>حلا</v>
          </cell>
          <cell r="E2646" t="str">
            <v>الثالثة حديث</v>
          </cell>
          <cell r="G2646" t="str">
            <v>الثالثة</v>
          </cell>
          <cell r="I2646" t="str">
            <v>الثالثة</v>
          </cell>
          <cell r="K2646" t="str">
            <v>الرابعة حديث</v>
          </cell>
          <cell r="M2646" t="str">
            <v>الرابعة</v>
          </cell>
          <cell r="O2646" t="str">
            <v>الرابعة</v>
          </cell>
          <cell r="Q2646" t="str">
            <v>الرابعة</v>
          </cell>
          <cell r="S2646" t="str">
            <v>الرابعة</v>
          </cell>
        </row>
        <row r="2647">
          <cell r="A2647">
            <v>119905</v>
          </cell>
          <cell r="B2647" t="str">
            <v>لبنه السنان</v>
          </cell>
          <cell r="C2647" t="str">
            <v>السيد ابراهيم</v>
          </cell>
          <cell r="D2647" t="str">
            <v>فاتن</v>
          </cell>
          <cell r="E2647" t="str">
            <v>الأولى</v>
          </cell>
          <cell r="G2647" t="str">
            <v>الأولى</v>
          </cell>
          <cell r="I2647" t="str">
            <v>الأولى</v>
          </cell>
          <cell r="K2647" t="str">
            <v>الأولى</v>
          </cell>
          <cell r="M2647" t="str">
            <v>الثانية حديث</v>
          </cell>
          <cell r="O2647" t="str">
            <v>الثانية</v>
          </cell>
          <cell r="Q2647" t="str">
            <v>الثالثة حديث</v>
          </cell>
          <cell r="S2647" t="str">
            <v>الثالثة</v>
          </cell>
        </row>
        <row r="2648">
          <cell r="A2648">
            <v>119909</v>
          </cell>
          <cell r="B2648" t="str">
            <v>لجين الماضي</v>
          </cell>
          <cell r="C2648" t="str">
            <v>محمد</v>
          </cell>
          <cell r="D2648" t="str">
            <v>نسرين</v>
          </cell>
          <cell r="E2648" t="str">
            <v>الثانية</v>
          </cell>
          <cell r="G2648" t="str">
            <v>الثانية</v>
          </cell>
          <cell r="I2648" t="str">
            <v>الثانية</v>
          </cell>
          <cell r="K2648" t="str">
            <v>الثانية</v>
          </cell>
          <cell r="L2648" t="str">
            <v>مبرر</v>
          </cell>
          <cell r="M2648" t="str">
            <v>الثانية</v>
          </cell>
          <cell r="N2648">
            <v>290</v>
          </cell>
          <cell r="O2648" t="str">
            <v>الثانية</v>
          </cell>
          <cell r="Q2648" t="str">
            <v>الثانية</v>
          </cell>
          <cell r="S2648" t="str">
            <v>الثانية</v>
          </cell>
        </row>
        <row r="2649">
          <cell r="A2649">
            <v>119914</v>
          </cell>
          <cell r="B2649" t="str">
            <v>لمى حربا</v>
          </cell>
          <cell r="C2649" t="str">
            <v>شريف</v>
          </cell>
          <cell r="D2649" t="str">
            <v>ماجده</v>
          </cell>
          <cell r="E2649" t="str">
            <v>الثالثة</v>
          </cell>
          <cell r="G2649" t="str">
            <v>الرابعة حديث</v>
          </cell>
          <cell r="I2649" t="str">
            <v>الرابعة حديث</v>
          </cell>
          <cell r="K2649" t="str">
            <v>الرابعة</v>
          </cell>
          <cell r="M2649" t="str">
            <v>الرابعة</v>
          </cell>
          <cell r="O2649" t="str">
            <v>الرابعة</v>
          </cell>
          <cell r="P2649">
            <v>687</v>
          </cell>
          <cell r="Q2649" t="str">
            <v>الرابعة</v>
          </cell>
          <cell r="S2649" t="str">
            <v>الرابعة</v>
          </cell>
        </row>
        <row r="2650">
          <cell r="A2650">
            <v>119915</v>
          </cell>
          <cell r="B2650" t="str">
            <v>لمى غزال</v>
          </cell>
          <cell r="C2650" t="str">
            <v>مصطفى</v>
          </cell>
          <cell r="D2650" t="str">
            <v>زهيده</v>
          </cell>
          <cell r="E2650" t="str">
            <v>الثانية</v>
          </cell>
          <cell r="G2650" t="str">
            <v>الثانية</v>
          </cell>
          <cell r="I2650" t="str">
            <v>الثانية</v>
          </cell>
          <cell r="K2650" t="str">
            <v>الثانية</v>
          </cell>
          <cell r="M2650" t="str">
            <v>الثالثة حديث</v>
          </cell>
          <cell r="O2650" t="str">
            <v>الثالثة</v>
          </cell>
          <cell r="Q2650" t="str">
            <v>الثالثة</v>
          </cell>
          <cell r="S2650" t="str">
            <v>الرابعة حديث</v>
          </cell>
        </row>
        <row r="2651">
          <cell r="A2651">
            <v>119916</v>
          </cell>
          <cell r="B2651" t="str">
            <v>لميه رسلان</v>
          </cell>
          <cell r="C2651" t="str">
            <v>اكرم</v>
          </cell>
          <cell r="D2651" t="str">
            <v>هديه</v>
          </cell>
          <cell r="E2651" t="str">
            <v>الثالثة</v>
          </cell>
          <cell r="G2651" t="str">
            <v>الرابعة حديث</v>
          </cell>
          <cell r="I2651" t="str">
            <v>الثالثة</v>
          </cell>
          <cell r="J2651">
            <v>4317</v>
          </cell>
          <cell r="K2651" t="str">
            <v>الثالثة</v>
          </cell>
          <cell r="M2651" t="str">
            <v>الثالثة</v>
          </cell>
          <cell r="O2651" t="str">
            <v>الرابعة</v>
          </cell>
          <cell r="Q2651" t="str">
            <v>الرابعة</v>
          </cell>
          <cell r="R2651">
            <v>491</v>
          </cell>
          <cell r="S2651" t="str">
            <v>الرابعة</v>
          </cell>
        </row>
        <row r="2652">
          <cell r="A2652">
            <v>119917</v>
          </cell>
          <cell r="B2652" t="str">
            <v>لميس حسنه</v>
          </cell>
          <cell r="C2652" t="str">
            <v>محمد ماهر</v>
          </cell>
          <cell r="D2652" t="str">
            <v>مها التقي</v>
          </cell>
          <cell r="E2652" t="str">
            <v>الثانية</v>
          </cell>
          <cell r="G2652" t="str">
            <v>الثانية</v>
          </cell>
          <cell r="I2652" t="str">
            <v>الثانية</v>
          </cell>
          <cell r="K2652" t="str">
            <v>الثانية</v>
          </cell>
          <cell r="M2652" t="str">
            <v>الثانية</v>
          </cell>
          <cell r="O2652" t="str">
            <v>الثانية</v>
          </cell>
          <cell r="Q2652" t="str">
            <v>الثالثة حديث</v>
          </cell>
          <cell r="S2652" t="str">
            <v>الثالثة</v>
          </cell>
        </row>
        <row r="2653">
          <cell r="A2653">
            <v>119923</v>
          </cell>
          <cell r="B2653" t="str">
            <v>ليلاس الحلواني</v>
          </cell>
          <cell r="C2653" t="str">
            <v>احمد ايهاب</v>
          </cell>
          <cell r="D2653" t="str">
            <v>عبيده</v>
          </cell>
          <cell r="E2653" t="str">
            <v>الثانية حديث</v>
          </cell>
          <cell r="G2653" t="str">
            <v>الثانية</v>
          </cell>
          <cell r="K2653" t="str">
            <v>الثانية</v>
          </cell>
          <cell r="L2653" t="str">
            <v>مبرر</v>
          </cell>
          <cell r="M2653" t="str">
            <v>الثانية</v>
          </cell>
          <cell r="O2653" t="str">
            <v>الثانية</v>
          </cell>
          <cell r="Q2653" t="str">
            <v>الثانية</v>
          </cell>
          <cell r="R2653">
            <v>510</v>
          </cell>
          <cell r="S2653" t="str">
            <v>الثانية</v>
          </cell>
        </row>
        <row r="2654">
          <cell r="A2654">
            <v>119930</v>
          </cell>
          <cell r="B2654" t="str">
            <v>لين سعد الدين</v>
          </cell>
          <cell r="C2654" t="str">
            <v>محمد</v>
          </cell>
          <cell r="D2654" t="str">
            <v>رنده</v>
          </cell>
          <cell r="E2654" t="str">
            <v>الثانية</v>
          </cell>
          <cell r="G2654" t="str">
            <v>الثالثة حديث</v>
          </cell>
          <cell r="I2654" t="str">
            <v>الثالثة حديث</v>
          </cell>
          <cell r="K2654" t="str">
            <v>الثالثة</v>
          </cell>
          <cell r="M2654" t="str">
            <v>الثالثة</v>
          </cell>
          <cell r="S2654" t="str">
            <v>الرابعة</v>
          </cell>
        </row>
        <row r="2655">
          <cell r="A2655">
            <v>119933</v>
          </cell>
          <cell r="B2655" t="str">
            <v>لينا شعبان</v>
          </cell>
          <cell r="C2655" t="str">
            <v>عدنان</v>
          </cell>
          <cell r="D2655" t="str">
            <v>باسمه</v>
          </cell>
          <cell r="E2655" t="str">
            <v>الثانية حديث</v>
          </cell>
          <cell r="G2655" t="str">
            <v>الثانية</v>
          </cell>
          <cell r="I2655" t="str">
            <v>الثانية</v>
          </cell>
          <cell r="K2655" t="str">
            <v>الثانية</v>
          </cell>
          <cell r="M2655" t="str">
            <v>الثانية</v>
          </cell>
          <cell r="O2655" t="str">
            <v>الثانية</v>
          </cell>
          <cell r="Q2655" t="str">
            <v>الثانية</v>
          </cell>
          <cell r="S2655" t="str">
            <v>الثالثة حديث</v>
          </cell>
        </row>
        <row r="2656">
          <cell r="A2656">
            <v>119938</v>
          </cell>
          <cell r="B2656" t="str">
            <v>مارغريت كنعان</v>
          </cell>
          <cell r="C2656" t="str">
            <v>ابراهيم</v>
          </cell>
          <cell r="D2656" t="str">
            <v>نوال</v>
          </cell>
          <cell r="E2656" t="str">
            <v>الثانية حديث</v>
          </cell>
          <cell r="G2656" t="str">
            <v>الثانية</v>
          </cell>
          <cell r="I2656" t="str">
            <v>الثانية</v>
          </cell>
          <cell r="K2656" t="str">
            <v>الثانية</v>
          </cell>
          <cell r="L2656" t="str">
            <v>مبرر</v>
          </cell>
          <cell r="M2656" t="str">
            <v>الثانية</v>
          </cell>
          <cell r="O2656" t="str">
            <v>الثالثة حديث</v>
          </cell>
          <cell r="Q2656" t="str">
            <v>الثالثة</v>
          </cell>
          <cell r="S2656" t="str">
            <v>الرابعة حديث</v>
          </cell>
        </row>
        <row r="2657">
          <cell r="A2657">
            <v>119940</v>
          </cell>
          <cell r="B2657" t="str">
            <v>ماري فضول</v>
          </cell>
          <cell r="C2657" t="str">
            <v>مخايل</v>
          </cell>
          <cell r="D2657" t="str">
            <v>جانيت</v>
          </cell>
          <cell r="E2657" t="str">
            <v>الأولى</v>
          </cell>
          <cell r="G2657" t="str">
            <v>الأولى</v>
          </cell>
          <cell r="I2657" t="str">
            <v>الأولى</v>
          </cell>
          <cell r="K2657" t="str">
            <v>الأولى</v>
          </cell>
          <cell r="M2657" t="str">
            <v>الأولى</v>
          </cell>
          <cell r="O2657" t="str">
            <v>الثانية حديث</v>
          </cell>
          <cell r="Q2657" t="str">
            <v>الثانية</v>
          </cell>
          <cell r="S2657" t="str">
            <v>الثانية</v>
          </cell>
        </row>
        <row r="2658">
          <cell r="A2658">
            <v>119941</v>
          </cell>
          <cell r="B2658" t="str">
            <v>ماريا امهان</v>
          </cell>
          <cell r="C2658" t="str">
            <v>مصطفى</v>
          </cell>
          <cell r="D2658" t="str">
            <v>مريم</v>
          </cell>
          <cell r="E2658" t="str">
            <v>الثالثة</v>
          </cell>
          <cell r="G2658" t="str">
            <v>الثالثة</v>
          </cell>
          <cell r="I2658" t="str">
            <v>الثالثة</v>
          </cell>
          <cell r="K2658" t="str">
            <v>الرابعة حديث</v>
          </cell>
          <cell r="M2658" t="str">
            <v>الرابعة</v>
          </cell>
          <cell r="O2658" t="str">
            <v>الرابعة</v>
          </cell>
          <cell r="Q2658" t="str">
            <v>الرابعة</v>
          </cell>
          <cell r="S2658" t="str">
            <v>الرابعة</v>
          </cell>
        </row>
        <row r="2659">
          <cell r="A2659">
            <v>119942</v>
          </cell>
          <cell r="B2659" t="str">
            <v>ماريا كبجيان</v>
          </cell>
          <cell r="C2659" t="str">
            <v>انترانيك</v>
          </cell>
          <cell r="D2659" t="str">
            <v>ريتا</v>
          </cell>
          <cell r="E2659" t="str">
            <v>الثانية</v>
          </cell>
          <cell r="G2659" t="str">
            <v>الثالثة حديث</v>
          </cell>
          <cell r="I2659" t="str">
            <v>الثالثة حديث</v>
          </cell>
          <cell r="K2659" t="str">
            <v>الثالثة</v>
          </cell>
          <cell r="L2659">
            <v>1165</v>
          </cell>
          <cell r="M2659" t="str">
            <v>الثالثة</v>
          </cell>
          <cell r="O2659" t="str">
            <v>الثالثة</v>
          </cell>
          <cell r="Q2659" t="str">
            <v>الثالثة</v>
          </cell>
          <cell r="R2659">
            <v>205</v>
          </cell>
          <cell r="S2659" t="str">
            <v>الثالثة</v>
          </cell>
        </row>
        <row r="2660">
          <cell r="A2660">
            <v>119946</v>
          </cell>
          <cell r="B2660" t="str">
            <v>ماسه شحاده اغا</v>
          </cell>
          <cell r="C2660" t="str">
            <v>عيسى</v>
          </cell>
          <cell r="D2660" t="str">
            <v>رزان</v>
          </cell>
          <cell r="E2660" t="str">
            <v>الثانية حديث</v>
          </cell>
          <cell r="G2660" t="str">
            <v>الثانية</v>
          </cell>
          <cell r="I2660" t="str">
            <v>الثانية</v>
          </cell>
          <cell r="K2660" t="str">
            <v>الثانية</v>
          </cell>
          <cell r="M2660" t="str">
            <v>الثانية</v>
          </cell>
          <cell r="O2660" t="str">
            <v>الثالثة حديث</v>
          </cell>
          <cell r="Q2660" t="str">
            <v>الثالثة</v>
          </cell>
          <cell r="R2660">
            <v>335</v>
          </cell>
          <cell r="S2660" t="str">
            <v>الثالثة</v>
          </cell>
        </row>
        <row r="2661">
          <cell r="A2661">
            <v>119950</v>
          </cell>
          <cell r="B2661" t="str">
            <v>مجد شعبان</v>
          </cell>
          <cell r="C2661" t="str">
            <v>محمد بشير</v>
          </cell>
          <cell r="D2661" t="str">
            <v>رجاء</v>
          </cell>
          <cell r="E2661" t="str">
            <v>الثالثة حديث</v>
          </cell>
          <cell r="G2661" t="str">
            <v>الثالثة</v>
          </cell>
          <cell r="I2661" t="str">
            <v>الثالثة</v>
          </cell>
          <cell r="K2661" t="str">
            <v>الرابعة حديث</v>
          </cell>
          <cell r="M2661" t="str">
            <v>الرابعة</v>
          </cell>
          <cell r="O2661" t="str">
            <v>الرابعة</v>
          </cell>
          <cell r="Q2661" t="str">
            <v>الرابعة</v>
          </cell>
          <cell r="S2661" t="str">
            <v>الرابعة</v>
          </cell>
        </row>
        <row r="2662">
          <cell r="A2662">
            <v>119969</v>
          </cell>
          <cell r="B2662" t="str">
            <v>محمد بديع مسلمانيه حريره</v>
          </cell>
          <cell r="C2662" t="str">
            <v>عبد العزيز</v>
          </cell>
          <cell r="D2662" t="str">
            <v>نجاح</v>
          </cell>
          <cell r="E2662" t="str">
            <v>الثانية</v>
          </cell>
          <cell r="G2662" t="str">
            <v>الثانية</v>
          </cell>
          <cell r="I2662" t="str">
            <v>الثانية</v>
          </cell>
          <cell r="J2662">
            <v>180</v>
          </cell>
          <cell r="K2662" t="str">
            <v>الثانية</v>
          </cell>
          <cell r="L2662" t="str">
            <v>مبرر</v>
          </cell>
          <cell r="M2662" t="str">
            <v>الثانية</v>
          </cell>
          <cell r="O2662" t="str">
            <v>الثانية</v>
          </cell>
          <cell r="Q2662" t="str">
            <v>الثانية</v>
          </cell>
          <cell r="S2662" t="str">
            <v>الثانية</v>
          </cell>
        </row>
        <row r="2663">
          <cell r="A2663">
            <v>119983</v>
          </cell>
          <cell r="B2663" t="str">
            <v>محمد طارق الطباع</v>
          </cell>
          <cell r="C2663" t="str">
            <v>ماجد</v>
          </cell>
          <cell r="D2663" t="str">
            <v>ايمان</v>
          </cell>
          <cell r="E2663" t="str">
            <v>الثالثة</v>
          </cell>
          <cell r="G2663" t="str">
            <v>الثالثة</v>
          </cell>
          <cell r="I2663" t="str">
            <v>الثالثة</v>
          </cell>
          <cell r="K2663" t="str">
            <v>الرابعة حديث</v>
          </cell>
          <cell r="M2663" t="str">
            <v>الرابعة</v>
          </cell>
          <cell r="O2663" t="str">
            <v>الرابعة</v>
          </cell>
          <cell r="Q2663" t="str">
            <v>الرابعة</v>
          </cell>
          <cell r="S2663" t="str">
            <v>الرابعة</v>
          </cell>
        </row>
        <row r="2664">
          <cell r="A2664">
            <v>119987</v>
          </cell>
          <cell r="B2664" t="str">
            <v>محمد مجد الدين الخطيب</v>
          </cell>
          <cell r="C2664" t="str">
            <v>طريف</v>
          </cell>
          <cell r="D2664" t="str">
            <v>هدى السبيعي</v>
          </cell>
          <cell r="E2664" t="str">
            <v>الثانية</v>
          </cell>
          <cell r="G2664" t="str">
            <v>الثالثة حديث</v>
          </cell>
          <cell r="I2664" t="str">
            <v>الثالثة حديث</v>
          </cell>
          <cell r="K2664" t="str">
            <v>الرابعة حديث</v>
          </cell>
          <cell r="M2664" t="str">
            <v>الرابعة حديث</v>
          </cell>
          <cell r="Q2664" t="str">
            <v>الرابعة</v>
          </cell>
          <cell r="S2664" t="str">
            <v>الرابعة</v>
          </cell>
        </row>
        <row r="2665">
          <cell r="A2665">
            <v>119989</v>
          </cell>
          <cell r="B2665" t="str">
            <v>محمد يوسف الدوامنه</v>
          </cell>
          <cell r="C2665" t="str">
            <v>احمد</v>
          </cell>
          <cell r="D2665" t="str">
            <v>كناز</v>
          </cell>
          <cell r="E2665" t="str">
            <v>الأولى</v>
          </cell>
          <cell r="G2665" t="str">
            <v>الأولى</v>
          </cell>
          <cell r="I2665" t="str">
            <v>الأولى</v>
          </cell>
          <cell r="K2665" t="str">
            <v>الثانية حديث</v>
          </cell>
          <cell r="M2665" t="str">
            <v>الثانية</v>
          </cell>
          <cell r="O2665" t="str">
            <v>الثانية</v>
          </cell>
          <cell r="Q2665" t="str">
            <v>الثانية</v>
          </cell>
          <cell r="S2665" t="str">
            <v>الثانية</v>
          </cell>
        </row>
        <row r="2666">
          <cell r="A2666">
            <v>119990</v>
          </cell>
          <cell r="B2666" t="str">
            <v>محمد يوسف اللبني</v>
          </cell>
          <cell r="C2666" t="str">
            <v>غسان</v>
          </cell>
          <cell r="D2666" t="str">
            <v>ثمر</v>
          </cell>
          <cell r="E2666" t="str">
            <v>الثالثة</v>
          </cell>
          <cell r="G2666" t="str">
            <v>الثالثة</v>
          </cell>
          <cell r="I2666" t="str">
            <v>الثالثة</v>
          </cell>
          <cell r="K2666" t="str">
            <v>الرابعة حديث</v>
          </cell>
          <cell r="M2666" t="str">
            <v>الرابعة</v>
          </cell>
          <cell r="O2666" t="str">
            <v>الرابعة</v>
          </cell>
          <cell r="P2666">
            <v>583</v>
          </cell>
          <cell r="Q2666" t="str">
            <v>الرابعة</v>
          </cell>
          <cell r="S2666" t="str">
            <v>الرابعة</v>
          </cell>
        </row>
        <row r="2667">
          <cell r="A2667">
            <v>119994</v>
          </cell>
          <cell r="B2667" t="str">
            <v>محمد رضوان الصوفي</v>
          </cell>
          <cell r="C2667" t="str">
            <v>لؤي</v>
          </cell>
          <cell r="D2667" t="str">
            <v>امل</v>
          </cell>
          <cell r="E2667" t="str">
            <v>الثالثة</v>
          </cell>
          <cell r="G2667" t="str">
            <v>الثالثة</v>
          </cell>
          <cell r="I2667" t="str">
            <v>الثالثة</v>
          </cell>
          <cell r="K2667" t="str">
            <v>الرابعة حديث</v>
          </cell>
          <cell r="L2667" t="str">
            <v>مبرر</v>
          </cell>
          <cell r="M2667" t="str">
            <v>الرابعة</v>
          </cell>
          <cell r="O2667" t="str">
            <v>الرابعة</v>
          </cell>
          <cell r="Q2667" t="str">
            <v>الرابعة</v>
          </cell>
          <cell r="S2667" t="str">
            <v>الرابعة</v>
          </cell>
        </row>
        <row r="2668">
          <cell r="A2668">
            <v>119995</v>
          </cell>
          <cell r="B2668" t="str">
            <v>محمد رياض زرزور</v>
          </cell>
          <cell r="C2668" t="str">
            <v>محمد</v>
          </cell>
          <cell r="D2668" t="str">
            <v>سماح</v>
          </cell>
          <cell r="E2668" t="str">
            <v>الأولى</v>
          </cell>
          <cell r="G2668" t="str">
            <v>الثانية حديث</v>
          </cell>
          <cell r="K2668" t="str">
            <v>الثانية حديث</v>
          </cell>
          <cell r="L2668" t="str">
            <v>مبرر</v>
          </cell>
          <cell r="M2668" t="str">
            <v>الثانية</v>
          </cell>
          <cell r="O2668" t="str">
            <v>الثانية</v>
          </cell>
          <cell r="Q2668" t="str">
            <v>الثانية</v>
          </cell>
          <cell r="S2668" t="str">
            <v>الثانية</v>
          </cell>
        </row>
        <row r="2669">
          <cell r="A2669">
            <v>119999</v>
          </cell>
          <cell r="B2669" t="str">
            <v>محمد هشام البغجاتي</v>
          </cell>
          <cell r="C2669" t="str">
            <v>محمد توفيق</v>
          </cell>
          <cell r="D2669" t="str">
            <v>ميساء</v>
          </cell>
          <cell r="E2669" t="str">
            <v>الأولى</v>
          </cell>
          <cell r="G2669" t="str">
            <v>الأولى</v>
          </cell>
          <cell r="I2669" t="str">
            <v>الأولى</v>
          </cell>
          <cell r="K2669" t="str">
            <v>الثانية حديث</v>
          </cell>
          <cell r="L2669" t="str">
            <v>مبرر</v>
          </cell>
          <cell r="M2669" t="str">
            <v>الثانية</v>
          </cell>
          <cell r="O2669" t="str">
            <v>الثانية</v>
          </cell>
          <cell r="Q2669" t="str">
            <v>الثانية</v>
          </cell>
          <cell r="S2669" t="str">
            <v>الثانية</v>
          </cell>
        </row>
        <row r="2670">
          <cell r="A2670">
            <v>120001</v>
          </cell>
          <cell r="B2670" t="str">
            <v>محمود العقاد</v>
          </cell>
          <cell r="C2670" t="str">
            <v>حسان</v>
          </cell>
          <cell r="D2670" t="str">
            <v>سماح</v>
          </cell>
          <cell r="E2670" t="str">
            <v>الثالثة</v>
          </cell>
          <cell r="G2670" t="str">
            <v>الثالثة</v>
          </cell>
          <cell r="I2670" t="str">
            <v>الثالثة</v>
          </cell>
          <cell r="K2670" t="str">
            <v>الرابعة حديث</v>
          </cell>
          <cell r="M2670" t="str">
            <v>الرابعة</v>
          </cell>
          <cell r="O2670" t="str">
            <v>الرابعة</v>
          </cell>
          <cell r="Q2670" t="str">
            <v>الرابعة</v>
          </cell>
          <cell r="S2670" t="str">
            <v>الرابعة</v>
          </cell>
        </row>
        <row r="2671">
          <cell r="A2671">
            <v>120005</v>
          </cell>
          <cell r="B2671" t="str">
            <v>محمود عبد الله</v>
          </cell>
          <cell r="C2671" t="str">
            <v>عبد السلام</v>
          </cell>
          <cell r="D2671" t="str">
            <v>ابتسام</v>
          </cell>
          <cell r="E2671" t="str">
            <v>الثانية</v>
          </cell>
          <cell r="G2671" t="str">
            <v>الثانية</v>
          </cell>
          <cell r="I2671" t="str">
            <v>الثانية</v>
          </cell>
          <cell r="K2671" t="str">
            <v>الثانية</v>
          </cell>
          <cell r="M2671" t="str">
            <v>الثالثة حديث</v>
          </cell>
          <cell r="O2671" t="str">
            <v>الثالثة</v>
          </cell>
          <cell r="Q2671" t="str">
            <v>الثالثة</v>
          </cell>
          <cell r="S2671" t="str">
            <v>الرابعة حديث</v>
          </cell>
        </row>
        <row r="2672">
          <cell r="A2672">
            <v>120006</v>
          </cell>
          <cell r="B2672" t="str">
            <v>مرام البكور</v>
          </cell>
          <cell r="C2672" t="str">
            <v>محمد</v>
          </cell>
          <cell r="D2672" t="str">
            <v>مريم</v>
          </cell>
          <cell r="E2672" t="str">
            <v>الثالثة</v>
          </cell>
          <cell r="G2672" t="str">
            <v>الرابعة حديث</v>
          </cell>
          <cell r="K2672" t="str">
            <v>الرابعة حديث</v>
          </cell>
          <cell r="L2672" t="str">
            <v>مبرر</v>
          </cell>
          <cell r="M2672" t="str">
            <v>الرابعة</v>
          </cell>
          <cell r="N2672">
            <v>252</v>
          </cell>
          <cell r="O2672" t="str">
            <v>الرابعة</v>
          </cell>
          <cell r="Q2672" t="str">
            <v>الرابعة</v>
          </cell>
          <cell r="S2672" t="str">
            <v>الرابعة</v>
          </cell>
        </row>
        <row r="2673">
          <cell r="A2673">
            <v>120015</v>
          </cell>
          <cell r="B2673" t="str">
            <v>مرح روماني</v>
          </cell>
          <cell r="C2673" t="str">
            <v>محمد سليم</v>
          </cell>
          <cell r="D2673" t="str">
            <v>مرام وهبي</v>
          </cell>
          <cell r="E2673" t="str">
            <v>الثانية</v>
          </cell>
          <cell r="G2673" t="str">
            <v>الثانية</v>
          </cell>
          <cell r="I2673" t="str">
            <v>الثانية</v>
          </cell>
          <cell r="K2673" t="str">
            <v>الثانية</v>
          </cell>
          <cell r="M2673" t="str">
            <v>الثالثة حديث</v>
          </cell>
          <cell r="O2673" t="str">
            <v>الثالثة</v>
          </cell>
          <cell r="Q2673" t="str">
            <v>الثالثة</v>
          </cell>
          <cell r="S2673" t="str">
            <v>الثالثة</v>
          </cell>
        </row>
        <row r="2674">
          <cell r="A2674">
            <v>120019</v>
          </cell>
          <cell r="B2674" t="str">
            <v>مروان حسن</v>
          </cell>
          <cell r="C2674" t="str">
            <v>حسن</v>
          </cell>
          <cell r="D2674" t="str">
            <v>ورده</v>
          </cell>
          <cell r="E2674" t="str">
            <v>الأولى</v>
          </cell>
          <cell r="G2674" t="str">
            <v>الأولى</v>
          </cell>
          <cell r="I2674" t="str">
            <v>الأولى</v>
          </cell>
          <cell r="J2674">
            <v>384</v>
          </cell>
          <cell r="K2674" t="str">
            <v>الأولى</v>
          </cell>
          <cell r="L2674" t="str">
            <v>مبرر</v>
          </cell>
          <cell r="M2674" t="str">
            <v>الأولى</v>
          </cell>
          <cell r="O2674" t="str">
            <v>الأولى</v>
          </cell>
          <cell r="Q2674" t="str">
            <v>الأولى</v>
          </cell>
          <cell r="S2674" t="str">
            <v>الأولى</v>
          </cell>
        </row>
        <row r="2675">
          <cell r="A2675">
            <v>120021</v>
          </cell>
          <cell r="B2675" t="str">
            <v>مروه قويدر</v>
          </cell>
          <cell r="C2675" t="str">
            <v>عماد الدين</v>
          </cell>
          <cell r="D2675" t="str">
            <v>باسمه</v>
          </cell>
          <cell r="E2675" t="str">
            <v>الثالثة</v>
          </cell>
          <cell r="G2675" t="str">
            <v>الرابعة حديث</v>
          </cell>
          <cell r="I2675" t="str">
            <v>الرابعة حديث</v>
          </cell>
          <cell r="K2675" t="str">
            <v>الرابعة</v>
          </cell>
          <cell r="M2675" t="str">
            <v>الرابعة</v>
          </cell>
          <cell r="N2675">
            <v>221</v>
          </cell>
          <cell r="O2675" t="str">
            <v>الرابعة</v>
          </cell>
          <cell r="P2675">
            <v>682</v>
          </cell>
          <cell r="Q2675" t="str">
            <v>الرابعة</v>
          </cell>
          <cell r="S2675" t="str">
            <v>الرابعة</v>
          </cell>
        </row>
        <row r="2676">
          <cell r="A2676">
            <v>120022</v>
          </cell>
          <cell r="B2676" t="str">
            <v>مروه الاحمد</v>
          </cell>
          <cell r="C2676" t="str">
            <v>وحيد</v>
          </cell>
          <cell r="D2676" t="str">
            <v>خضره</v>
          </cell>
          <cell r="E2676" t="str">
            <v>الثالثة حديث</v>
          </cell>
          <cell r="G2676" t="str">
            <v>الثالثة</v>
          </cell>
          <cell r="I2676" t="str">
            <v>الثالثة</v>
          </cell>
          <cell r="K2676" t="str">
            <v>الرابعة حديث</v>
          </cell>
          <cell r="M2676" t="str">
            <v>الرابعة</v>
          </cell>
          <cell r="O2676" t="str">
            <v>الرابعة</v>
          </cell>
          <cell r="Q2676" t="str">
            <v>الرابعة</v>
          </cell>
          <cell r="S2676" t="str">
            <v>الرابعة</v>
          </cell>
        </row>
        <row r="2677">
          <cell r="A2677">
            <v>120023</v>
          </cell>
          <cell r="B2677" t="str">
            <v>مروه الاقرع</v>
          </cell>
          <cell r="C2677" t="str">
            <v>محمد</v>
          </cell>
          <cell r="D2677" t="str">
            <v>وفاء</v>
          </cell>
          <cell r="E2677" t="str">
            <v>الثانية</v>
          </cell>
          <cell r="G2677" t="str">
            <v>الثانية</v>
          </cell>
          <cell r="I2677" t="str">
            <v>الثانية</v>
          </cell>
          <cell r="K2677" t="str">
            <v>الثانية</v>
          </cell>
          <cell r="M2677" t="str">
            <v>الثانية</v>
          </cell>
          <cell r="O2677" t="str">
            <v>الثالثة حديث</v>
          </cell>
          <cell r="Q2677" t="str">
            <v>الثالثة</v>
          </cell>
          <cell r="S2677" t="str">
            <v>الثالثة</v>
          </cell>
        </row>
        <row r="2678">
          <cell r="A2678">
            <v>120025</v>
          </cell>
          <cell r="B2678" t="str">
            <v>مروه العلاوي</v>
          </cell>
          <cell r="C2678" t="str">
            <v>خالد</v>
          </cell>
          <cell r="D2678" t="str">
            <v>الماسة</v>
          </cell>
          <cell r="E2678" t="str">
            <v>الثانية</v>
          </cell>
          <cell r="G2678" t="str">
            <v>الثالثة حديث</v>
          </cell>
          <cell r="I2678" t="str">
            <v>الثالثة حديث</v>
          </cell>
          <cell r="K2678" t="str">
            <v>الثالثة</v>
          </cell>
          <cell r="M2678" t="str">
            <v>الثالثة</v>
          </cell>
          <cell r="O2678" t="str">
            <v>الثالثة</v>
          </cell>
          <cell r="Q2678" t="str">
            <v>الرابعة حديث</v>
          </cell>
          <cell r="S2678" t="str">
            <v>الرابعة</v>
          </cell>
        </row>
        <row r="2679">
          <cell r="A2679">
            <v>120030</v>
          </cell>
          <cell r="B2679" t="str">
            <v>مروه شيخو</v>
          </cell>
          <cell r="C2679" t="str">
            <v>محمد عدنان</v>
          </cell>
          <cell r="D2679" t="str">
            <v>هناء</v>
          </cell>
          <cell r="E2679" t="str">
            <v>الثانية</v>
          </cell>
          <cell r="G2679" t="str">
            <v>الثانية</v>
          </cell>
          <cell r="I2679" t="str">
            <v>الثانية</v>
          </cell>
          <cell r="K2679" t="str">
            <v>الثالثة حديث</v>
          </cell>
          <cell r="M2679" t="str">
            <v>الثالثة حديث</v>
          </cell>
          <cell r="O2679" t="str">
            <v>الثالثة</v>
          </cell>
          <cell r="Q2679" t="str">
            <v>الرابعة حديث</v>
          </cell>
          <cell r="S2679" t="str">
            <v>الرابعة</v>
          </cell>
        </row>
        <row r="2680">
          <cell r="A2680">
            <v>120031</v>
          </cell>
          <cell r="B2680" t="str">
            <v>مروى قاسم</v>
          </cell>
          <cell r="C2680" t="str">
            <v>جمعه</v>
          </cell>
          <cell r="D2680" t="str">
            <v>وطفه</v>
          </cell>
          <cell r="E2680" t="str">
            <v>الثالثة حديث</v>
          </cell>
          <cell r="G2680" t="str">
            <v>الثالثة</v>
          </cell>
          <cell r="I2680" t="str">
            <v>الثالثة</v>
          </cell>
          <cell r="K2680" t="str">
            <v>الثالثة</v>
          </cell>
          <cell r="M2680" t="str">
            <v>الرابعة حديث</v>
          </cell>
          <cell r="O2680" t="str">
            <v>الرابعة</v>
          </cell>
          <cell r="Q2680" t="str">
            <v>الرابعة</v>
          </cell>
          <cell r="S2680" t="str">
            <v>الرابعة</v>
          </cell>
        </row>
        <row r="2681">
          <cell r="A2681">
            <v>120033</v>
          </cell>
          <cell r="B2681" t="str">
            <v>مريم اللحام</v>
          </cell>
          <cell r="C2681" t="str">
            <v>بشار</v>
          </cell>
          <cell r="D2681" t="str">
            <v>هناء</v>
          </cell>
          <cell r="E2681" t="str">
            <v>الثانية</v>
          </cell>
          <cell r="G2681" t="str">
            <v>الثانية</v>
          </cell>
          <cell r="H2681">
            <v>1355</v>
          </cell>
          <cell r="I2681" t="str">
            <v>الثانية</v>
          </cell>
          <cell r="K2681" t="str">
            <v>الثالثة حديث</v>
          </cell>
          <cell r="L2681" t="str">
            <v>مبرر</v>
          </cell>
          <cell r="M2681" t="str">
            <v>الثالثة حديث</v>
          </cell>
          <cell r="O2681" t="str">
            <v>الثالثة</v>
          </cell>
          <cell r="Q2681" t="str">
            <v>الرابعة حديث</v>
          </cell>
          <cell r="R2681">
            <v>445</v>
          </cell>
          <cell r="S2681" t="str">
            <v>الرابعة</v>
          </cell>
        </row>
        <row r="2682">
          <cell r="A2682">
            <v>120037</v>
          </cell>
          <cell r="B2682" t="str">
            <v>معاذ ابراهيم</v>
          </cell>
          <cell r="C2682" t="str">
            <v>عيد</v>
          </cell>
          <cell r="D2682" t="str">
            <v>لطيفة</v>
          </cell>
          <cell r="E2682" t="str">
            <v>الثالثة حديث</v>
          </cell>
          <cell r="G2682" t="str">
            <v>الثالثة</v>
          </cell>
          <cell r="I2682" t="str">
            <v>الثالثة</v>
          </cell>
          <cell r="K2682" t="str">
            <v>الثالثة</v>
          </cell>
          <cell r="M2682" t="str">
            <v>الرابعة حديث</v>
          </cell>
          <cell r="O2682" t="str">
            <v>الرابعة</v>
          </cell>
          <cell r="Q2682" t="str">
            <v>الرابعة</v>
          </cell>
          <cell r="S2682" t="str">
            <v>الرابعة</v>
          </cell>
        </row>
        <row r="2683">
          <cell r="A2683">
            <v>120042</v>
          </cell>
          <cell r="B2683" t="str">
            <v>منار زين الدين</v>
          </cell>
          <cell r="C2683" t="str">
            <v>بشير</v>
          </cell>
          <cell r="D2683" t="str">
            <v>عدويه</v>
          </cell>
          <cell r="E2683" t="str">
            <v>الأولى</v>
          </cell>
          <cell r="G2683" t="str">
            <v>الأولى</v>
          </cell>
          <cell r="K2683" t="str">
            <v>الأولى</v>
          </cell>
          <cell r="L2683" t="str">
            <v>مبرر</v>
          </cell>
          <cell r="M2683" t="str">
            <v>الأولى</v>
          </cell>
          <cell r="O2683" t="str">
            <v>الأولى</v>
          </cell>
          <cell r="Q2683" t="str">
            <v>الثانية حديث</v>
          </cell>
          <cell r="S2683" t="str">
            <v>الثانية</v>
          </cell>
        </row>
        <row r="2684">
          <cell r="A2684">
            <v>120051</v>
          </cell>
          <cell r="B2684" t="str">
            <v>منى غزال</v>
          </cell>
          <cell r="C2684" t="str">
            <v>نبيل</v>
          </cell>
          <cell r="D2684" t="str">
            <v>اميره</v>
          </cell>
          <cell r="E2684" t="str">
            <v>الثانية</v>
          </cell>
          <cell r="G2684" t="str">
            <v>الثانية</v>
          </cell>
          <cell r="I2684" t="str">
            <v>الثانية</v>
          </cell>
          <cell r="J2684">
            <v>227</v>
          </cell>
          <cell r="K2684" t="str">
            <v>الثانية</v>
          </cell>
          <cell r="L2684" t="str">
            <v>مبرر</v>
          </cell>
          <cell r="M2684" t="str">
            <v>الثانية</v>
          </cell>
          <cell r="O2684" t="str">
            <v>الثانية</v>
          </cell>
          <cell r="Q2684" t="str">
            <v>الثالثة حديث</v>
          </cell>
          <cell r="S2684" t="str">
            <v>الثالثة</v>
          </cell>
        </row>
        <row r="2685">
          <cell r="A2685">
            <v>120052</v>
          </cell>
          <cell r="B2685" t="str">
            <v>منى كم الماز</v>
          </cell>
          <cell r="C2685" t="str">
            <v>محمد عدنان</v>
          </cell>
          <cell r="D2685" t="str">
            <v>باسمه</v>
          </cell>
          <cell r="E2685" t="str">
            <v>الثانية</v>
          </cell>
          <cell r="G2685" t="str">
            <v>الثانية</v>
          </cell>
          <cell r="I2685" t="str">
            <v>الثانية</v>
          </cell>
          <cell r="K2685" t="str">
            <v>الثالثة حديث</v>
          </cell>
          <cell r="L2685" t="str">
            <v>مبرر</v>
          </cell>
          <cell r="M2685" t="str">
            <v>الثالثة حديث</v>
          </cell>
          <cell r="O2685" t="str">
            <v>الثالثة</v>
          </cell>
          <cell r="Q2685" t="str">
            <v>الثالثة</v>
          </cell>
          <cell r="S2685" t="str">
            <v>الثالثة</v>
          </cell>
        </row>
        <row r="2686">
          <cell r="A2686">
            <v>120056</v>
          </cell>
          <cell r="B2686" t="str">
            <v>مي كنجو</v>
          </cell>
          <cell r="C2686" t="str">
            <v>اسامه</v>
          </cell>
          <cell r="D2686" t="str">
            <v>صبا</v>
          </cell>
          <cell r="E2686" t="str">
            <v>الأولى</v>
          </cell>
          <cell r="G2686" t="str">
            <v>الأولى</v>
          </cell>
          <cell r="K2686" t="str">
            <v>الأولى</v>
          </cell>
          <cell r="M2686" t="str">
            <v>الأولى</v>
          </cell>
          <cell r="O2686" t="str">
            <v>الأولى</v>
          </cell>
          <cell r="Q2686" t="str">
            <v>الثانية حديث</v>
          </cell>
          <cell r="S2686" t="str">
            <v>الثانية</v>
          </cell>
        </row>
        <row r="2687">
          <cell r="A2687">
            <v>120057</v>
          </cell>
          <cell r="B2687" t="str">
            <v>ميرنا احمد</v>
          </cell>
          <cell r="C2687" t="str">
            <v>احمد</v>
          </cell>
          <cell r="D2687" t="str">
            <v>امينه</v>
          </cell>
          <cell r="E2687" t="str">
            <v>الثانية</v>
          </cell>
          <cell r="G2687" t="str">
            <v>الثانية</v>
          </cell>
          <cell r="K2687" t="str">
            <v>الثانية</v>
          </cell>
          <cell r="L2687" t="str">
            <v>مبرر</v>
          </cell>
          <cell r="M2687" t="str">
            <v>الثانية</v>
          </cell>
          <cell r="O2687" t="str">
            <v>الثانية</v>
          </cell>
          <cell r="Q2687" t="str">
            <v>الثانية</v>
          </cell>
          <cell r="S2687" t="str">
            <v>الثالثة حديث</v>
          </cell>
        </row>
        <row r="2688">
          <cell r="A2688">
            <v>120058</v>
          </cell>
          <cell r="B2688" t="str">
            <v>ميرنا الزمريق</v>
          </cell>
          <cell r="C2688" t="str">
            <v>محمد عيد</v>
          </cell>
          <cell r="D2688" t="str">
            <v>نسرين</v>
          </cell>
          <cell r="E2688" t="str">
            <v>الثالثة حديث</v>
          </cell>
          <cell r="G2688" t="str">
            <v>الثالثة</v>
          </cell>
          <cell r="I2688" t="str">
            <v>الثالثة</v>
          </cell>
          <cell r="K2688" t="str">
            <v>الثالثة</v>
          </cell>
          <cell r="M2688" t="str">
            <v>الرابعة حديث</v>
          </cell>
          <cell r="O2688" t="str">
            <v>الرابعة</v>
          </cell>
          <cell r="Q2688" t="str">
            <v>الرابعة</v>
          </cell>
          <cell r="S2688" t="str">
            <v>الرابعة</v>
          </cell>
        </row>
        <row r="2689">
          <cell r="A2689">
            <v>120059</v>
          </cell>
          <cell r="B2689" t="str">
            <v>ميرنا حنا</v>
          </cell>
          <cell r="C2689" t="str">
            <v>حبيب</v>
          </cell>
          <cell r="D2689" t="str">
            <v>ميرفت</v>
          </cell>
          <cell r="E2689" t="str">
            <v>الأولى</v>
          </cell>
          <cell r="G2689" t="str">
            <v>الثانية حديث</v>
          </cell>
          <cell r="I2689" t="str">
            <v>الثانية حديث</v>
          </cell>
          <cell r="K2689" t="str">
            <v>الثانية</v>
          </cell>
          <cell r="M2689" t="str">
            <v>الثانية</v>
          </cell>
          <cell r="O2689" t="str">
            <v>الثالثة حديث</v>
          </cell>
          <cell r="Q2689" t="str">
            <v>الثالثة</v>
          </cell>
          <cell r="S2689" t="str">
            <v>الرابعة حديث</v>
          </cell>
        </row>
        <row r="2690">
          <cell r="A2690">
            <v>120062</v>
          </cell>
          <cell r="B2690" t="str">
            <v>ميس عرقسوسي</v>
          </cell>
          <cell r="C2690" t="str">
            <v>سليمان</v>
          </cell>
          <cell r="D2690" t="str">
            <v>بشرى</v>
          </cell>
          <cell r="E2690" t="str">
            <v>الثانية</v>
          </cell>
          <cell r="G2690" t="str">
            <v>الثالثة حديث</v>
          </cell>
          <cell r="I2690" t="str">
            <v>الثالثة حديث</v>
          </cell>
          <cell r="K2690" t="str">
            <v>الثالثة</v>
          </cell>
          <cell r="M2690" t="str">
            <v>الثالثة</v>
          </cell>
          <cell r="S2690" t="str">
            <v>الرابعة</v>
          </cell>
        </row>
        <row r="2691">
          <cell r="A2691">
            <v>120065</v>
          </cell>
          <cell r="B2691" t="str">
            <v>نادره حما</v>
          </cell>
          <cell r="C2691" t="str">
            <v>بسام</v>
          </cell>
          <cell r="D2691" t="str">
            <v>لبنى</v>
          </cell>
          <cell r="E2691" t="str">
            <v>الثالثة</v>
          </cell>
          <cell r="G2691" t="str">
            <v>الثالثة</v>
          </cell>
          <cell r="I2691" t="str">
            <v>الثالثة</v>
          </cell>
          <cell r="K2691" t="str">
            <v>الثالثة</v>
          </cell>
          <cell r="M2691" t="str">
            <v>الثالثة</v>
          </cell>
          <cell r="O2691" t="str">
            <v>الثالثة</v>
          </cell>
          <cell r="Q2691" t="str">
            <v>الرابعة حديث</v>
          </cell>
          <cell r="S2691" t="str">
            <v>الرابعة</v>
          </cell>
        </row>
        <row r="2692">
          <cell r="A2692">
            <v>120066</v>
          </cell>
          <cell r="B2692" t="str">
            <v>ناديا بخش</v>
          </cell>
          <cell r="C2692" t="str">
            <v>محمد غازي</v>
          </cell>
          <cell r="D2692" t="str">
            <v>هند</v>
          </cell>
          <cell r="E2692" t="str">
            <v>الأولى</v>
          </cell>
          <cell r="G2692" t="str">
            <v>الأولى</v>
          </cell>
          <cell r="I2692" t="str">
            <v>الأولى</v>
          </cell>
          <cell r="K2692" t="str">
            <v>الأولى</v>
          </cell>
          <cell r="M2692" t="str">
            <v>الثانية حديث</v>
          </cell>
          <cell r="O2692" t="str">
            <v>الثانية</v>
          </cell>
          <cell r="Q2692" t="str">
            <v>الثانية</v>
          </cell>
          <cell r="S2692" t="str">
            <v>الثانية</v>
          </cell>
        </row>
        <row r="2693">
          <cell r="A2693">
            <v>120067</v>
          </cell>
          <cell r="B2693" t="str">
            <v>نادين تقي الدين</v>
          </cell>
          <cell r="C2693" t="str">
            <v>رياض</v>
          </cell>
          <cell r="D2693" t="str">
            <v>تماضر</v>
          </cell>
          <cell r="E2693" t="str">
            <v>الثانية</v>
          </cell>
          <cell r="G2693" t="str">
            <v>الثالثة حديث</v>
          </cell>
          <cell r="I2693" t="str">
            <v>الثالثة حديث</v>
          </cell>
          <cell r="K2693" t="str">
            <v>الثالثة</v>
          </cell>
          <cell r="M2693" t="str">
            <v>الثالثة</v>
          </cell>
          <cell r="S2693" t="str">
            <v>الرابعة</v>
          </cell>
        </row>
        <row r="2694">
          <cell r="A2694">
            <v>120075</v>
          </cell>
          <cell r="B2694" t="str">
            <v>نجوى خليفه</v>
          </cell>
          <cell r="C2694" t="str">
            <v>موسى</v>
          </cell>
          <cell r="D2694" t="str">
            <v>يسرى</v>
          </cell>
          <cell r="E2694" t="str">
            <v>الثالثة حديث</v>
          </cell>
          <cell r="G2694" t="str">
            <v>الثالثة</v>
          </cell>
          <cell r="I2694" t="str">
            <v>الثالثة</v>
          </cell>
          <cell r="K2694" t="str">
            <v>الثالثة</v>
          </cell>
          <cell r="M2694" t="str">
            <v>الرابعة حديث</v>
          </cell>
          <cell r="O2694" t="str">
            <v>الرابعة</v>
          </cell>
          <cell r="Q2694" t="str">
            <v>الرابعة</v>
          </cell>
          <cell r="S2694" t="str">
            <v>الرابعة</v>
          </cell>
        </row>
        <row r="2695">
          <cell r="A2695">
            <v>120078</v>
          </cell>
          <cell r="B2695" t="str">
            <v>ندى حبيب</v>
          </cell>
          <cell r="C2695" t="str">
            <v>عماد</v>
          </cell>
          <cell r="D2695" t="str">
            <v>هناء</v>
          </cell>
          <cell r="E2695" t="str">
            <v>الأولى</v>
          </cell>
          <cell r="G2695" t="str">
            <v>الأولى</v>
          </cell>
          <cell r="I2695" t="str">
            <v>الأولى</v>
          </cell>
          <cell r="K2695" t="str">
            <v>الثانية حديث</v>
          </cell>
          <cell r="M2695" t="str">
            <v>الثانية</v>
          </cell>
          <cell r="O2695" t="str">
            <v>الثانية</v>
          </cell>
          <cell r="Q2695" t="str">
            <v>الثانية</v>
          </cell>
          <cell r="S2695" t="str">
            <v>الثالثة حديث</v>
          </cell>
        </row>
        <row r="2696">
          <cell r="A2696">
            <v>120083</v>
          </cell>
          <cell r="B2696" t="str">
            <v>نسرين عثمان</v>
          </cell>
          <cell r="C2696" t="str">
            <v>صالح</v>
          </cell>
          <cell r="D2696" t="str">
            <v>سميره</v>
          </cell>
          <cell r="E2696" t="str">
            <v>الثالثة</v>
          </cell>
          <cell r="G2696" t="str">
            <v>الرابعة حديث</v>
          </cell>
          <cell r="I2696" t="str">
            <v>الرابعة حديث</v>
          </cell>
          <cell r="K2696" t="str">
            <v>الرابعة</v>
          </cell>
          <cell r="M2696" t="str">
            <v>الرابعة</v>
          </cell>
          <cell r="N2696">
            <v>72</v>
          </cell>
          <cell r="O2696" t="str">
            <v>الرابعة</v>
          </cell>
          <cell r="P2696">
            <v>723</v>
          </cell>
          <cell r="Q2696" t="str">
            <v>الرابعة</v>
          </cell>
          <cell r="S2696" t="str">
            <v>الرابعة</v>
          </cell>
        </row>
        <row r="2697">
          <cell r="A2697">
            <v>120086</v>
          </cell>
          <cell r="B2697" t="str">
            <v>نضال ابو السل</v>
          </cell>
          <cell r="C2697" t="str">
            <v>موسى</v>
          </cell>
          <cell r="D2697" t="str">
            <v>نعمات</v>
          </cell>
          <cell r="E2697" t="str">
            <v>الثانية</v>
          </cell>
          <cell r="G2697" t="str">
            <v>الثانية</v>
          </cell>
          <cell r="I2697" t="str">
            <v>الثانية</v>
          </cell>
          <cell r="K2697" t="str">
            <v>الثانية</v>
          </cell>
          <cell r="M2697" t="str">
            <v>الثانية</v>
          </cell>
          <cell r="O2697" t="str">
            <v>الثالثة حديث</v>
          </cell>
          <cell r="Q2697" t="str">
            <v>الثالثة</v>
          </cell>
          <cell r="S2697" t="str">
            <v>الثالثة</v>
          </cell>
        </row>
        <row r="2698">
          <cell r="A2698">
            <v>120089</v>
          </cell>
          <cell r="B2698" t="str">
            <v>نها الاحمد</v>
          </cell>
          <cell r="C2698" t="str">
            <v>توفيق</v>
          </cell>
          <cell r="D2698" t="str">
            <v>دعد</v>
          </cell>
          <cell r="E2698" t="str">
            <v>الثالثة حديث</v>
          </cell>
          <cell r="G2698" t="str">
            <v>الثالثة</v>
          </cell>
          <cell r="I2698" t="str">
            <v>الثالثة</v>
          </cell>
          <cell r="K2698" t="str">
            <v>الرابعة حديث</v>
          </cell>
          <cell r="M2698" t="str">
            <v>الرابعة</v>
          </cell>
          <cell r="O2698" t="str">
            <v>الرابعة</v>
          </cell>
          <cell r="Q2698" t="str">
            <v>الرابعة</v>
          </cell>
          <cell r="S2698" t="str">
            <v>الرابعة</v>
          </cell>
        </row>
        <row r="2699">
          <cell r="A2699">
            <v>120090</v>
          </cell>
          <cell r="B2699" t="str">
            <v>نها حامد</v>
          </cell>
          <cell r="C2699" t="str">
            <v>نزيه</v>
          </cell>
          <cell r="D2699" t="str">
            <v>دلال</v>
          </cell>
          <cell r="E2699" t="str">
            <v>الثالثة</v>
          </cell>
          <cell r="G2699" t="str">
            <v>الرابعة حديث</v>
          </cell>
          <cell r="I2699" t="str">
            <v>الرابعة حديث</v>
          </cell>
          <cell r="K2699" t="str">
            <v>الرابعة</v>
          </cell>
          <cell r="L2699" t="str">
            <v>مبرر</v>
          </cell>
          <cell r="M2699" t="str">
            <v>الرابعة</v>
          </cell>
          <cell r="O2699" t="str">
            <v>الرابعة</v>
          </cell>
          <cell r="Q2699" t="str">
            <v>الرابعة</v>
          </cell>
          <cell r="S2699" t="str">
            <v>الرابعة</v>
          </cell>
        </row>
        <row r="2700">
          <cell r="A2700">
            <v>120093</v>
          </cell>
          <cell r="B2700" t="str">
            <v>نهى الصعيدي</v>
          </cell>
          <cell r="C2700" t="str">
            <v>ايمن</v>
          </cell>
          <cell r="D2700" t="str">
            <v>هند</v>
          </cell>
          <cell r="E2700" t="str">
            <v>الثالثة حديث</v>
          </cell>
          <cell r="G2700" t="str">
            <v>الثالثة</v>
          </cell>
          <cell r="I2700" t="str">
            <v>الثالثة</v>
          </cell>
          <cell r="J2700">
            <v>339</v>
          </cell>
          <cell r="K2700" t="str">
            <v>الثالثة</v>
          </cell>
          <cell r="L2700">
            <v>1886</v>
          </cell>
          <cell r="M2700" t="str">
            <v>الثالثة</v>
          </cell>
          <cell r="O2700" t="str">
            <v>الثالثة</v>
          </cell>
          <cell r="Q2700" t="str">
            <v>الثالثة</v>
          </cell>
          <cell r="S2700" t="str">
            <v>الثالثة</v>
          </cell>
        </row>
        <row r="2701">
          <cell r="A2701">
            <v>120095</v>
          </cell>
          <cell r="B2701" t="str">
            <v>نهى رمضان</v>
          </cell>
          <cell r="C2701" t="str">
            <v>عبد النبي</v>
          </cell>
          <cell r="D2701" t="str">
            <v>عائشه</v>
          </cell>
          <cell r="E2701" t="str">
            <v>الثانية</v>
          </cell>
          <cell r="F2701">
            <v>4337</v>
          </cell>
          <cell r="G2701" t="str">
            <v>الثالثة حديث</v>
          </cell>
          <cell r="I2701" t="str">
            <v>الثالثة حديث</v>
          </cell>
          <cell r="K2701" t="str">
            <v>الثالثة</v>
          </cell>
          <cell r="L2701" t="str">
            <v>مبرر</v>
          </cell>
          <cell r="M2701" t="str">
            <v>الثالثة</v>
          </cell>
          <cell r="O2701" t="str">
            <v>الثالثة</v>
          </cell>
          <cell r="Q2701" t="str">
            <v>الثالثة</v>
          </cell>
          <cell r="S2701" t="str">
            <v>الثالثة</v>
          </cell>
        </row>
        <row r="2702">
          <cell r="A2702">
            <v>120098</v>
          </cell>
          <cell r="B2702" t="str">
            <v>نور الاحمد</v>
          </cell>
          <cell r="C2702" t="str">
            <v>اكرم</v>
          </cell>
          <cell r="D2702" t="str">
            <v>ابتسام</v>
          </cell>
          <cell r="E2702" t="str">
            <v>الثانية</v>
          </cell>
          <cell r="G2702" t="str">
            <v>الثانية</v>
          </cell>
          <cell r="I2702" t="str">
            <v>الثانية</v>
          </cell>
          <cell r="K2702" t="str">
            <v>الثانية</v>
          </cell>
          <cell r="M2702" t="str">
            <v>الثالثة</v>
          </cell>
          <cell r="O2702" t="str">
            <v>الثالثة</v>
          </cell>
          <cell r="Q2702" t="str">
            <v>الثالثة</v>
          </cell>
          <cell r="S2702" t="str">
            <v>الرابعة</v>
          </cell>
        </row>
        <row r="2703">
          <cell r="A2703">
            <v>120100</v>
          </cell>
          <cell r="B2703" t="str">
            <v>نور البيك</v>
          </cell>
          <cell r="C2703" t="str">
            <v>مازن</v>
          </cell>
          <cell r="D2703" t="str">
            <v>مياده</v>
          </cell>
          <cell r="E2703" t="str">
            <v>الثانية</v>
          </cell>
          <cell r="G2703" t="str">
            <v>الثالثة حديث</v>
          </cell>
          <cell r="I2703" t="str">
            <v>الثالثة حديث</v>
          </cell>
          <cell r="K2703" t="str">
            <v>الثالثة</v>
          </cell>
          <cell r="M2703" t="str">
            <v>الرابعة حديث</v>
          </cell>
          <cell r="O2703" t="str">
            <v>الرابعة</v>
          </cell>
          <cell r="Q2703" t="str">
            <v>الرابعة</v>
          </cell>
          <cell r="S2703" t="str">
            <v>الرابعة</v>
          </cell>
        </row>
        <row r="2704">
          <cell r="A2704">
            <v>120102</v>
          </cell>
          <cell r="B2704" t="str">
            <v>نور الحلبي الحموي الملقب</v>
          </cell>
          <cell r="C2704" t="str">
            <v>محمدهشام</v>
          </cell>
          <cell r="D2704">
            <v>0</v>
          </cell>
          <cell r="E2704" t="str">
            <v>الثانية</v>
          </cell>
          <cell r="G2704" t="str">
            <v>الثانية</v>
          </cell>
          <cell r="I2704" t="str">
            <v>الثانية</v>
          </cell>
          <cell r="J2704">
            <v>329</v>
          </cell>
          <cell r="K2704" t="str">
            <v>الثانية</v>
          </cell>
          <cell r="L2704" t="str">
            <v>مبرر</v>
          </cell>
          <cell r="M2704" t="str">
            <v>الثانية</v>
          </cell>
          <cell r="O2704" t="str">
            <v>الثانية</v>
          </cell>
          <cell r="Q2704" t="str">
            <v>الثالثة حديث</v>
          </cell>
          <cell r="S2704" t="str">
            <v>الثالثة</v>
          </cell>
        </row>
        <row r="2705">
          <cell r="A2705">
            <v>120105</v>
          </cell>
          <cell r="B2705" t="str">
            <v>نور السيد</v>
          </cell>
          <cell r="C2705" t="str">
            <v>يحيى</v>
          </cell>
          <cell r="D2705" t="str">
            <v>طيبه</v>
          </cell>
          <cell r="E2705" t="str">
            <v>الثانية</v>
          </cell>
          <cell r="G2705" t="str">
            <v>الثانية</v>
          </cell>
          <cell r="I2705" t="str">
            <v>الثانية</v>
          </cell>
          <cell r="K2705" t="str">
            <v>الثالثة حديث</v>
          </cell>
          <cell r="M2705" t="str">
            <v>الثالثة حديث</v>
          </cell>
          <cell r="O2705" t="str">
            <v>الثالثة</v>
          </cell>
          <cell r="Q2705" t="str">
            <v>الرابعة حديث</v>
          </cell>
          <cell r="S2705" t="str">
            <v>الرابعة</v>
          </cell>
        </row>
        <row r="2706">
          <cell r="A2706">
            <v>120106</v>
          </cell>
          <cell r="B2706" t="str">
            <v>نور الشمعه</v>
          </cell>
          <cell r="C2706" t="str">
            <v>بشار</v>
          </cell>
          <cell r="D2706" t="str">
            <v>مميز</v>
          </cell>
          <cell r="E2706" t="str">
            <v>الثالثة حديث</v>
          </cell>
          <cell r="G2706" t="str">
            <v>الثالثة</v>
          </cell>
          <cell r="I2706" t="str">
            <v>الثالثة</v>
          </cell>
          <cell r="K2706" t="str">
            <v>الثالثة</v>
          </cell>
          <cell r="M2706" t="str">
            <v>الثالثة</v>
          </cell>
          <cell r="P2706">
            <v>640</v>
          </cell>
          <cell r="S2706" t="str">
            <v>الرابعة</v>
          </cell>
        </row>
        <row r="2707">
          <cell r="A2707">
            <v>120111</v>
          </cell>
          <cell r="B2707" t="str">
            <v>نور شاميه</v>
          </cell>
          <cell r="C2707" t="str">
            <v>محمد</v>
          </cell>
          <cell r="D2707" t="str">
            <v>ايمان</v>
          </cell>
          <cell r="E2707" t="str">
            <v>الثانية</v>
          </cell>
          <cell r="G2707" t="str">
            <v>الثانية</v>
          </cell>
          <cell r="I2707" t="str">
            <v>الثانية</v>
          </cell>
          <cell r="K2707" t="str">
            <v>الثانية</v>
          </cell>
          <cell r="M2707" t="str">
            <v>الثالثة حديث</v>
          </cell>
          <cell r="O2707" t="str">
            <v>الثالثة</v>
          </cell>
          <cell r="Q2707" t="str">
            <v>الثالثة</v>
          </cell>
          <cell r="S2707" t="str">
            <v>الثالثة</v>
          </cell>
        </row>
        <row r="2708">
          <cell r="A2708">
            <v>120115</v>
          </cell>
          <cell r="B2708" t="str">
            <v>نور كعدان</v>
          </cell>
          <cell r="C2708" t="str">
            <v>نبيل</v>
          </cell>
          <cell r="D2708" t="str">
            <v>حياه</v>
          </cell>
          <cell r="E2708" t="str">
            <v>الثالثة حديث</v>
          </cell>
          <cell r="G2708" t="str">
            <v>الثالثة</v>
          </cell>
          <cell r="I2708" t="str">
            <v>الثالثة</v>
          </cell>
          <cell r="K2708" t="str">
            <v>الرابعة حديث</v>
          </cell>
          <cell r="M2708" t="str">
            <v>الرابعة</v>
          </cell>
          <cell r="O2708" t="str">
            <v>الرابعة</v>
          </cell>
          <cell r="Q2708" t="str">
            <v>الرابعة</v>
          </cell>
          <cell r="S2708" t="str">
            <v>الرابعة</v>
          </cell>
        </row>
        <row r="2709">
          <cell r="A2709">
            <v>120120</v>
          </cell>
          <cell r="B2709" t="str">
            <v>نور الهدى الزعبي</v>
          </cell>
          <cell r="C2709" t="str">
            <v>محمد</v>
          </cell>
          <cell r="D2709" t="str">
            <v>فاطمه</v>
          </cell>
          <cell r="E2709" t="str">
            <v>الثانية</v>
          </cell>
          <cell r="G2709" t="str">
            <v>الثانية</v>
          </cell>
          <cell r="I2709" t="str">
            <v>الثانية</v>
          </cell>
          <cell r="K2709" t="str">
            <v>الثانية</v>
          </cell>
          <cell r="M2709" t="str">
            <v>الثانية</v>
          </cell>
          <cell r="N2709">
            <v>36</v>
          </cell>
          <cell r="O2709" t="str">
            <v>الثانية</v>
          </cell>
          <cell r="P2709">
            <v>746</v>
          </cell>
          <cell r="Q2709" t="str">
            <v>الثانية</v>
          </cell>
          <cell r="S2709" t="str">
            <v>الثانية</v>
          </cell>
        </row>
        <row r="2710">
          <cell r="A2710">
            <v>120126</v>
          </cell>
          <cell r="B2710" t="str">
            <v>نورهان العمري</v>
          </cell>
          <cell r="C2710" t="str">
            <v>محمد شريف</v>
          </cell>
          <cell r="D2710" t="str">
            <v>رانية</v>
          </cell>
          <cell r="E2710" t="str">
            <v>الثالثة حديث</v>
          </cell>
          <cell r="G2710" t="str">
            <v>الثالثة</v>
          </cell>
          <cell r="I2710" t="str">
            <v>الثالثة</v>
          </cell>
          <cell r="K2710" t="str">
            <v>الثالثة</v>
          </cell>
          <cell r="M2710" t="str">
            <v>الثالثة</v>
          </cell>
          <cell r="S2710" t="str">
            <v>الرابعة</v>
          </cell>
        </row>
        <row r="2711">
          <cell r="A2711">
            <v>120142</v>
          </cell>
          <cell r="B2711" t="str">
            <v>هبه يحيى</v>
          </cell>
          <cell r="C2711" t="str">
            <v>نبيل</v>
          </cell>
          <cell r="D2711" t="str">
            <v>وفاء</v>
          </cell>
          <cell r="E2711" t="str">
            <v>الثالثة حديث</v>
          </cell>
          <cell r="G2711" t="str">
            <v>الثالثة</v>
          </cell>
          <cell r="I2711" t="str">
            <v>الثالثة</v>
          </cell>
          <cell r="K2711" t="str">
            <v>الثالثة</v>
          </cell>
          <cell r="M2711" t="str">
            <v>الرابعة حديث</v>
          </cell>
          <cell r="O2711" t="str">
            <v>الرابعة</v>
          </cell>
          <cell r="Q2711" t="str">
            <v>الرابعة</v>
          </cell>
          <cell r="S2711" t="str">
            <v>الرابعة</v>
          </cell>
        </row>
        <row r="2712">
          <cell r="A2712">
            <v>120145</v>
          </cell>
          <cell r="B2712" t="str">
            <v>هبه الله العرجاوي</v>
          </cell>
          <cell r="C2712" t="str">
            <v>مازن</v>
          </cell>
          <cell r="D2712">
            <v>0</v>
          </cell>
          <cell r="E2712" t="str">
            <v>الثالثة</v>
          </cell>
          <cell r="G2712" t="str">
            <v>الثالثة</v>
          </cell>
          <cell r="I2712" t="str">
            <v>الثالثة</v>
          </cell>
          <cell r="K2712" t="str">
            <v>الثالثة</v>
          </cell>
          <cell r="L2712" t="str">
            <v>مبرر</v>
          </cell>
          <cell r="M2712" t="str">
            <v>الثالثة</v>
          </cell>
          <cell r="O2712" t="str">
            <v>الثالثة</v>
          </cell>
          <cell r="Q2712" t="str">
            <v>الرابعة حديث</v>
          </cell>
          <cell r="S2712" t="str">
            <v>الرابعة</v>
          </cell>
        </row>
        <row r="2713">
          <cell r="A2713">
            <v>120149</v>
          </cell>
          <cell r="B2713" t="str">
            <v>هبه سعيد</v>
          </cell>
          <cell r="C2713" t="str">
            <v>سعد</v>
          </cell>
          <cell r="D2713" t="str">
            <v>فاطمه</v>
          </cell>
          <cell r="E2713" t="str">
            <v>الثالثة حديث</v>
          </cell>
          <cell r="G2713" t="str">
            <v>الثالثة</v>
          </cell>
          <cell r="I2713" t="str">
            <v>الثالثة</v>
          </cell>
          <cell r="K2713" t="str">
            <v>الثالثة</v>
          </cell>
          <cell r="L2713">
            <v>1888</v>
          </cell>
          <cell r="M2713" t="str">
            <v>الثالثة</v>
          </cell>
          <cell r="P2713">
            <v>747</v>
          </cell>
          <cell r="S2713" t="str">
            <v>الرابعة</v>
          </cell>
        </row>
        <row r="2714">
          <cell r="A2714">
            <v>120160</v>
          </cell>
          <cell r="B2714" t="str">
            <v>هدى محمد</v>
          </cell>
          <cell r="C2714" t="str">
            <v>غالب</v>
          </cell>
          <cell r="D2714" t="str">
            <v>سهام</v>
          </cell>
          <cell r="E2714" t="str">
            <v>الثانية</v>
          </cell>
          <cell r="F2714">
            <v>154</v>
          </cell>
          <cell r="G2714" t="str">
            <v>الثانية</v>
          </cell>
          <cell r="I2714" t="str">
            <v>الثانية</v>
          </cell>
          <cell r="K2714" t="str">
            <v>الثانية</v>
          </cell>
          <cell r="M2714" t="str">
            <v>الثالثة حديث</v>
          </cell>
          <cell r="N2714">
            <v>171</v>
          </cell>
          <cell r="O2714" t="str">
            <v>الثالثة</v>
          </cell>
          <cell r="Q2714" t="str">
            <v>الثالثة</v>
          </cell>
          <cell r="S2714" t="str">
            <v>الرابعة حديث</v>
          </cell>
        </row>
        <row r="2715">
          <cell r="A2715">
            <v>120164</v>
          </cell>
          <cell r="B2715" t="str">
            <v>هديل محمود</v>
          </cell>
          <cell r="C2715" t="str">
            <v>محمود</v>
          </cell>
          <cell r="D2715" t="str">
            <v>لميه</v>
          </cell>
          <cell r="E2715" t="str">
            <v>الثالثة حديث</v>
          </cell>
          <cell r="G2715" t="str">
            <v>الثالثة</v>
          </cell>
          <cell r="I2715" t="str">
            <v>الثالثة</v>
          </cell>
          <cell r="K2715" t="str">
            <v>الثالثة</v>
          </cell>
          <cell r="M2715" t="str">
            <v>الرابعة حديث</v>
          </cell>
          <cell r="O2715" t="str">
            <v>الرابعة</v>
          </cell>
          <cell r="Q2715" t="str">
            <v>الرابعة</v>
          </cell>
          <cell r="S2715" t="str">
            <v>الرابعة</v>
          </cell>
        </row>
        <row r="2716">
          <cell r="A2716">
            <v>120166</v>
          </cell>
          <cell r="B2716" t="str">
            <v>هلا شهاب</v>
          </cell>
          <cell r="C2716" t="str">
            <v>منصور</v>
          </cell>
          <cell r="D2716">
            <v>0</v>
          </cell>
          <cell r="E2716" t="str">
            <v>الأولى</v>
          </cell>
          <cell r="G2716" t="str">
            <v>الأولى</v>
          </cell>
          <cell r="I2716" t="str">
            <v>الأولى</v>
          </cell>
          <cell r="K2716" t="str">
            <v>الأولى</v>
          </cell>
          <cell r="M2716" t="str">
            <v>الثانية حديث</v>
          </cell>
          <cell r="O2716" t="str">
            <v>الثانية</v>
          </cell>
          <cell r="Q2716" t="str">
            <v>الثانية</v>
          </cell>
          <cell r="S2716" t="str">
            <v>الثانية</v>
          </cell>
        </row>
        <row r="2717">
          <cell r="A2717">
            <v>120170</v>
          </cell>
          <cell r="B2717" t="str">
            <v>هناء الخطيب</v>
          </cell>
          <cell r="C2717" t="str">
            <v>محمد عبد الهادي</v>
          </cell>
          <cell r="D2717" t="str">
            <v>صالحه</v>
          </cell>
          <cell r="E2717" t="str">
            <v>الثانية</v>
          </cell>
          <cell r="G2717" t="str">
            <v>الثانية</v>
          </cell>
          <cell r="I2717" t="str">
            <v>الثانية</v>
          </cell>
          <cell r="K2717" t="str">
            <v>الثانية</v>
          </cell>
          <cell r="M2717" t="str">
            <v>الثالثة حديث</v>
          </cell>
          <cell r="O2717" t="str">
            <v>الثالثة</v>
          </cell>
          <cell r="Q2717" t="str">
            <v>الرابعة حديث</v>
          </cell>
          <cell r="S2717" t="str">
            <v>الرابعة</v>
          </cell>
        </row>
        <row r="2718">
          <cell r="A2718">
            <v>120174</v>
          </cell>
          <cell r="B2718" t="str">
            <v>هناء صبري</v>
          </cell>
          <cell r="C2718" t="str">
            <v>فؤاد</v>
          </cell>
          <cell r="D2718" t="str">
            <v>كوثر</v>
          </cell>
          <cell r="E2718" t="str">
            <v>الثالثة</v>
          </cell>
          <cell r="G2718" t="str">
            <v>الرابعة حديث</v>
          </cell>
          <cell r="I2718" t="str">
            <v>الرابعة حديث</v>
          </cell>
          <cell r="K2718" t="str">
            <v>الرابعة</v>
          </cell>
          <cell r="M2718" t="str">
            <v>الرابعة</v>
          </cell>
          <cell r="O2718" t="str">
            <v>الرابعة</v>
          </cell>
          <cell r="Q2718" t="str">
            <v>الرابعة</v>
          </cell>
          <cell r="R2718">
            <v>419</v>
          </cell>
          <cell r="S2718" t="str">
            <v>الرابعة</v>
          </cell>
        </row>
        <row r="2719">
          <cell r="A2719">
            <v>120176</v>
          </cell>
          <cell r="B2719" t="str">
            <v>هناده فهد</v>
          </cell>
          <cell r="C2719" t="str">
            <v>زياد</v>
          </cell>
          <cell r="D2719" t="str">
            <v>فوزيه</v>
          </cell>
          <cell r="E2719" t="str">
            <v>الثانية حديث</v>
          </cell>
          <cell r="G2719" t="str">
            <v>الثانية</v>
          </cell>
          <cell r="K2719" t="str">
            <v>الثانية</v>
          </cell>
          <cell r="M2719" t="str">
            <v>الثانية</v>
          </cell>
          <cell r="O2719" t="str">
            <v>الثالثة حديث</v>
          </cell>
          <cell r="Q2719" t="str">
            <v>الثالثة</v>
          </cell>
          <cell r="S2719" t="str">
            <v>الرابعة حديث</v>
          </cell>
        </row>
        <row r="2720">
          <cell r="A2720">
            <v>120177</v>
          </cell>
          <cell r="B2720" t="str">
            <v>هنادي طعمة</v>
          </cell>
          <cell r="C2720" t="str">
            <v>كامل</v>
          </cell>
          <cell r="D2720" t="str">
            <v>شما</v>
          </cell>
          <cell r="E2720" t="str">
            <v>الثالثة حديث</v>
          </cell>
          <cell r="G2720" t="str">
            <v>الثالثة</v>
          </cell>
          <cell r="I2720" t="str">
            <v>الثالثة</v>
          </cell>
          <cell r="K2720" t="str">
            <v>الثالثة</v>
          </cell>
          <cell r="M2720" t="str">
            <v>الثالثة</v>
          </cell>
          <cell r="Q2720" t="str">
            <v>الثالثة</v>
          </cell>
          <cell r="S2720" t="str">
            <v>الرابعة</v>
          </cell>
        </row>
        <row r="2721">
          <cell r="A2721">
            <v>120182</v>
          </cell>
          <cell r="B2721" t="str">
            <v>هيام الخطيب</v>
          </cell>
          <cell r="C2721" t="str">
            <v>زياد</v>
          </cell>
          <cell r="D2721" t="str">
            <v>امنه</v>
          </cell>
          <cell r="E2721" t="str">
            <v>الأولى</v>
          </cell>
          <cell r="G2721" t="str">
            <v>الأولى</v>
          </cell>
          <cell r="I2721" t="str">
            <v>الأولى</v>
          </cell>
          <cell r="K2721" t="str">
            <v>الأولى</v>
          </cell>
          <cell r="M2721" t="str">
            <v>الثانية حديث</v>
          </cell>
          <cell r="O2721" t="str">
            <v>الثانية</v>
          </cell>
          <cell r="Q2721" t="str">
            <v>الثانية</v>
          </cell>
          <cell r="S2721" t="str">
            <v>الثانية</v>
          </cell>
        </row>
        <row r="2722">
          <cell r="A2722">
            <v>120191</v>
          </cell>
          <cell r="B2722" t="str">
            <v>وائل الشلبي</v>
          </cell>
          <cell r="C2722" t="str">
            <v>عبد القادر</v>
          </cell>
          <cell r="D2722" t="str">
            <v>هند</v>
          </cell>
          <cell r="E2722" t="str">
            <v>الثالثة حديث</v>
          </cell>
          <cell r="G2722" t="str">
            <v>الثالثة</v>
          </cell>
          <cell r="I2722" t="str">
            <v>الثالثة</v>
          </cell>
          <cell r="K2722" t="str">
            <v>الرابعة حديث</v>
          </cell>
          <cell r="M2722" t="str">
            <v>الرابعة</v>
          </cell>
          <cell r="O2722" t="str">
            <v>الرابعة</v>
          </cell>
          <cell r="Q2722" t="str">
            <v>الرابعة</v>
          </cell>
          <cell r="S2722" t="str">
            <v>الرابعة</v>
          </cell>
        </row>
        <row r="2723">
          <cell r="A2723">
            <v>120193</v>
          </cell>
          <cell r="B2723" t="str">
            <v>وداد طبيش</v>
          </cell>
          <cell r="C2723" t="str">
            <v>محمود</v>
          </cell>
          <cell r="D2723" t="str">
            <v>فاطمه</v>
          </cell>
          <cell r="E2723" t="str">
            <v>الثانية</v>
          </cell>
          <cell r="G2723" t="str">
            <v>الثانية</v>
          </cell>
          <cell r="I2723" t="str">
            <v>الثانية</v>
          </cell>
          <cell r="K2723" t="str">
            <v>الثانية</v>
          </cell>
          <cell r="M2723" t="str">
            <v>الثانية</v>
          </cell>
          <cell r="O2723" t="str">
            <v>الثانية</v>
          </cell>
          <cell r="Q2723" t="str">
            <v>الثالثة حديث</v>
          </cell>
          <cell r="S2723" t="str">
            <v>الثالثة</v>
          </cell>
        </row>
        <row r="2724">
          <cell r="A2724">
            <v>120194</v>
          </cell>
          <cell r="B2724" t="str">
            <v>وديعه تعتوع</v>
          </cell>
          <cell r="C2724" t="str">
            <v>حامد</v>
          </cell>
          <cell r="D2724" t="str">
            <v>زاهيه</v>
          </cell>
          <cell r="E2724" t="str">
            <v>الثانية</v>
          </cell>
          <cell r="G2724" t="str">
            <v>الثانية</v>
          </cell>
          <cell r="H2724">
            <v>1421</v>
          </cell>
          <cell r="I2724" t="str">
            <v>الثانية</v>
          </cell>
          <cell r="J2724">
            <v>4974</v>
          </cell>
          <cell r="K2724" t="str">
            <v>الثانية</v>
          </cell>
          <cell r="L2724" t="str">
            <v>مبرر</v>
          </cell>
          <cell r="M2724" t="str">
            <v>الثانية</v>
          </cell>
          <cell r="O2724" t="str">
            <v>الثانية</v>
          </cell>
          <cell r="Q2724" t="str">
            <v>الثانية</v>
          </cell>
          <cell r="S2724" t="str">
            <v>الثانية</v>
          </cell>
        </row>
        <row r="2725">
          <cell r="A2725">
            <v>120195</v>
          </cell>
          <cell r="B2725" t="str">
            <v>وردالشام شاهين</v>
          </cell>
          <cell r="C2725" t="str">
            <v>رياض</v>
          </cell>
          <cell r="D2725" t="str">
            <v>سناء</v>
          </cell>
          <cell r="E2725" t="str">
            <v>الثانية</v>
          </cell>
          <cell r="G2725" t="str">
            <v>الثانية</v>
          </cell>
          <cell r="I2725" t="str">
            <v>الثانية</v>
          </cell>
          <cell r="K2725" t="str">
            <v>الثانية</v>
          </cell>
          <cell r="M2725" t="str">
            <v>الثالثة حديث</v>
          </cell>
          <cell r="O2725" t="str">
            <v>الثالثة</v>
          </cell>
          <cell r="Q2725" t="str">
            <v>الرابعة حديث</v>
          </cell>
          <cell r="R2725">
            <v>541</v>
          </cell>
          <cell r="S2725" t="str">
            <v>الرابعة</v>
          </cell>
        </row>
        <row r="2726">
          <cell r="A2726">
            <v>120196</v>
          </cell>
          <cell r="B2726" t="str">
            <v>وسام الرفاعي</v>
          </cell>
          <cell r="C2726" t="str">
            <v>فيصل</v>
          </cell>
          <cell r="D2726" t="str">
            <v>ثناء</v>
          </cell>
          <cell r="E2726" t="str">
            <v>الثالثة حديث</v>
          </cell>
          <cell r="G2726" t="str">
            <v>الثالثة</v>
          </cell>
          <cell r="I2726" t="str">
            <v>الثالثة</v>
          </cell>
          <cell r="K2726" t="str">
            <v>الرابعة حديث</v>
          </cell>
          <cell r="M2726" t="str">
            <v>الرابعة</v>
          </cell>
          <cell r="O2726" t="str">
            <v>الرابعة</v>
          </cell>
          <cell r="Q2726" t="str">
            <v>الرابعة</v>
          </cell>
          <cell r="S2726" t="str">
            <v>الرابعة</v>
          </cell>
        </row>
        <row r="2727">
          <cell r="A2727">
            <v>120209</v>
          </cell>
          <cell r="B2727" t="str">
            <v>ولاء الدرويش</v>
          </cell>
          <cell r="C2727" t="str">
            <v>معتز</v>
          </cell>
          <cell r="D2727" t="str">
            <v>فتحيه</v>
          </cell>
          <cell r="E2727" t="str">
            <v>الثانية</v>
          </cell>
          <cell r="G2727" t="str">
            <v>الثانية</v>
          </cell>
          <cell r="I2727" t="str">
            <v>الثانية</v>
          </cell>
          <cell r="K2727" t="str">
            <v>الثالثة حديث</v>
          </cell>
          <cell r="M2727" t="str">
            <v xml:space="preserve">الثالثة </v>
          </cell>
          <cell r="O2727" t="str">
            <v>الثالثة</v>
          </cell>
          <cell r="Q2727" t="str">
            <v>الرابعة حديث</v>
          </cell>
          <cell r="S2727" t="str">
            <v>الرابعة</v>
          </cell>
        </row>
        <row r="2728">
          <cell r="A2728">
            <v>120211</v>
          </cell>
          <cell r="B2728" t="str">
            <v>ولاء الناصر</v>
          </cell>
          <cell r="C2728" t="str">
            <v>حسان</v>
          </cell>
          <cell r="D2728" t="str">
            <v>فاطمه</v>
          </cell>
          <cell r="E2728" t="str">
            <v>الأولى</v>
          </cell>
          <cell r="G2728" t="str">
            <v>الثانية حديث</v>
          </cell>
          <cell r="I2728" t="str">
            <v>الثانية حديث</v>
          </cell>
          <cell r="K2728" t="str">
            <v>الثانية</v>
          </cell>
          <cell r="M2728" t="str">
            <v>الثانية</v>
          </cell>
          <cell r="O2728" t="str">
            <v>الثانية</v>
          </cell>
          <cell r="Q2728" t="str">
            <v>الثانية</v>
          </cell>
          <cell r="S2728" t="str">
            <v>الثالثة حديث</v>
          </cell>
        </row>
        <row r="2729">
          <cell r="A2729">
            <v>120213</v>
          </cell>
          <cell r="B2729" t="str">
            <v>ولاء مدردس</v>
          </cell>
          <cell r="C2729" t="str">
            <v>تاج</v>
          </cell>
          <cell r="D2729" t="str">
            <v>سميره</v>
          </cell>
          <cell r="E2729" t="str">
            <v>الثانية</v>
          </cell>
          <cell r="G2729" t="str">
            <v>الثالثة حديث</v>
          </cell>
          <cell r="I2729" t="str">
            <v>الثالثة حديث</v>
          </cell>
          <cell r="K2729" t="str">
            <v>الثالثة</v>
          </cell>
          <cell r="M2729" t="str">
            <v>الثالثة</v>
          </cell>
          <cell r="O2729" t="str">
            <v>الثالثة</v>
          </cell>
          <cell r="Q2729" t="str">
            <v>الرابعة حديث</v>
          </cell>
          <cell r="S2729" t="str">
            <v>الرابعة</v>
          </cell>
        </row>
        <row r="2730">
          <cell r="A2730">
            <v>120223</v>
          </cell>
          <cell r="B2730" t="str">
            <v>ياره حسن</v>
          </cell>
          <cell r="C2730" t="str">
            <v>حسن</v>
          </cell>
          <cell r="D2730" t="str">
            <v>ميساء</v>
          </cell>
          <cell r="E2730" t="str">
            <v>الثانية</v>
          </cell>
          <cell r="G2730" t="str">
            <v>الثانية</v>
          </cell>
          <cell r="I2730" t="str">
            <v>الثانية</v>
          </cell>
          <cell r="K2730" t="str">
            <v>الثالثة حديث</v>
          </cell>
          <cell r="M2730" t="str">
            <v xml:space="preserve">الثالثة </v>
          </cell>
          <cell r="O2730" t="str">
            <v>الثالثة</v>
          </cell>
          <cell r="Q2730" t="str">
            <v>الرابعة حديث</v>
          </cell>
          <cell r="S2730" t="str">
            <v>الرابعة</v>
          </cell>
        </row>
        <row r="2731">
          <cell r="A2731">
            <v>120225</v>
          </cell>
          <cell r="B2731" t="str">
            <v>ياسمين الخضري</v>
          </cell>
          <cell r="C2731" t="str">
            <v>بسام</v>
          </cell>
          <cell r="D2731" t="str">
            <v>رحاب</v>
          </cell>
          <cell r="E2731" t="str">
            <v>الأولى</v>
          </cell>
          <cell r="F2731">
            <v>236</v>
          </cell>
          <cell r="G2731" t="str">
            <v>الأولى</v>
          </cell>
          <cell r="H2731">
            <v>1688</v>
          </cell>
          <cell r="K2731" t="str">
            <v>الأولى</v>
          </cell>
          <cell r="L2731" t="str">
            <v>مبرر</v>
          </cell>
          <cell r="M2731" t="str">
            <v>الأولى</v>
          </cell>
          <cell r="O2731" t="str">
            <v>الأولى</v>
          </cell>
          <cell r="Q2731" t="str">
            <v>الأولى</v>
          </cell>
          <cell r="S2731" t="str">
            <v>الأولى</v>
          </cell>
        </row>
        <row r="2732">
          <cell r="A2732">
            <v>120231</v>
          </cell>
          <cell r="B2732" t="str">
            <v>ياسمين قيروط</v>
          </cell>
          <cell r="C2732" t="str">
            <v>خالد</v>
          </cell>
          <cell r="D2732" t="str">
            <v>فلك</v>
          </cell>
          <cell r="E2732" t="str">
            <v>الأولى</v>
          </cell>
          <cell r="G2732" t="str">
            <v>الثانية حديث</v>
          </cell>
          <cell r="I2732" t="str">
            <v>الثانية حديث</v>
          </cell>
          <cell r="K2732" t="str">
            <v>الثانية</v>
          </cell>
          <cell r="M2732" t="str">
            <v>الثانية</v>
          </cell>
          <cell r="O2732" t="str">
            <v>الثانية</v>
          </cell>
          <cell r="Q2732" t="str">
            <v>الثالثة حديث</v>
          </cell>
          <cell r="S2732" t="str">
            <v>الثالثة</v>
          </cell>
        </row>
        <row r="2733">
          <cell r="A2733">
            <v>120237</v>
          </cell>
          <cell r="B2733" t="str">
            <v>يسار منذر</v>
          </cell>
          <cell r="C2733" t="str">
            <v>يوسف</v>
          </cell>
          <cell r="D2733" t="str">
            <v>رابعه</v>
          </cell>
          <cell r="E2733" t="str">
            <v>الأولى</v>
          </cell>
          <cell r="G2733" t="str">
            <v>الأولى</v>
          </cell>
          <cell r="I2733" t="str">
            <v>الأولى</v>
          </cell>
          <cell r="K2733" t="str">
            <v>الأولى</v>
          </cell>
          <cell r="M2733" t="str">
            <v>الثانية حديث</v>
          </cell>
          <cell r="O2733" t="str">
            <v>الثانية</v>
          </cell>
          <cell r="Q2733" t="str">
            <v>الثانية</v>
          </cell>
          <cell r="S2733" t="str">
            <v>الثانية</v>
          </cell>
        </row>
        <row r="2734">
          <cell r="A2734">
            <v>120239</v>
          </cell>
          <cell r="B2734" t="str">
            <v>يمان عبيد</v>
          </cell>
          <cell r="C2734" t="str">
            <v>محمد حسام</v>
          </cell>
          <cell r="D2734" t="str">
            <v>عزه</v>
          </cell>
          <cell r="E2734" t="str">
            <v>الثالثة</v>
          </cell>
          <cell r="G2734" t="str">
            <v>الرابعة حديث</v>
          </cell>
          <cell r="K2734" t="str">
            <v>الرابعة حديث</v>
          </cell>
          <cell r="L2734" t="str">
            <v>مبرر</v>
          </cell>
          <cell r="M2734" t="str">
            <v>الرابعة</v>
          </cell>
          <cell r="O2734" t="str">
            <v>الرابعة</v>
          </cell>
          <cell r="Q2734" t="str">
            <v>الرابعة</v>
          </cell>
          <cell r="S2734" t="str">
            <v>الرابعة</v>
          </cell>
        </row>
        <row r="2735">
          <cell r="A2735">
            <v>120241</v>
          </cell>
          <cell r="B2735" t="str">
            <v>يوسف الجوماني</v>
          </cell>
          <cell r="C2735" t="str">
            <v>كمال</v>
          </cell>
          <cell r="D2735" t="str">
            <v>امال</v>
          </cell>
          <cell r="E2735" t="str">
            <v>الثانية</v>
          </cell>
          <cell r="G2735" t="str">
            <v>الثانية</v>
          </cell>
          <cell r="I2735" t="str">
            <v>الثانية</v>
          </cell>
          <cell r="K2735" t="str">
            <v>الثانية</v>
          </cell>
          <cell r="M2735" t="str">
            <v>الثانية</v>
          </cell>
          <cell r="O2735" t="str">
            <v>الثانية</v>
          </cell>
          <cell r="Q2735" t="str">
            <v>الثالثة حديث</v>
          </cell>
          <cell r="S2735" t="str">
            <v>الثالثة</v>
          </cell>
        </row>
        <row r="2736">
          <cell r="A2736">
            <v>120251</v>
          </cell>
          <cell r="B2736" t="str">
            <v>سامي زعتر</v>
          </cell>
          <cell r="C2736" t="str">
            <v>احمد</v>
          </cell>
          <cell r="D2736" t="str">
            <v>رجاء</v>
          </cell>
          <cell r="E2736" t="str">
            <v>الثانية</v>
          </cell>
          <cell r="G2736" t="str">
            <v>الثانية</v>
          </cell>
          <cell r="H2736">
            <v>1289</v>
          </cell>
          <cell r="K2736" t="str">
            <v>الثانية</v>
          </cell>
          <cell r="L2736" t="str">
            <v>مبرر</v>
          </cell>
          <cell r="M2736" t="str">
            <v>الثانية</v>
          </cell>
          <cell r="O2736" t="str">
            <v>الثانية</v>
          </cell>
          <cell r="Q2736" t="str">
            <v>الثانية</v>
          </cell>
          <cell r="S2736" t="str">
            <v>الثانية</v>
          </cell>
        </row>
        <row r="2737">
          <cell r="A2737">
            <v>120252</v>
          </cell>
          <cell r="B2737" t="str">
            <v>رافع كنجو</v>
          </cell>
          <cell r="C2737" t="str">
            <v>وحيد</v>
          </cell>
          <cell r="D2737" t="str">
            <v>سليمه</v>
          </cell>
          <cell r="E2737" t="str">
            <v>الثانية</v>
          </cell>
          <cell r="G2737" t="str">
            <v>الثانية</v>
          </cell>
          <cell r="I2737" t="str">
            <v>الثانية</v>
          </cell>
          <cell r="J2737">
            <v>4322</v>
          </cell>
          <cell r="K2737" t="str">
            <v>الثانية</v>
          </cell>
          <cell r="L2737">
            <v>1093</v>
          </cell>
          <cell r="M2737" t="str">
            <v>الثانية</v>
          </cell>
          <cell r="N2737">
            <v>262</v>
          </cell>
          <cell r="O2737" t="str">
            <v>الثانية</v>
          </cell>
          <cell r="Q2737" t="str">
            <v>الثانية</v>
          </cell>
          <cell r="S2737" t="str">
            <v>الثانية</v>
          </cell>
        </row>
        <row r="2738">
          <cell r="A2738">
            <v>120259</v>
          </cell>
          <cell r="B2738" t="str">
            <v>حلا المذيب</v>
          </cell>
          <cell r="C2738" t="str">
            <v>هاشم</v>
          </cell>
          <cell r="D2738" t="str">
            <v>حسان</v>
          </cell>
          <cell r="E2738" t="str">
            <v>الأولى</v>
          </cell>
          <cell r="G2738" t="str">
            <v>الأولى</v>
          </cell>
          <cell r="I2738" t="str">
            <v>الأولى</v>
          </cell>
          <cell r="J2738">
            <v>428</v>
          </cell>
          <cell r="K2738" t="str">
            <v>الأولى</v>
          </cell>
          <cell r="L2738" t="str">
            <v>مبرر</v>
          </cell>
          <cell r="M2738" t="str">
            <v>الأولى</v>
          </cell>
          <cell r="O2738" t="str">
            <v>الأولى</v>
          </cell>
          <cell r="Q2738" t="str">
            <v>الأولى</v>
          </cell>
          <cell r="S2738" t="str">
            <v>الثانية حديث</v>
          </cell>
        </row>
        <row r="2739">
          <cell r="A2739">
            <v>120262</v>
          </cell>
          <cell r="B2739" t="str">
            <v>شام الحمصي</v>
          </cell>
          <cell r="C2739" t="str">
            <v>محمد</v>
          </cell>
          <cell r="D2739" t="str">
            <v>رويده</v>
          </cell>
          <cell r="E2739" t="str">
            <v>الثانية حديث</v>
          </cell>
          <cell r="G2739" t="str">
            <v>الثانية</v>
          </cell>
          <cell r="I2739" t="str">
            <v>الثانية</v>
          </cell>
          <cell r="K2739" t="str">
            <v>الثانية</v>
          </cell>
          <cell r="M2739" t="str">
            <v>الثانية</v>
          </cell>
          <cell r="O2739" t="str">
            <v>الثالثة حديث</v>
          </cell>
          <cell r="Q2739" t="str">
            <v>الثالثة</v>
          </cell>
          <cell r="S2739" t="str">
            <v>الثالثة</v>
          </cell>
        </row>
        <row r="2740">
          <cell r="A2740">
            <v>120263</v>
          </cell>
          <cell r="B2740" t="str">
            <v>هاله الرفاعي</v>
          </cell>
          <cell r="C2740" t="str">
            <v>منصور</v>
          </cell>
          <cell r="D2740" t="str">
            <v>ايمان</v>
          </cell>
          <cell r="E2740" t="str">
            <v>الثانية حديث</v>
          </cell>
          <cell r="G2740" t="str">
            <v>الثانية</v>
          </cell>
          <cell r="H2740">
            <v>1287</v>
          </cell>
          <cell r="I2740" t="str">
            <v>الثانية</v>
          </cell>
          <cell r="K2740" t="str">
            <v>الثانية</v>
          </cell>
          <cell r="L2740">
            <v>2022</v>
          </cell>
          <cell r="M2740" t="str">
            <v>الثانية</v>
          </cell>
          <cell r="O2740" t="str">
            <v>الثانية</v>
          </cell>
          <cell r="Q2740" t="str">
            <v>الثانية</v>
          </cell>
          <cell r="S2740" t="str">
            <v>الثانية</v>
          </cell>
        </row>
        <row r="2741">
          <cell r="A2741">
            <v>120267</v>
          </cell>
          <cell r="B2741" t="str">
            <v>راويه جمال الدين</v>
          </cell>
          <cell r="C2741" t="str">
            <v>كمال</v>
          </cell>
          <cell r="D2741" t="str">
            <v>ايمان</v>
          </cell>
          <cell r="E2741" t="str">
            <v>الثانية</v>
          </cell>
          <cell r="F2741">
            <v>210</v>
          </cell>
          <cell r="G2741" t="str">
            <v>الثانية</v>
          </cell>
          <cell r="I2741" t="str">
            <v>الثانية</v>
          </cell>
          <cell r="K2741" t="str">
            <v>الثانية</v>
          </cell>
          <cell r="L2741" t="str">
            <v>مبرر</v>
          </cell>
          <cell r="M2741" t="str">
            <v>الثانية</v>
          </cell>
          <cell r="N2741">
            <v>164</v>
          </cell>
          <cell r="O2741" t="str">
            <v>الثانية</v>
          </cell>
          <cell r="Q2741" t="str">
            <v>الثانية</v>
          </cell>
          <cell r="S2741" t="str">
            <v>الثانية</v>
          </cell>
        </row>
        <row r="2742">
          <cell r="A2742">
            <v>120274</v>
          </cell>
          <cell r="B2742" t="str">
            <v>هديل دبانه</v>
          </cell>
          <cell r="C2742" t="str">
            <v>غسان</v>
          </cell>
          <cell r="D2742" t="str">
            <v>سحر</v>
          </cell>
          <cell r="E2742" t="str">
            <v>الثالثة</v>
          </cell>
          <cell r="G2742" t="str">
            <v>الثالثة</v>
          </cell>
          <cell r="I2742" t="str">
            <v>الرابعة حديث</v>
          </cell>
          <cell r="K2742" t="str">
            <v>الرابعة</v>
          </cell>
          <cell r="M2742" t="str">
            <v>الرابعة</v>
          </cell>
          <cell r="O2742" t="str">
            <v>الرابعة</v>
          </cell>
          <cell r="Q2742" t="str">
            <v>الرابعة</v>
          </cell>
          <cell r="S2742" t="str">
            <v>الرابعة</v>
          </cell>
        </row>
        <row r="2743">
          <cell r="A2743">
            <v>120275</v>
          </cell>
          <cell r="B2743" t="str">
            <v>مرح دبانه</v>
          </cell>
          <cell r="C2743" t="str">
            <v>غسان</v>
          </cell>
          <cell r="D2743" t="str">
            <v>سحر</v>
          </cell>
          <cell r="E2743" t="str">
            <v>الثالثة</v>
          </cell>
          <cell r="G2743" t="str">
            <v>الثالثة</v>
          </cell>
          <cell r="I2743" t="str">
            <v>الثالثة</v>
          </cell>
          <cell r="K2743" t="str">
            <v>الرابعة حديث</v>
          </cell>
          <cell r="M2743" t="str">
            <v>الرابعة</v>
          </cell>
          <cell r="O2743" t="str">
            <v>الرابعة</v>
          </cell>
          <cell r="P2743">
            <v>540</v>
          </cell>
          <cell r="Q2743" t="str">
            <v>الرابعة</v>
          </cell>
          <cell r="S2743" t="str">
            <v>الرابعة</v>
          </cell>
        </row>
        <row r="2744">
          <cell r="A2744">
            <v>120280</v>
          </cell>
          <cell r="B2744" t="str">
            <v>علا اسماعيل</v>
          </cell>
          <cell r="C2744" t="str">
            <v>معين</v>
          </cell>
          <cell r="D2744" t="str">
            <v>جميله</v>
          </cell>
          <cell r="E2744" t="str">
            <v>الثالثة</v>
          </cell>
          <cell r="G2744" t="str">
            <v>الثالثة</v>
          </cell>
          <cell r="I2744" t="str">
            <v>الثالثة</v>
          </cell>
          <cell r="K2744" t="str">
            <v>الثالثة</v>
          </cell>
          <cell r="L2744" t="str">
            <v>مبرر</v>
          </cell>
          <cell r="M2744" t="str">
            <v>الثالثة</v>
          </cell>
          <cell r="S2744" t="str">
            <v>الرابعة</v>
          </cell>
        </row>
        <row r="2745">
          <cell r="A2745">
            <v>120282</v>
          </cell>
          <cell r="B2745" t="str">
            <v>سلامه شاهين</v>
          </cell>
          <cell r="C2745" t="str">
            <v>محمد</v>
          </cell>
          <cell r="D2745" t="str">
            <v>جومانه</v>
          </cell>
          <cell r="E2745" t="str">
            <v>الأولى</v>
          </cell>
          <cell r="G2745" t="str">
            <v>الثانية حديث</v>
          </cell>
          <cell r="I2745" t="str">
            <v>الثانية حديث</v>
          </cell>
          <cell r="K2745" t="str">
            <v>الثانية</v>
          </cell>
          <cell r="L2745" t="str">
            <v>مبرر</v>
          </cell>
          <cell r="M2745" t="str">
            <v>الثانية</v>
          </cell>
          <cell r="O2745" t="str">
            <v>الأولى</v>
          </cell>
          <cell r="Q2745" t="str">
            <v>الثانية حديث</v>
          </cell>
          <cell r="S2745" t="str">
            <v>الثانية</v>
          </cell>
        </row>
        <row r="2746">
          <cell r="A2746">
            <v>120285</v>
          </cell>
          <cell r="B2746" t="str">
            <v>نرمين تلي</v>
          </cell>
          <cell r="C2746" t="str">
            <v>حسن</v>
          </cell>
          <cell r="D2746" t="str">
            <v>يسرى</v>
          </cell>
          <cell r="E2746" t="str">
            <v>الثانية</v>
          </cell>
          <cell r="G2746" t="str">
            <v>الثانية</v>
          </cell>
          <cell r="I2746" t="str">
            <v>الثانية</v>
          </cell>
          <cell r="K2746" t="str">
            <v>الثانية</v>
          </cell>
          <cell r="M2746" t="str">
            <v>الثالثة حديث</v>
          </cell>
          <cell r="O2746" t="str">
            <v>الثالثة</v>
          </cell>
          <cell r="Q2746" t="str">
            <v>الثالثة</v>
          </cell>
          <cell r="S2746" t="str">
            <v>الرابعة حديث</v>
          </cell>
        </row>
        <row r="2747">
          <cell r="A2747">
            <v>120289</v>
          </cell>
          <cell r="B2747" t="str">
            <v>علي حجيره</v>
          </cell>
          <cell r="C2747" t="str">
            <v>اسعد</v>
          </cell>
          <cell r="D2747" t="str">
            <v>انتخاب</v>
          </cell>
          <cell r="E2747" t="str">
            <v>الثالثة</v>
          </cell>
          <cell r="G2747" t="str">
            <v>الرابعة حديث</v>
          </cell>
          <cell r="I2747" t="str">
            <v>الرابعة حديث</v>
          </cell>
          <cell r="K2747" t="str">
            <v>الرابعة</v>
          </cell>
          <cell r="L2747" t="str">
            <v>مبرر</v>
          </cell>
          <cell r="M2747" t="str">
            <v>الرابعة</v>
          </cell>
          <cell r="O2747" t="str">
            <v>الرابعة</v>
          </cell>
          <cell r="Q2747" t="str">
            <v>الرابعة</v>
          </cell>
          <cell r="S2747" t="str">
            <v>الرابعة</v>
          </cell>
        </row>
        <row r="2748">
          <cell r="A2748">
            <v>120301</v>
          </cell>
          <cell r="B2748" t="str">
            <v>راما خضور</v>
          </cell>
          <cell r="C2748" t="str">
            <v>محمود</v>
          </cell>
          <cell r="E2748" t="str">
            <v>الثانية</v>
          </cell>
          <cell r="G2748" t="str">
            <v>الثانية</v>
          </cell>
          <cell r="I2748" t="str">
            <v>الثانية</v>
          </cell>
          <cell r="K2748" t="str">
            <v>الثانية</v>
          </cell>
          <cell r="M2748" t="str">
            <v>الثانية</v>
          </cell>
          <cell r="O2748" t="str">
            <v>الثانية</v>
          </cell>
          <cell r="Q2748" t="str">
            <v>الثالثة حديث</v>
          </cell>
          <cell r="S2748" t="str">
            <v>الثالثة</v>
          </cell>
        </row>
        <row r="2749">
          <cell r="A2749">
            <v>120302</v>
          </cell>
          <cell r="B2749" t="str">
            <v>شيرين عطار</v>
          </cell>
          <cell r="C2749" t="str">
            <v>برهان</v>
          </cell>
          <cell r="D2749" t="str">
            <v>سلمى</v>
          </cell>
          <cell r="E2749" t="str">
            <v>الرابعة</v>
          </cell>
          <cell r="G2749" t="str">
            <v>الرابعة</v>
          </cell>
          <cell r="K2749" t="str">
            <v>الرابعة</v>
          </cell>
          <cell r="L2749" t="str">
            <v>مبرر</v>
          </cell>
          <cell r="M2749" t="str">
            <v>الرابعة</v>
          </cell>
          <cell r="O2749" t="str">
            <v>الرابعة</v>
          </cell>
          <cell r="Q2749" t="str">
            <v>الرابعة</v>
          </cell>
          <cell r="R2749">
            <v>301</v>
          </cell>
          <cell r="S2749" t="str">
            <v>الرابعة</v>
          </cell>
        </row>
        <row r="2750">
          <cell r="A2750">
            <v>120303</v>
          </cell>
          <cell r="B2750" t="str">
            <v>عديلة المحمود</v>
          </cell>
          <cell r="C2750" t="str">
            <v>محمد</v>
          </cell>
          <cell r="D2750" t="str">
            <v>فاطمة</v>
          </cell>
          <cell r="E2750" t="str">
            <v>الثالثة</v>
          </cell>
          <cell r="G2750" t="str">
            <v>الثالثة</v>
          </cell>
          <cell r="K2750" t="str">
            <v>الثالثة</v>
          </cell>
          <cell r="L2750" t="str">
            <v>مبرر</v>
          </cell>
          <cell r="M2750" t="str">
            <v>الثالثة</v>
          </cell>
          <cell r="S2750" t="str">
            <v>الرابعة</v>
          </cell>
        </row>
        <row r="2751">
          <cell r="A2751">
            <v>120305</v>
          </cell>
          <cell r="B2751" t="str">
            <v>احمد بدر الدين تواتي</v>
          </cell>
          <cell r="C2751" t="str">
            <v>بشير</v>
          </cell>
          <cell r="D2751" t="str">
            <v>وفاء</v>
          </cell>
          <cell r="E2751" t="str">
            <v>الثالثة</v>
          </cell>
          <cell r="G2751" t="str">
            <v>الرابعة حديث</v>
          </cell>
          <cell r="I2751" t="str">
            <v>الرابعة حديث</v>
          </cell>
          <cell r="K2751" t="str">
            <v>الرابعة</v>
          </cell>
          <cell r="M2751" t="str">
            <v>الرابعة</v>
          </cell>
          <cell r="O2751" t="str">
            <v>الرابعة</v>
          </cell>
          <cell r="Q2751" t="str">
            <v>الرابعة</v>
          </cell>
          <cell r="R2751">
            <v>319</v>
          </cell>
          <cell r="S2751" t="str">
            <v>الرابعة</v>
          </cell>
        </row>
        <row r="2752">
          <cell r="A2752">
            <v>120309</v>
          </cell>
          <cell r="B2752" t="str">
            <v>ديانا خفاجي</v>
          </cell>
          <cell r="C2752" t="str">
            <v>معتز</v>
          </cell>
          <cell r="D2752" t="str">
            <v>اليانا</v>
          </cell>
          <cell r="E2752" t="str">
            <v>الثالثة</v>
          </cell>
          <cell r="G2752" t="str">
            <v>الثالثة</v>
          </cell>
          <cell r="I2752" t="str">
            <v>الثالثة</v>
          </cell>
          <cell r="K2752" t="str">
            <v>الثالثة</v>
          </cell>
          <cell r="M2752" t="str">
            <v>الثالثة</v>
          </cell>
          <cell r="S2752" t="str">
            <v>الرابعة</v>
          </cell>
        </row>
        <row r="2753">
          <cell r="A2753">
            <v>120310</v>
          </cell>
          <cell r="B2753" t="str">
            <v>مرح القصاص</v>
          </cell>
          <cell r="C2753" t="str">
            <v>محمد مالك</v>
          </cell>
          <cell r="D2753" t="str">
            <v>منيرفا</v>
          </cell>
          <cell r="E2753" t="str">
            <v>الثانية</v>
          </cell>
          <cell r="G2753" t="str">
            <v>الثانية</v>
          </cell>
          <cell r="I2753" t="str">
            <v>الثانية</v>
          </cell>
          <cell r="K2753" t="str">
            <v>الثانية</v>
          </cell>
          <cell r="L2753">
            <v>1956</v>
          </cell>
          <cell r="M2753" t="str">
            <v>الثانية</v>
          </cell>
          <cell r="O2753" t="str">
            <v>الثانية</v>
          </cell>
          <cell r="P2753">
            <v>579</v>
          </cell>
          <cell r="Q2753" t="str">
            <v>الثانية</v>
          </cell>
          <cell r="S2753" t="str">
            <v>الثانية</v>
          </cell>
        </row>
        <row r="2754">
          <cell r="A2754">
            <v>120311</v>
          </cell>
          <cell r="B2754" t="str">
            <v>عمار معلا</v>
          </cell>
          <cell r="C2754" t="str">
            <v>بدر</v>
          </cell>
          <cell r="D2754" t="str">
            <v>اديبه</v>
          </cell>
          <cell r="E2754" t="str">
            <v>الثالثة حديث</v>
          </cell>
          <cell r="G2754" t="str">
            <v>الثالثة</v>
          </cell>
          <cell r="I2754" t="str">
            <v>الثالثة</v>
          </cell>
          <cell r="K2754" t="str">
            <v>الثالثة</v>
          </cell>
          <cell r="M2754" t="str">
            <v>الثالثة</v>
          </cell>
          <cell r="S2754" t="str">
            <v>الرابعة</v>
          </cell>
        </row>
        <row r="2755">
          <cell r="A2755">
            <v>120312</v>
          </cell>
          <cell r="B2755" t="str">
            <v>ايمان البكر</v>
          </cell>
          <cell r="C2755" t="str">
            <v>محمد</v>
          </cell>
          <cell r="D2755" t="str">
            <v>فاطمه</v>
          </cell>
          <cell r="E2755" t="str">
            <v>الثانية</v>
          </cell>
          <cell r="G2755" t="str">
            <v>الثانية</v>
          </cell>
          <cell r="I2755" t="str">
            <v>الثانية</v>
          </cell>
          <cell r="K2755" t="str">
            <v>الثانية</v>
          </cell>
          <cell r="M2755" t="str">
            <v>الثالثة حديث</v>
          </cell>
          <cell r="O2755" t="str">
            <v>الثالثة</v>
          </cell>
          <cell r="Q2755" t="str">
            <v>الثالثة</v>
          </cell>
          <cell r="S2755" t="str">
            <v>الرابعة حديث</v>
          </cell>
        </row>
        <row r="2756">
          <cell r="A2756">
            <v>120314</v>
          </cell>
          <cell r="B2756" t="str">
            <v>هديل العفلق</v>
          </cell>
          <cell r="C2756" t="str">
            <v>معن</v>
          </cell>
          <cell r="D2756" t="str">
            <v>منى</v>
          </cell>
          <cell r="E2756" t="str">
            <v>الثالثة</v>
          </cell>
          <cell r="G2756" t="str">
            <v>الثالثة</v>
          </cell>
          <cell r="I2756" t="str">
            <v>الثالثة</v>
          </cell>
          <cell r="K2756" t="str">
            <v>الرابعة حديث</v>
          </cell>
          <cell r="L2756" t="str">
            <v>مبرر</v>
          </cell>
          <cell r="M2756" t="str">
            <v>الرابعة</v>
          </cell>
          <cell r="O2756" t="str">
            <v>الرابعة</v>
          </cell>
          <cell r="Q2756" t="str">
            <v>الرابعة</v>
          </cell>
          <cell r="S2756" t="str">
            <v>الرابعة</v>
          </cell>
        </row>
        <row r="2757">
          <cell r="A2757">
            <v>120315</v>
          </cell>
          <cell r="B2757" t="str">
            <v>ولاء وكيل</v>
          </cell>
          <cell r="C2757" t="str">
            <v>محمد</v>
          </cell>
          <cell r="D2757" t="str">
            <v>منال</v>
          </cell>
          <cell r="E2757" t="str">
            <v>الرابعة</v>
          </cell>
          <cell r="F2757">
            <v>87</v>
          </cell>
          <cell r="G2757" t="str">
            <v>الرابعة</v>
          </cell>
          <cell r="I2757" t="str">
            <v>الرابعة</v>
          </cell>
          <cell r="K2757" t="str">
            <v>الرابعة</v>
          </cell>
          <cell r="L2757" t="str">
            <v>مبرر</v>
          </cell>
          <cell r="M2757" t="str">
            <v>الرابعة</v>
          </cell>
          <cell r="O2757" t="str">
            <v>الرابعة</v>
          </cell>
          <cell r="Q2757" t="str">
            <v>الرابعة</v>
          </cell>
          <cell r="S2757" t="str">
            <v>الرابعة</v>
          </cell>
        </row>
        <row r="2758">
          <cell r="A2758">
            <v>120316</v>
          </cell>
          <cell r="B2758" t="str">
            <v>ظافر ديبو</v>
          </cell>
          <cell r="C2758" t="str">
            <v>عيسى</v>
          </cell>
          <cell r="D2758" t="str">
            <v>شهيره</v>
          </cell>
          <cell r="E2758" t="str">
            <v>الثالثة</v>
          </cell>
          <cell r="G2758" t="str">
            <v>الثالثة</v>
          </cell>
          <cell r="I2758" t="str">
            <v>الثالثة</v>
          </cell>
          <cell r="K2758" t="str">
            <v>الرابعة حديث</v>
          </cell>
          <cell r="M2758" t="str">
            <v>الرابعة</v>
          </cell>
          <cell r="O2758" t="str">
            <v>الرابعة</v>
          </cell>
          <cell r="Q2758" t="str">
            <v>الرابعة</v>
          </cell>
          <cell r="S2758" t="str">
            <v>الرابعة</v>
          </cell>
        </row>
        <row r="2759">
          <cell r="A2759">
            <v>120317</v>
          </cell>
          <cell r="B2759" t="str">
            <v>مي قيسيه</v>
          </cell>
          <cell r="C2759" t="str">
            <v>سعيد</v>
          </cell>
          <cell r="D2759" t="str">
            <v>حجلة</v>
          </cell>
          <cell r="E2759" t="str">
            <v>الثالثة</v>
          </cell>
          <cell r="G2759" t="str">
            <v>الثالثة</v>
          </cell>
          <cell r="I2759" t="str">
            <v>الثالثة</v>
          </cell>
          <cell r="J2759">
            <v>5101</v>
          </cell>
          <cell r="K2759" t="str">
            <v>الثالثة</v>
          </cell>
          <cell r="L2759" t="str">
            <v>مبرر</v>
          </cell>
          <cell r="M2759" t="str">
            <v>الثالثة</v>
          </cell>
          <cell r="O2759" t="str">
            <v>الثالثة</v>
          </cell>
          <cell r="Q2759" t="str">
            <v>الثالثة</v>
          </cell>
          <cell r="S2759" t="str">
            <v>الثالثة</v>
          </cell>
        </row>
        <row r="2760">
          <cell r="A2760">
            <v>120322</v>
          </cell>
          <cell r="B2760" t="str">
            <v>كرم الشيخ حسين</v>
          </cell>
          <cell r="C2760" t="str">
            <v>محمود</v>
          </cell>
          <cell r="D2760" t="str">
            <v>منى</v>
          </cell>
          <cell r="E2760" t="str">
            <v>الثالثة</v>
          </cell>
          <cell r="G2760" t="str">
            <v>الثالثة</v>
          </cell>
          <cell r="I2760" t="str">
            <v>الثالثة</v>
          </cell>
          <cell r="K2760" t="str">
            <v>الثالثة</v>
          </cell>
          <cell r="L2760" t="str">
            <v>مبرر</v>
          </cell>
          <cell r="M2760" t="str">
            <v>الثالثة</v>
          </cell>
          <cell r="O2760" t="str">
            <v>الثالثة</v>
          </cell>
          <cell r="Q2760" t="str">
            <v>الثالثة</v>
          </cell>
          <cell r="R2760">
            <v>460</v>
          </cell>
          <cell r="S2760" t="str">
            <v>الثالثة</v>
          </cell>
        </row>
        <row r="2761">
          <cell r="A2761">
            <v>120324</v>
          </cell>
          <cell r="B2761" t="str">
            <v>مريم عربش</v>
          </cell>
          <cell r="C2761" t="str">
            <v>عادل</v>
          </cell>
          <cell r="D2761" t="str">
            <v>عفاف</v>
          </cell>
          <cell r="E2761" t="str">
            <v>الأولى</v>
          </cell>
          <cell r="G2761" t="str">
            <v>الأولى</v>
          </cell>
          <cell r="I2761" t="str">
            <v>الأولى</v>
          </cell>
          <cell r="K2761" t="str">
            <v>الثانية حديث</v>
          </cell>
          <cell r="L2761" t="str">
            <v>مبرر</v>
          </cell>
          <cell r="M2761" t="str">
            <v>الثانية</v>
          </cell>
          <cell r="O2761" t="str">
            <v>الثانية</v>
          </cell>
          <cell r="Q2761" t="str">
            <v>الثانية</v>
          </cell>
          <cell r="S2761" t="str">
            <v>الثانية</v>
          </cell>
        </row>
        <row r="2762">
          <cell r="A2762">
            <v>120338</v>
          </cell>
          <cell r="B2762" t="str">
            <v>نديم الهوشي</v>
          </cell>
          <cell r="C2762" t="str">
            <v>قيس</v>
          </cell>
          <cell r="D2762" t="str">
            <v>سعاد</v>
          </cell>
          <cell r="E2762" t="str">
            <v>الثانية</v>
          </cell>
          <cell r="G2762" t="str">
            <v>الثالثة حديث</v>
          </cell>
          <cell r="I2762" t="str">
            <v>الثالثة حديث</v>
          </cell>
          <cell r="K2762" t="str">
            <v>الثالثة</v>
          </cell>
          <cell r="M2762" t="str">
            <v>الرابعة حديث</v>
          </cell>
          <cell r="O2762" t="str">
            <v>الرابعة</v>
          </cell>
          <cell r="Q2762" t="str">
            <v>الرابعة</v>
          </cell>
          <cell r="S2762" t="str">
            <v>الرابعة</v>
          </cell>
        </row>
        <row r="2763">
          <cell r="A2763">
            <v>120340</v>
          </cell>
          <cell r="B2763" t="str">
            <v>احمد راجح</v>
          </cell>
          <cell r="C2763" t="str">
            <v>محمد</v>
          </cell>
          <cell r="D2763" t="str">
            <v>امنه</v>
          </cell>
          <cell r="E2763" t="str">
            <v>الثانية حديث</v>
          </cell>
          <cell r="G2763" t="str">
            <v>الثانية</v>
          </cell>
          <cell r="I2763" t="str">
            <v>الثانية</v>
          </cell>
          <cell r="K2763" t="str">
            <v>الثانية</v>
          </cell>
          <cell r="M2763" t="str">
            <v>الثانية</v>
          </cell>
          <cell r="O2763" t="str">
            <v>الثانية</v>
          </cell>
          <cell r="Q2763" t="str">
            <v>الرابعة حديث</v>
          </cell>
          <cell r="S2763" t="str">
            <v>الرابعة</v>
          </cell>
        </row>
        <row r="2764">
          <cell r="A2764">
            <v>120345</v>
          </cell>
          <cell r="B2764" t="str">
            <v>احمد منصور</v>
          </cell>
          <cell r="C2764" t="str">
            <v>محمد</v>
          </cell>
          <cell r="D2764" t="str">
            <v>سميحه</v>
          </cell>
          <cell r="E2764" t="str">
            <v>الثانية حديث</v>
          </cell>
          <cell r="G2764" t="str">
            <v>الثانية</v>
          </cell>
          <cell r="I2764" t="str">
            <v>الثانية</v>
          </cell>
          <cell r="K2764" t="str">
            <v>الثانية</v>
          </cell>
          <cell r="M2764" t="str">
            <v>الثالثة حديث</v>
          </cell>
          <cell r="O2764" t="str">
            <v>الثالثة</v>
          </cell>
          <cell r="P2764">
            <v>509</v>
          </cell>
          <cell r="Q2764" t="str">
            <v>الثالثة</v>
          </cell>
          <cell r="R2764">
            <v>132</v>
          </cell>
          <cell r="S2764" t="str">
            <v>الثالثة</v>
          </cell>
        </row>
        <row r="2765">
          <cell r="A2765">
            <v>120347</v>
          </cell>
          <cell r="B2765" t="str">
            <v>جلى حمود</v>
          </cell>
          <cell r="C2765" t="str">
            <v>محمد</v>
          </cell>
          <cell r="D2765" t="str">
            <v>سعاد</v>
          </cell>
          <cell r="E2765" t="str">
            <v>الأولى</v>
          </cell>
          <cell r="G2765" t="str">
            <v>الأولى</v>
          </cell>
          <cell r="I2765" t="str">
            <v>الأولى</v>
          </cell>
          <cell r="K2765" t="str">
            <v>الثانية حديث</v>
          </cell>
          <cell r="M2765" t="str">
            <v>الثانية</v>
          </cell>
          <cell r="O2765" t="str">
            <v>الثانية</v>
          </cell>
          <cell r="Q2765" t="str">
            <v>الثانية</v>
          </cell>
          <cell r="S2765" t="str">
            <v>الثانية</v>
          </cell>
        </row>
        <row r="2766">
          <cell r="A2766">
            <v>120348</v>
          </cell>
          <cell r="B2766" t="str">
            <v>ياسمين جمعه</v>
          </cell>
          <cell r="C2766" t="str">
            <v>مازن</v>
          </cell>
          <cell r="D2766" t="str">
            <v>وداد</v>
          </cell>
          <cell r="E2766" t="str">
            <v>الأولى</v>
          </cell>
          <cell r="G2766" t="str">
            <v>الأولى</v>
          </cell>
          <cell r="I2766" t="str">
            <v>الأولى</v>
          </cell>
          <cell r="K2766" t="str">
            <v>الأولى</v>
          </cell>
          <cell r="M2766" t="str">
            <v>الثانية حديث</v>
          </cell>
          <cell r="O2766" t="str">
            <v>الثانية</v>
          </cell>
          <cell r="Q2766" t="str">
            <v>الثانية</v>
          </cell>
          <cell r="S2766" t="str">
            <v>الثالثة حديث</v>
          </cell>
        </row>
        <row r="2767">
          <cell r="A2767">
            <v>120352</v>
          </cell>
          <cell r="B2767" t="str">
            <v>رانيا السيداحمد</v>
          </cell>
          <cell r="C2767" t="str">
            <v>محمد</v>
          </cell>
          <cell r="D2767" t="str">
            <v>مريم</v>
          </cell>
          <cell r="E2767" t="str">
            <v>الثانية</v>
          </cell>
          <cell r="G2767" t="str">
            <v>الثالثة حديث</v>
          </cell>
          <cell r="I2767" t="str">
            <v>الثالثة حديث</v>
          </cell>
          <cell r="K2767" t="str">
            <v>الثالثة</v>
          </cell>
          <cell r="M2767" t="str">
            <v>الثالثة</v>
          </cell>
          <cell r="S2767" t="str">
            <v>الرابعة</v>
          </cell>
        </row>
        <row r="2768">
          <cell r="A2768">
            <v>120360</v>
          </cell>
          <cell r="B2768" t="str">
            <v>فاطمه ابو حشيش</v>
          </cell>
          <cell r="C2768" t="str">
            <v>عبد الله</v>
          </cell>
          <cell r="D2768" t="str">
            <v>عزيزه</v>
          </cell>
          <cell r="E2768" t="str">
            <v>الثانية</v>
          </cell>
          <cell r="G2768" t="str">
            <v>الثالثة حديث</v>
          </cell>
          <cell r="I2768" t="str">
            <v>الثالثة حديث</v>
          </cell>
          <cell r="K2768" t="str">
            <v>الثالثة</v>
          </cell>
          <cell r="M2768" t="str">
            <v>الثالثة</v>
          </cell>
          <cell r="S2768" t="str">
            <v>الرابعة</v>
          </cell>
        </row>
        <row r="2769">
          <cell r="A2769">
            <v>120363</v>
          </cell>
          <cell r="B2769" t="str">
            <v>بشرى عفوف</v>
          </cell>
          <cell r="C2769" t="str">
            <v>بشار</v>
          </cell>
          <cell r="D2769" t="str">
            <v>عريفه</v>
          </cell>
          <cell r="E2769" t="str">
            <v>الأولى</v>
          </cell>
          <cell r="F2769">
            <v>3506</v>
          </cell>
          <cell r="G2769" t="str">
            <v>الأولى</v>
          </cell>
          <cell r="H2769">
            <v>1055</v>
          </cell>
          <cell r="I2769" t="str">
            <v>الأولى</v>
          </cell>
          <cell r="J2769">
            <v>4976</v>
          </cell>
          <cell r="K2769" t="str">
            <v>الأولى</v>
          </cell>
          <cell r="L2769" t="str">
            <v>مبرر</v>
          </cell>
          <cell r="M2769" t="str">
            <v>الأولى</v>
          </cell>
          <cell r="O2769" t="str">
            <v>الأولى</v>
          </cell>
          <cell r="Q2769" t="str">
            <v>الأولى</v>
          </cell>
          <cell r="S2769" t="str">
            <v>الأولى</v>
          </cell>
        </row>
        <row r="2770">
          <cell r="A2770">
            <v>120367</v>
          </cell>
          <cell r="B2770" t="str">
            <v>ريم البرازي</v>
          </cell>
          <cell r="C2770" t="str">
            <v>حسام الدين</v>
          </cell>
          <cell r="D2770" t="str">
            <v>زينب</v>
          </cell>
          <cell r="E2770" t="str">
            <v>الثانية حديث</v>
          </cell>
          <cell r="G2770" t="str">
            <v>الثانية</v>
          </cell>
          <cell r="I2770" t="str">
            <v>الثانية</v>
          </cell>
          <cell r="K2770" t="str">
            <v>الثانية</v>
          </cell>
          <cell r="M2770" t="str">
            <v>الثانية</v>
          </cell>
          <cell r="O2770" t="str">
            <v>الثانية</v>
          </cell>
          <cell r="Q2770" t="str">
            <v>الثالثة حديث</v>
          </cell>
          <cell r="S2770" t="str">
            <v>الثالثة</v>
          </cell>
        </row>
        <row r="2771">
          <cell r="A2771">
            <v>120369</v>
          </cell>
          <cell r="B2771" t="str">
            <v>اسماء شيخه</v>
          </cell>
          <cell r="C2771" t="str">
            <v>محمد</v>
          </cell>
          <cell r="D2771" t="str">
            <v>بدور</v>
          </cell>
          <cell r="E2771" t="str">
            <v>الثانية حديث</v>
          </cell>
          <cell r="G2771" t="str">
            <v>الثانية</v>
          </cell>
          <cell r="I2771" t="str">
            <v>الثانية</v>
          </cell>
          <cell r="K2771" t="str">
            <v>الثانية</v>
          </cell>
          <cell r="M2771" t="str">
            <v>الثالثة حديث</v>
          </cell>
          <cell r="O2771" t="str">
            <v>الثالثة</v>
          </cell>
          <cell r="Q2771" t="str">
            <v>الرابعة حديث</v>
          </cell>
          <cell r="S2771" t="str">
            <v>الرابعة</v>
          </cell>
        </row>
        <row r="2772">
          <cell r="A2772">
            <v>120371</v>
          </cell>
          <cell r="B2772" t="str">
            <v>دانا جانو</v>
          </cell>
          <cell r="C2772" t="str">
            <v>محمد ياسر</v>
          </cell>
          <cell r="D2772" t="str">
            <v>ندى</v>
          </cell>
          <cell r="E2772" t="str">
            <v>الثانية</v>
          </cell>
          <cell r="G2772" t="str">
            <v>الثالثة حديث</v>
          </cell>
          <cell r="I2772" t="str">
            <v>الثالثة حديث</v>
          </cell>
          <cell r="K2772" t="str">
            <v>الثالثة</v>
          </cell>
          <cell r="M2772" t="str">
            <v>الرابعة حديث</v>
          </cell>
          <cell r="O2772" t="str">
            <v>الرابعة</v>
          </cell>
          <cell r="Q2772" t="str">
            <v>الرابعة</v>
          </cell>
          <cell r="S2772" t="str">
            <v>الرابعة</v>
          </cell>
        </row>
        <row r="2773">
          <cell r="A2773">
            <v>120378</v>
          </cell>
          <cell r="B2773" t="str">
            <v>رغد ارناؤط</v>
          </cell>
          <cell r="C2773" t="str">
            <v>مهند</v>
          </cell>
          <cell r="D2773" t="str">
            <v>ميرفت</v>
          </cell>
          <cell r="E2773" t="str">
            <v>الأولى</v>
          </cell>
          <cell r="G2773" t="str">
            <v>الأولى</v>
          </cell>
          <cell r="I2773" t="str">
            <v>الأولى</v>
          </cell>
          <cell r="K2773" t="str">
            <v>الأولى</v>
          </cell>
          <cell r="M2773" t="str">
            <v>الأولى</v>
          </cell>
          <cell r="N2773">
            <v>285</v>
          </cell>
          <cell r="O2773" t="str">
            <v>الأولى</v>
          </cell>
          <cell r="P2773">
            <v>569</v>
          </cell>
          <cell r="Q2773" t="str">
            <v>الأولى</v>
          </cell>
          <cell r="S2773" t="str">
            <v>الأولى</v>
          </cell>
        </row>
        <row r="2774">
          <cell r="A2774">
            <v>120386</v>
          </cell>
          <cell r="B2774" t="str">
            <v>راما البكري</v>
          </cell>
          <cell r="C2774" t="str">
            <v>معتز</v>
          </cell>
          <cell r="D2774" t="str">
            <v>هيفاء</v>
          </cell>
          <cell r="E2774" t="str">
            <v>الأولى</v>
          </cell>
          <cell r="G2774" t="str">
            <v>الأولى</v>
          </cell>
          <cell r="I2774" t="str">
            <v>الأولى</v>
          </cell>
          <cell r="K2774" t="str">
            <v>الأولى</v>
          </cell>
          <cell r="M2774" t="str">
            <v>الأولى</v>
          </cell>
          <cell r="O2774" t="str">
            <v>الثانية حديث</v>
          </cell>
          <cell r="Q2774" t="str">
            <v>الثانية</v>
          </cell>
          <cell r="S2774" t="str">
            <v>الثانية</v>
          </cell>
        </row>
        <row r="2775">
          <cell r="A2775">
            <v>120391</v>
          </cell>
          <cell r="B2775" t="str">
            <v>ايدال الشما</v>
          </cell>
          <cell r="C2775" t="str">
            <v>رامز</v>
          </cell>
          <cell r="D2775" t="str">
            <v>هيفاء شدود</v>
          </cell>
          <cell r="E2775" t="str">
            <v>الأولى</v>
          </cell>
          <cell r="G2775" t="str">
            <v>الأولى</v>
          </cell>
          <cell r="I2775" t="str">
            <v>الأولى</v>
          </cell>
          <cell r="K2775" t="str">
            <v>الأولى</v>
          </cell>
          <cell r="M2775" t="str">
            <v>الثانية حديث</v>
          </cell>
          <cell r="O2775" t="str">
            <v>الثانية</v>
          </cell>
          <cell r="Q2775" t="str">
            <v>الثانية</v>
          </cell>
          <cell r="S2775" t="str">
            <v>الثالثة حديث</v>
          </cell>
        </row>
        <row r="2776">
          <cell r="A2776">
            <v>120393</v>
          </cell>
          <cell r="B2776" t="str">
            <v>لطفيه اللحام</v>
          </cell>
          <cell r="C2776" t="str">
            <v>محمد خير</v>
          </cell>
          <cell r="D2776" t="str">
            <v>رويده</v>
          </cell>
          <cell r="E2776" t="str">
            <v>الثانية</v>
          </cell>
          <cell r="G2776" t="str">
            <v>الثانية</v>
          </cell>
          <cell r="H2776">
            <v>1187</v>
          </cell>
          <cell r="I2776" t="str">
            <v>الثانية</v>
          </cell>
          <cell r="J2776">
            <v>5146</v>
          </cell>
          <cell r="K2776" t="str">
            <v>الثانية</v>
          </cell>
          <cell r="L2776">
            <v>1119</v>
          </cell>
          <cell r="M2776" t="str">
            <v>الثانية</v>
          </cell>
          <cell r="O2776" t="str">
            <v>الثانية</v>
          </cell>
          <cell r="Q2776" t="str">
            <v>الثانية</v>
          </cell>
          <cell r="S2776" t="str">
            <v>الثانية</v>
          </cell>
        </row>
        <row r="2777">
          <cell r="A2777">
            <v>120406</v>
          </cell>
          <cell r="B2777" t="str">
            <v>رغد فليطاني</v>
          </cell>
          <cell r="C2777" t="str">
            <v>علي</v>
          </cell>
          <cell r="D2777" t="str">
            <v>خلود</v>
          </cell>
          <cell r="E2777" t="str">
            <v>الثانية حديث</v>
          </cell>
          <cell r="G2777" t="str">
            <v>الثانية</v>
          </cell>
          <cell r="I2777" t="str">
            <v>الثانية</v>
          </cell>
          <cell r="K2777" t="str">
            <v>الثانية</v>
          </cell>
          <cell r="M2777" t="str">
            <v>الثالثة حديث</v>
          </cell>
          <cell r="O2777" t="str">
            <v>الثالثة</v>
          </cell>
          <cell r="Q2777" t="str">
            <v>الرابعة حديث</v>
          </cell>
          <cell r="S2777" t="str">
            <v>الرابعة</v>
          </cell>
        </row>
        <row r="2778">
          <cell r="A2778">
            <v>120408</v>
          </cell>
          <cell r="B2778" t="str">
            <v>هبه غزاله عينيه</v>
          </cell>
          <cell r="C2778" t="str">
            <v>يحيى</v>
          </cell>
          <cell r="D2778" t="str">
            <v>فداء</v>
          </cell>
          <cell r="E2778" t="str">
            <v>الأولى</v>
          </cell>
          <cell r="G2778" t="str">
            <v>الثانية حديث</v>
          </cell>
          <cell r="K2778" t="str">
            <v>الثانية حديث</v>
          </cell>
          <cell r="L2778" t="str">
            <v>مبرر</v>
          </cell>
          <cell r="M2778" t="str">
            <v>الثانية</v>
          </cell>
          <cell r="O2778" t="str">
            <v>الثانية</v>
          </cell>
          <cell r="Q2778" t="str">
            <v>الثانية</v>
          </cell>
          <cell r="S2778" t="str">
            <v>الثانية</v>
          </cell>
        </row>
        <row r="2779">
          <cell r="A2779">
            <v>120409</v>
          </cell>
          <cell r="B2779" t="str">
            <v>شام موسى</v>
          </cell>
          <cell r="C2779" t="str">
            <v>باسم</v>
          </cell>
          <cell r="D2779" t="str">
            <v>باسمه</v>
          </cell>
          <cell r="E2779" t="str">
            <v>الأولى</v>
          </cell>
          <cell r="G2779" t="str">
            <v>الأولى</v>
          </cell>
          <cell r="I2779" t="str">
            <v>الأولى</v>
          </cell>
          <cell r="K2779" t="str">
            <v>الأولى</v>
          </cell>
          <cell r="M2779" t="str">
            <v>الأولى</v>
          </cell>
          <cell r="O2779" t="str">
            <v>الثانية حديث</v>
          </cell>
          <cell r="Q2779" t="str">
            <v>الثانية</v>
          </cell>
          <cell r="S2779" t="str">
            <v>الثانية</v>
          </cell>
        </row>
        <row r="2780">
          <cell r="A2780">
            <v>120416</v>
          </cell>
          <cell r="B2780" t="str">
            <v>رقيه قبسي</v>
          </cell>
          <cell r="C2780" t="str">
            <v>نواف</v>
          </cell>
          <cell r="D2780" t="str">
            <v>ميثه</v>
          </cell>
          <cell r="E2780" t="str">
            <v>الثانية</v>
          </cell>
          <cell r="G2780" t="str">
            <v>الثانية</v>
          </cell>
          <cell r="H2780">
            <v>1263</v>
          </cell>
          <cell r="I2780" t="str">
            <v>الثانية</v>
          </cell>
          <cell r="K2780" t="str">
            <v>الثانية</v>
          </cell>
          <cell r="L2780">
            <v>1968</v>
          </cell>
          <cell r="M2780" t="str">
            <v>الثانية</v>
          </cell>
          <cell r="O2780" t="str">
            <v>الثانية</v>
          </cell>
          <cell r="Q2780" t="str">
            <v>الثانية</v>
          </cell>
          <cell r="S2780" t="str">
            <v>الثانية</v>
          </cell>
        </row>
        <row r="2781">
          <cell r="A2781">
            <v>120420</v>
          </cell>
          <cell r="B2781" t="str">
            <v>باسمه الحبابه</v>
          </cell>
          <cell r="C2781" t="str">
            <v>عبد المنعم</v>
          </cell>
          <cell r="D2781" t="str">
            <v>ملك</v>
          </cell>
          <cell r="E2781" t="str">
            <v>الثانية</v>
          </cell>
          <cell r="G2781" t="str">
            <v>الثانية</v>
          </cell>
          <cell r="I2781" t="str">
            <v>الثانية</v>
          </cell>
          <cell r="K2781" t="str">
            <v>الثالثة حديث</v>
          </cell>
          <cell r="M2781" t="str">
            <v xml:space="preserve">الثالثة </v>
          </cell>
          <cell r="S2781" t="str">
            <v>الرابعة</v>
          </cell>
        </row>
        <row r="2782">
          <cell r="A2782">
            <v>120421</v>
          </cell>
          <cell r="B2782" t="str">
            <v>ليديا الاطرش</v>
          </cell>
          <cell r="C2782" t="str">
            <v>نضال</v>
          </cell>
          <cell r="E2782" t="str">
            <v>الأولى</v>
          </cell>
          <cell r="F2782">
            <v>191</v>
          </cell>
          <cell r="G2782" t="str">
            <v>الأولى</v>
          </cell>
          <cell r="I2782" t="str">
            <v>الأولى</v>
          </cell>
          <cell r="J2782">
            <v>353</v>
          </cell>
          <cell r="K2782" t="str">
            <v>الأولى</v>
          </cell>
          <cell r="L2782" t="str">
            <v>مبرر</v>
          </cell>
          <cell r="M2782" t="str">
            <v>الأولى</v>
          </cell>
          <cell r="O2782" t="str">
            <v>الأولى</v>
          </cell>
          <cell r="Q2782" t="str">
            <v>الأولى</v>
          </cell>
          <cell r="R2782">
            <v>518</v>
          </cell>
          <cell r="S2782" t="str">
            <v>الأولى</v>
          </cell>
        </row>
        <row r="2783">
          <cell r="A2783">
            <v>120423</v>
          </cell>
          <cell r="B2783" t="str">
            <v>ابتسام كنعان</v>
          </cell>
          <cell r="C2783" t="str">
            <v>محروس</v>
          </cell>
          <cell r="D2783" t="str">
            <v>صبحيه</v>
          </cell>
          <cell r="E2783" t="str">
            <v>الثانية</v>
          </cell>
          <cell r="G2783" t="str">
            <v>الثالثة حديث</v>
          </cell>
          <cell r="I2783" t="str">
            <v>الثالثة حديث</v>
          </cell>
          <cell r="K2783" t="str">
            <v>الثالثة</v>
          </cell>
          <cell r="M2783" t="str">
            <v>الرابعة حديث</v>
          </cell>
          <cell r="O2783" t="str">
            <v>الرابعة</v>
          </cell>
          <cell r="Q2783" t="str">
            <v>الرابعة</v>
          </cell>
          <cell r="S2783" t="str">
            <v>الرابعة</v>
          </cell>
        </row>
        <row r="2784">
          <cell r="A2784">
            <v>120427</v>
          </cell>
          <cell r="B2784" t="str">
            <v>انوار العلي</v>
          </cell>
          <cell r="C2784" t="str">
            <v>عطيه</v>
          </cell>
          <cell r="D2784" t="str">
            <v>وضحه</v>
          </cell>
          <cell r="E2784" t="str">
            <v>الأولى</v>
          </cell>
          <cell r="G2784" t="str">
            <v>الثانية حديث</v>
          </cell>
          <cell r="I2784" t="str">
            <v>الثانية حديث</v>
          </cell>
          <cell r="K2784" t="str">
            <v>الثانية</v>
          </cell>
          <cell r="L2784" t="str">
            <v>مبرر</v>
          </cell>
          <cell r="M2784" t="str">
            <v>الثانية</v>
          </cell>
          <cell r="O2784" t="str">
            <v>الثانية</v>
          </cell>
          <cell r="Q2784" t="str">
            <v>الثانية</v>
          </cell>
          <cell r="S2784" t="str">
            <v>الثانية</v>
          </cell>
        </row>
        <row r="2785">
          <cell r="A2785">
            <v>120428</v>
          </cell>
          <cell r="B2785" t="str">
            <v>بدور بركات</v>
          </cell>
          <cell r="C2785" t="str">
            <v>معن</v>
          </cell>
          <cell r="D2785" t="str">
            <v>فاطمه</v>
          </cell>
          <cell r="E2785" t="str">
            <v>الثانية حديث</v>
          </cell>
          <cell r="G2785" t="str">
            <v>الثانية</v>
          </cell>
          <cell r="I2785" t="str">
            <v>الثانية</v>
          </cell>
          <cell r="K2785" t="str">
            <v>الثانية</v>
          </cell>
          <cell r="M2785" t="str">
            <v>الثانية</v>
          </cell>
          <cell r="O2785" t="str">
            <v>الثانية</v>
          </cell>
          <cell r="Q2785" t="str">
            <v>الثانية</v>
          </cell>
          <cell r="S2785" t="str">
            <v>الثالثة</v>
          </cell>
        </row>
        <row r="2786">
          <cell r="A2786">
            <v>120432</v>
          </cell>
          <cell r="B2786" t="str">
            <v>ساره النحاس</v>
          </cell>
          <cell r="C2786" t="str">
            <v>محمد بشار</v>
          </cell>
          <cell r="D2786" t="str">
            <v>هدى</v>
          </cell>
          <cell r="E2786" t="str">
            <v>الأولى</v>
          </cell>
          <cell r="G2786" t="str">
            <v>الأولى</v>
          </cell>
          <cell r="K2786" t="str">
            <v>الأولى</v>
          </cell>
          <cell r="M2786" t="str">
            <v>الأولى</v>
          </cell>
          <cell r="O2786" t="str">
            <v>الأولى</v>
          </cell>
          <cell r="Q2786" t="str">
            <v>الثانية حديث</v>
          </cell>
          <cell r="S2786" t="str">
            <v>الثانية</v>
          </cell>
        </row>
        <row r="2787">
          <cell r="A2787">
            <v>120433</v>
          </cell>
          <cell r="B2787" t="str">
            <v>ساره العقاد</v>
          </cell>
          <cell r="C2787" t="str">
            <v>بشار</v>
          </cell>
          <cell r="D2787" t="str">
            <v>ميرفت</v>
          </cell>
          <cell r="E2787" t="str">
            <v>الأولى</v>
          </cell>
          <cell r="G2787" t="str">
            <v>الأولى</v>
          </cell>
          <cell r="I2787" t="str">
            <v>الأولى</v>
          </cell>
          <cell r="K2787" t="str">
            <v>الأولى</v>
          </cell>
          <cell r="M2787" t="str">
            <v>الثانية حديث</v>
          </cell>
          <cell r="O2787" t="str">
            <v>الثانية</v>
          </cell>
          <cell r="Q2787" t="str">
            <v>الثانية</v>
          </cell>
          <cell r="S2787" t="str">
            <v>الثانية</v>
          </cell>
        </row>
        <row r="2788">
          <cell r="A2788">
            <v>120434</v>
          </cell>
          <cell r="B2788" t="str">
            <v>عائقه الطحان</v>
          </cell>
          <cell r="C2788" t="str">
            <v>محمد زاهد</v>
          </cell>
          <cell r="D2788" t="str">
            <v>سماح</v>
          </cell>
          <cell r="E2788" t="str">
            <v>الثانية حديث</v>
          </cell>
          <cell r="G2788" t="str">
            <v>الثانية</v>
          </cell>
          <cell r="I2788" t="str">
            <v>الثانية</v>
          </cell>
          <cell r="K2788" t="str">
            <v>الثانية</v>
          </cell>
          <cell r="L2788">
            <v>1902</v>
          </cell>
          <cell r="M2788" t="str">
            <v>الثانية</v>
          </cell>
          <cell r="O2788" t="str">
            <v>الثالثة حديث</v>
          </cell>
          <cell r="Q2788" t="str">
            <v>الثالثة</v>
          </cell>
          <cell r="S2788" t="str">
            <v>الرابعة حديث</v>
          </cell>
        </row>
        <row r="2789">
          <cell r="A2789">
            <v>120436</v>
          </cell>
          <cell r="B2789" t="str">
            <v>نهى خضير</v>
          </cell>
          <cell r="C2789" t="str">
            <v>بسام</v>
          </cell>
          <cell r="D2789" t="str">
            <v>فوزيه</v>
          </cell>
          <cell r="E2789" t="str">
            <v>الأولى</v>
          </cell>
          <cell r="G2789" t="str">
            <v>الثانية حديث</v>
          </cell>
          <cell r="I2789" t="str">
            <v>الثانية حديث</v>
          </cell>
          <cell r="K2789" t="str">
            <v>الثانية</v>
          </cell>
          <cell r="M2789" t="str">
            <v>الثالثة حديث</v>
          </cell>
          <cell r="O2789" t="str">
            <v>الثالثة</v>
          </cell>
          <cell r="Q2789" t="str">
            <v>الثالثة</v>
          </cell>
          <cell r="S2789" t="str">
            <v>الثالثة</v>
          </cell>
        </row>
        <row r="2790">
          <cell r="A2790">
            <v>120438</v>
          </cell>
          <cell r="B2790" t="str">
            <v>يمامه العطواني</v>
          </cell>
          <cell r="C2790" t="str">
            <v>نبيل</v>
          </cell>
          <cell r="D2790" t="str">
            <v>نوال</v>
          </cell>
          <cell r="E2790" t="str">
            <v>الثانية حديث</v>
          </cell>
          <cell r="G2790" t="str">
            <v>الثانية</v>
          </cell>
          <cell r="I2790" t="str">
            <v>الثانية</v>
          </cell>
          <cell r="K2790" t="str">
            <v>الثانية</v>
          </cell>
          <cell r="M2790" t="str">
            <v>الثالثة حديث</v>
          </cell>
          <cell r="O2790" t="str">
            <v>الثالثة</v>
          </cell>
          <cell r="Q2790" t="str">
            <v>الرابعة حديث</v>
          </cell>
          <cell r="S2790" t="str">
            <v>الرابعة</v>
          </cell>
        </row>
        <row r="2791">
          <cell r="A2791">
            <v>120440</v>
          </cell>
          <cell r="B2791" t="str">
            <v>حنان مصطفى</v>
          </cell>
          <cell r="C2791" t="str">
            <v>خالد</v>
          </cell>
          <cell r="D2791" t="str">
            <v>فاطمه</v>
          </cell>
          <cell r="E2791" t="str">
            <v>الثانية</v>
          </cell>
          <cell r="G2791" t="str">
            <v>الثانية</v>
          </cell>
          <cell r="I2791" t="str">
            <v>الثانية</v>
          </cell>
          <cell r="K2791" t="str">
            <v>الثانية</v>
          </cell>
          <cell r="M2791" t="str">
            <v>الثالثة حديث</v>
          </cell>
          <cell r="O2791" t="str">
            <v>الثالثة</v>
          </cell>
          <cell r="Q2791" t="str">
            <v>الثالثة</v>
          </cell>
          <cell r="S2791" t="str">
            <v>الرابعة حديث</v>
          </cell>
        </row>
        <row r="2792">
          <cell r="A2792">
            <v>120453</v>
          </cell>
          <cell r="B2792" t="str">
            <v>هبه سقه</v>
          </cell>
          <cell r="C2792" t="str">
            <v>عمار</v>
          </cell>
          <cell r="D2792" t="str">
            <v>نوار</v>
          </cell>
          <cell r="E2792" t="str">
            <v>الثانية</v>
          </cell>
          <cell r="G2792" t="str">
            <v>الثالثة حديث</v>
          </cell>
          <cell r="I2792" t="str">
            <v>الثالثة حديث</v>
          </cell>
          <cell r="K2792" t="str">
            <v>الثالثة</v>
          </cell>
          <cell r="M2792" t="str">
            <v>الرابعة حديث</v>
          </cell>
          <cell r="O2792" t="str">
            <v>الرابعة</v>
          </cell>
          <cell r="Q2792" t="str">
            <v>الرابعة</v>
          </cell>
          <cell r="R2792">
            <v>203</v>
          </cell>
          <cell r="S2792" t="str">
            <v>الرابعة</v>
          </cell>
        </row>
        <row r="2793">
          <cell r="A2793">
            <v>120455</v>
          </cell>
          <cell r="B2793" t="str">
            <v>ربى شدود</v>
          </cell>
          <cell r="C2793" t="str">
            <v>محمد علي</v>
          </cell>
          <cell r="D2793" t="str">
            <v>نورا</v>
          </cell>
          <cell r="E2793" t="str">
            <v>الأولى</v>
          </cell>
          <cell r="F2793">
            <v>4332</v>
          </cell>
          <cell r="G2793" t="str">
            <v>الأولى</v>
          </cell>
          <cell r="K2793" t="str">
            <v>الأولى</v>
          </cell>
          <cell r="L2793" t="str">
            <v>مبرر</v>
          </cell>
          <cell r="M2793" t="str">
            <v>الأولى</v>
          </cell>
          <cell r="O2793" t="str">
            <v>الأولى</v>
          </cell>
          <cell r="Q2793" t="str">
            <v>الأولى</v>
          </cell>
          <cell r="S2793" t="str">
            <v>الأولى</v>
          </cell>
        </row>
        <row r="2794">
          <cell r="A2794">
            <v>120457</v>
          </cell>
          <cell r="B2794" t="str">
            <v>ريمه سريول</v>
          </cell>
          <cell r="C2794" t="str">
            <v>عبد العزيز</v>
          </cell>
          <cell r="D2794" t="str">
            <v>رتيبه</v>
          </cell>
          <cell r="E2794" t="str">
            <v>الثانية حديث</v>
          </cell>
          <cell r="G2794" t="str">
            <v>الثانية</v>
          </cell>
          <cell r="I2794" t="str">
            <v>الثانية</v>
          </cell>
          <cell r="K2794" t="str">
            <v>الثانية</v>
          </cell>
          <cell r="M2794" t="str">
            <v>الثالثة</v>
          </cell>
          <cell r="O2794" t="str">
            <v>الثالثة</v>
          </cell>
          <cell r="Q2794" t="str">
            <v>الرابعة حديث</v>
          </cell>
          <cell r="S2794" t="str">
            <v>الرابعة</v>
          </cell>
        </row>
        <row r="2795">
          <cell r="A2795">
            <v>120459</v>
          </cell>
          <cell r="B2795" t="str">
            <v>هناء نفيسه</v>
          </cell>
          <cell r="C2795" t="str">
            <v>بدر</v>
          </cell>
          <cell r="D2795" t="str">
            <v>نور</v>
          </cell>
          <cell r="E2795" t="str">
            <v>الثانية حديث</v>
          </cell>
          <cell r="G2795" t="str">
            <v>الثانية</v>
          </cell>
          <cell r="I2795" t="str">
            <v>الثانية</v>
          </cell>
          <cell r="K2795" t="str">
            <v>الثانية</v>
          </cell>
          <cell r="M2795" t="str">
            <v>الثانية</v>
          </cell>
          <cell r="O2795" t="str">
            <v>الثالثة حديث</v>
          </cell>
          <cell r="Q2795" t="str">
            <v>الثالثة</v>
          </cell>
          <cell r="S2795" t="str">
            <v>الثالثة</v>
          </cell>
        </row>
        <row r="2796">
          <cell r="A2796">
            <v>120463</v>
          </cell>
          <cell r="B2796" t="str">
            <v>ياسمين تكه جي</v>
          </cell>
          <cell r="C2796" t="str">
            <v>محمد فواز</v>
          </cell>
          <cell r="D2796" t="str">
            <v>باسمه</v>
          </cell>
          <cell r="E2796" t="str">
            <v>الأولى</v>
          </cell>
          <cell r="F2796">
            <v>251</v>
          </cell>
          <cell r="G2796" t="str">
            <v>الأولى</v>
          </cell>
          <cell r="K2796" t="str">
            <v>الأولى</v>
          </cell>
          <cell r="L2796" t="str">
            <v>مبرر</v>
          </cell>
          <cell r="M2796" t="str">
            <v>الأولى</v>
          </cell>
          <cell r="O2796" t="str">
            <v>الأولى</v>
          </cell>
          <cell r="Q2796" t="str">
            <v>الأولى</v>
          </cell>
          <cell r="S2796" t="str">
            <v>الأولى</v>
          </cell>
        </row>
        <row r="2797">
          <cell r="A2797">
            <v>120466</v>
          </cell>
          <cell r="B2797" t="str">
            <v>خضر قراجه</v>
          </cell>
          <cell r="C2797" t="str">
            <v>عبد السلام</v>
          </cell>
          <cell r="D2797" t="str">
            <v>اسمى</v>
          </cell>
          <cell r="E2797" t="str">
            <v>الأولى</v>
          </cell>
          <cell r="G2797" t="str">
            <v>الأولى</v>
          </cell>
          <cell r="H2797">
            <v>913</v>
          </cell>
          <cell r="I2797" t="str">
            <v>الأولى</v>
          </cell>
          <cell r="K2797" t="str">
            <v>الأولى</v>
          </cell>
          <cell r="M2797" t="str">
            <v>الأولى</v>
          </cell>
          <cell r="O2797" t="str">
            <v>الأولى</v>
          </cell>
          <cell r="Q2797" t="str">
            <v>الثانية حديث</v>
          </cell>
          <cell r="S2797" t="str">
            <v>الثانية</v>
          </cell>
        </row>
        <row r="2798">
          <cell r="A2798">
            <v>120471</v>
          </cell>
          <cell r="B2798" t="str">
            <v>سوسن مامون</v>
          </cell>
          <cell r="C2798" t="str">
            <v>عبد الوهاب</v>
          </cell>
          <cell r="D2798" t="str">
            <v>سلوى</v>
          </cell>
          <cell r="E2798" t="str">
            <v>الأولى</v>
          </cell>
          <cell r="G2798" t="str">
            <v>الثانية حديث</v>
          </cell>
          <cell r="I2798" t="str">
            <v>الثانية حديث</v>
          </cell>
          <cell r="J2798">
            <v>190</v>
          </cell>
          <cell r="K2798" t="str">
            <v>الثانية</v>
          </cell>
          <cell r="M2798" t="str">
            <v>الثانية</v>
          </cell>
          <cell r="O2798" t="str">
            <v>الثانية</v>
          </cell>
          <cell r="Q2798" t="str">
            <v>الثانية</v>
          </cell>
          <cell r="S2798" t="str">
            <v>الثانية</v>
          </cell>
        </row>
        <row r="2799">
          <cell r="A2799">
            <v>120475</v>
          </cell>
          <cell r="B2799" t="str">
            <v>راما جعاره</v>
          </cell>
          <cell r="C2799" t="str">
            <v>نادر</v>
          </cell>
          <cell r="D2799" t="str">
            <v>رتيبه</v>
          </cell>
          <cell r="E2799" t="str">
            <v>الأولى</v>
          </cell>
          <cell r="G2799" t="str">
            <v>الأولى</v>
          </cell>
          <cell r="I2799" t="str">
            <v>الأولى</v>
          </cell>
          <cell r="K2799" t="str">
            <v>الأولى</v>
          </cell>
          <cell r="M2799" t="str">
            <v>الأولى</v>
          </cell>
          <cell r="O2799" t="str">
            <v>الثانية حديث</v>
          </cell>
          <cell r="Q2799" t="str">
            <v>الثانية</v>
          </cell>
          <cell r="S2799" t="str">
            <v>الثالثة حديث</v>
          </cell>
        </row>
        <row r="2800">
          <cell r="A2800">
            <v>120480</v>
          </cell>
          <cell r="B2800" t="str">
            <v>لمى المنصوري</v>
          </cell>
          <cell r="C2800" t="str">
            <v>نور الدين</v>
          </cell>
          <cell r="D2800" t="str">
            <v>اميمه</v>
          </cell>
          <cell r="E2800" t="str">
            <v>الثانية</v>
          </cell>
          <cell r="G2800" t="str">
            <v>الثالثة حديث</v>
          </cell>
          <cell r="I2800" t="str">
            <v>الثالثة حديث</v>
          </cell>
          <cell r="K2800" t="str">
            <v>الثالثة</v>
          </cell>
          <cell r="M2800" t="str">
            <v>الرابعة حديث</v>
          </cell>
          <cell r="O2800" t="str">
            <v>الرابعة</v>
          </cell>
          <cell r="Q2800" t="str">
            <v>الرابعة</v>
          </cell>
          <cell r="R2800">
            <v>261</v>
          </cell>
          <cell r="S2800" t="str">
            <v>الرابعة</v>
          </cell>
        </row>
        <row r="2801">
          <cell r="A2801">
            <v>120482</v>
          </cell>
          <cell r="B2801" t="str">
            <v>مياده مصطفى</v>
          </cell>
          <cell r="C2801" t="str">
            <v>ممدوح</v>
          </cell>
          <cell r="D2801" t="str">
            <v>عائشه</v>
          </cell>
          <cell r="E2801" t="str">
            <v>الثانية حديث</v>
          </cell>
          <cell r="G2801" t="str">
            <v>الثانية</v>
          </cell>
          <cell r="I2801" t="str">
            <v>الثانية</v>
          </cell>
          <cell r="K2801" t="str">
            <v>الثانية</v>
          </cell>
          <cell r="M2801" t="str">
            <v>الثانية</v>
          </cell>
          <cell r="O2801" t="str">
            <v>الثالثة حديث</v>
          </cell>
          <cell r="Q2801" t="str">
            <v>الثالثة</v>
          </cell>
          <cell r="S2801" t="str">
            <v>الثالثة</v>
          </cell>
        </row>
        <row r="2802">
          <cell r="A2802">
            <v>120484</v>
          </cell>
          <cell r="B2802" t="str">
            <v>امل اسامي</v>
          </cell>
          <cell r="C2802" t="str">
            <v>محمد منير</v>
          </cell>
          <cell r="D2802" t="str">
            <v>خجو</v>
          </cell>
          <cell r="E2802" t="str">
            <v>الأولى</v>
          </cell>
          <cell r="G2802" t="str">
            <v>الأولى</v>
          </cell>
          <cell r="I2802" t="str">
            <v>الأولى</v>
          </cell>
          <cell r="K2802" t="str">
            <v>الثانية حديث</v>
          </cell>
          <cell r="M2802" t="str">
            <v>الثانية</v>
          </cell>
          <cell r="O2802" t="str">
            <v>الثالثة حديث</v>
          </cell>
          <cell r="Q2802" t="str">
            <v>الثالثة</v>
          </cell>
          <cell r="S2802" t="str">
            <v>الثالثة</v>
          </cell>
        </row>
        <row r="2803">
          <cell r="A2803">
            <v>120487</v>
          </cell>
          <cell r="B2803" t="str">
            <v>علا المصري</v>
          </cell>
          <cell r="C2803" t="str">
            <v>عمر</v>
          </cell>
          <cell r="D2803" t="str">
            <v>غفران</v>
          </cell>
          <cell r="E2803" t="str">
            <v>الأولى</v>
          </cell>
          <cell r="G2803" t="str">
            <v>الأولى</v>
          </cell>
          <cell r="H2803">
            <v>1425</v>
          </cell>
          <cell r="I2803" t="str">
            <v>الأولى</v>
          </cell>
          <cell r="K2803" t="str">
            <v>الأولى</v>
          </cell>
          <cell r="M2803" t="str">
            <v>الأولى</v>
          </cell>
          <cell r="O2803" t="str">
            <v>الأولى</v>
          </cell>
          <cell r="Q2803" t="str">
            <v>الثانية حديث</v>
          </cell>
          <cell r="S2803" t="str">
            <v>الثانية</v>
          </cell>
        </row>
        <row r="2804">
          <cell r="A2804">
            <v>120490</v>
          </cell>
          <cell r="B2804" t="str">
            <v>سمر فندي</v>
          </cell>
          <cell r="C2804" t="str">
            <v>احمد</v>
          </cell>
          <cell r="D2804" t="str">
            <v>غاده</v>
          </cell>
          <cell r="E2804" t="str">
            <v>الأولى</v>
          </cell>
          <cell r="G2804" t="str">
            <v>الأولى</v>
          </cell>
          <cell r="I2804" t="str">
            <v>الأولى</v>
          </cell>
          <cell r="K2804" t="str">
            <v>الأولى</v>
          </cell>
          <cell r="M2804" t="str">
            <v>الثانية حديث</v>
          </cell>
          <cell r="O2804" t="str">
            <v>الثانية</v>
          </cell>
          <cell r="Q2804" t="str">
            <v>الثانية</v>
          </cell>
          <cell r="R2804">
            <v>311</v>
          </cell>
          <cell r="S2804" t="str">
            <v>الثانية</v>
          </cell>
        </row>
        <row r="2805">
          <cell r="A2805">
            <v>120492</v>
          </cell>
          <cell r="B2805" t="str">
            <v>بتول الحمد</v>
          </cell>
          <cell r="C2805" t="str">
            <v>محمد</v>
          </cell>
          <cell r="D2805" t="str">
            <v>ثريا</v>
          </cell>
          <cell r="E2805" t="str">
            <v>الأولى</v>
          </cell>
          <cell r="G2805" t="str">
            <v>الأولى</v>
          </cell>
          <cell r="I2805" t="str">
            <v>الأولى</v>
          </cell>
          <cell r="K2805" t="str">
            <v>الأولى</v>
          </cell>
          <cell r="L2805" t="str">
            <v>مبرر</v>
          </cell>
          <cell r="M2805" t="str">
            <v>الأولى</v>
          </cell>
          <cell r="N2805">
            <v>253</v>
          </cell>
          <cell r="O2805" t="str">
            <v>الأولى</v>
          </cell>
          <cell r="Q2805" t="str">
            <v>الأولى</v>
          </cell>
          <cell r="R2805">
            <v>418</v>
          </cell>
          <cell r="S2805" t="str">
            <v>الأولى</v>
          </cell>
        </row>
        <row r="2806">
          <cell r="A2806">
            <v>120495</v>
          </cell>
          <cell r="B2806" t="str">
            <v>مروه ضاري</v>
          </cell>
          <cell r="C2806" t="str">
            <v>رضوان</v>
          </cell>
          <cell r="D2806" t="str">
            <v>رقيه</v>
          </cell>
          <cell r="E2806" t="str">
            <v>الثانية حديث</v>
          </cell>
          <cell r="G2806" t="str">
            <v>الثانية</v>
          </cell>
          <cell r="I2806" t="str">
            <v>الثانية</v>
          </cell>
          <cell r="K2806" t="str">
            <v>الثانية</v>
          </cell>
          <cell r="M2806" t="str">
            <v>الثالثة حديث</v>
          </cell>
          <cell r="O2806" t="str">
            <v>الثالثة</v>
          </cell>
          <cell r="Q2806" t="str">
            <v>الثالثة</v>
          </cell>
          <cell r="S2806" t="str">
            <v>الرابعة حديث</v>
          </cell>
        </row>
        <row r="2807">
          <cell r="A2807">
            <v>120504</v>
          </cell>
          <cell r="B2807" t="str">
            <v>اسماء ابرش</v>
          </cell>
          <cell r="C2807" t="str">
            <v>محمد سامر</v>
          </cell>
          <cell r="D2807" t="str">
            <v>خلود</v>
          </cell>
          <cell r="E2807" t="str">
            <v>الثانية</v>
          </cell>
          <cell r="G2807" t="str">
            <v>الثالثة حديث</v>
          </cell>
          <cell r="I2807" t="str">
            <v>الثالثة حديث</v>
          </cell>
          <cell r="K2807" t="str">
            <v>الثالثة</v>
          </cell>
          <cell r="L2807" t="str">
            <v>مبرر</v>
          </cell>
          <cell r="M2807" t="str">
            <v>الثالثة</v>
          </cell>
          <cell r="S2807" t="str">
            <v>الرابعة</v>
          </cell>
        </row>
        <row r="2808">
          <cell r="A2808">
            <v>120511</v>
          </cell>
          <cell r="B2808" t="str">
            <v>براءه خشه</v>
          </cell>
          <cell r="C2808" t="str">
            <v>ايمن</v>
          </cell>
          <cell r="D2808" t="str">
            <v>غصون</v>
          </cell>
          <cell r="E2808" t="str">
            <v>الأولى</v>
          </cell>
          <cell r="G2808" t="str">
            <v>الثانية حديث</v>
          </cell>
          <cell r="I2808" t="str">
            <v>الثانية حديث</v>
          </cell>
          <cell r="K2808" t="str">
            <v>الثانية</v>
          </cell>
          <cell r="M2808" t="str">
            <v>الثانية</v>
          </cell>
          <cell r="O2808" t="str">
            <v>الثانية</v>
          </cell>
          <cell r="P2808">
            <v>591</v>
          </cell>
          <cell r="Q2808" t="str">
            <v>الثانية</v>
          </cell>
          <cell r="R2808">
            <v>437</v>
          </cell>
          <cell r="S2808" t="str">
            <v>الثانية</v>
          </cell>
        </row>
        <row r="2809">
          <cell r="A2809">
            <v>120515</v>
          </cell>
          <cell r="B2809" t="str">
            <v>زهراء حيدري</v>
          </cell>
          <cell r="C2809" t="str">
            <v>عبد الواسع</v>
          </cell>
          <cell r="D2809" t="str">
            <v>فاطمه</v>
          </cell>
          <cell r="E2809" t="str">
            <v>الأولى</v>
          </cell>
          <cell r="G2809" t="str">
            <v>الأولى</v>
          </cell>
          <cell r="K2809" t="str">
            <v>الأولى</v>
          </cell>
          <cell r="M2809" t="str">
            <v>الثانية حديث</v>
          </cell>
          <cell r="O2809" t="str">
            <v>الثانية</v>
          </cell>
          <cell r="Q2809" t="str">
            <v>الثانية</v>
          </cell>
          <cell r="S2809" t="str">
            <v>الثانية</v>
          </cell>
        </row>
        <row r="2810">
          <cell r="A2810">
            <v>120517</v>
          </cell>
          <cell r="B2810" t="str">
            <v>رند المجذوب</v>
          </cell>
          <cell r="C2810" t="str">
            <v>عدنان</v>
          </cell>
          <cell r="D2810" t="str">
            <v>كلسن</v>
          </cell>
          <cell r="E2810" t="str">
            <v>الثانية حديث</v>
          </cell>
          <cell r="G2810" t="str">
            <v>الثانية</v>
          </cell>
          <cell r="I2810" t="str">
            <v>الثانية</v>
          </cell>
          <cell r="J2810">
            <v>510</v>
          </cell>
          <cell r="K2810" t="str">
            <v>الثانية</v>
          </cell>
          <cell r="M2810" t="str">
            <v>الثانية</v>
          </cell>
          <cell r="N2810" t="str">
            <v>بلا</v>
          </cell>
          <cell r="O2810" t="str">
            <v>الثانية</v>
          </cell>
          <cell r="Q2810" t="str">
            <v>الثانية</v>
          </cell>
          <cell r="S2810" t="str">
            <v>الثانية</v>
          </cell>
        </row>
        <row r="2811">
          <cell r="A2811">
            <v>120524</v>
          </cell>
          <cell r="B2811" t="str">
            <v>ساجده السيد شريف</v>
          </cell>
          <cell r="C2811" t="str">
            <v>راكان</v>
          </cell>
          <cell r="D2811" t="str">
            <v>سوسن سكوتي</v>
          </cell>
          <cell r="E2811" t="str">
            <v>الأولى</v>
          </cell>
          <cell r="G2811" t="str">
            <v>الأولى</v>
          </cell>
          <cell r="H2811">
            <v>406</v>
          </cell>
          <cell r="K2811" t="str">
            <v>الأولى</v>
          </cell>
          <cell r="L2811" t="str">
            <v>مبرر</v>
          </cell>
          <cell r="M2811" t="str">
            <v>الأولى</v>
          </cell>
          <cell r="O2811" t="str">
            <v>الأولى</v>
          </cell>
          <cell r="Q2811" t="str">
            <v>الأولى</v>
          </cell>
          <cell r="S2811" t="str">
            <v>الأولى</v>
          </cell>
        </row>
        <row r="2812">
          <cell r="A2812">
            <v>120530</v>
          </cell>
          <cell r="B2812" t="str">
            <v>اسرار نصر</v>
          </cell>
          <cell r="C2812" t="str">
            <v>احمد</v>
          </cell>
          <cell r="D2812" t="str">
            <v>سوريا</v>
          </cell>
          <cell r="E2812" t="str">
            <v>الثانية</v>
          </cell>
          <cell r="G2812" t="str">
            <v>الثالثة حديث</v>
          </cell>
          <cell r="I2812" t="str">
            <v>الثالثة حديث</v>
          </cell>
          <cell r="K2812" t="str">
            <v>الثالثة</v>
          </cell>
          <cell r="M2812" t="str">
            <v>الرابعة حديث</v>
          </cell>
          <cell r="O2812" t="str">
            <v>الرابعة</v>
          </cell>
          <cell r="Q2812" t="str">
            <v>الرابعة</v>
          </cell>
          <cell r="S2812" t="str">
            <v>الرابعة</v>
          </cell>
        </row>
        <row r="2813">
          <cell r="A2813">
            <v>120533</v>
          </cell>
          <cell r="B2813" t="str">
            <v>رامي الاحمد</v>
          </cell>
          <cell r="C2813" t="str">
            <v>عبد الكريم</v>
          </cell>
          <cell r="D2813" t="str">
            <v>كونه</v>
          </cell>
          <cell r="E2813" t="str">
            <v>الثانية</v>
          </cell>
          <cell r="G2813" t="str">
            <v>الثانية</v>
          </cell>
          <cell r="I2813" t="str">
            <v>الثانية</v>
          </cell>
          <cell r="K2813" t="str">
            <v>الثانية</v>
          </cell>
          <cell r="M2813" t="str">
            <v>الثالثة حديث</v>
          </cell>
          <cell r="O2813" t="str">
            <v>الثالثة</v>
          </cell>
          <cell r="Q2813" t="str">
            <v>الثالثة</v>
          </cell>
          <cell r="S2813" t="str">
            <v>الثالثة</v>
          </cell>
        </row>
        <row r="2814">
          <cell r="A2814">
            <v>120535</v>
          </cell>
          <cell r="B2814" t="str">
            <v>فاطمه قاسم</v>
          </cell>
          <cell r="C2814" t="str">
            <v>حسن</v>
          </cell>
          <cell r="D2814" t="str">
            <v>يسرى طه</v>
          </cell>
          <cell r="E2814" t="str">
            <v>الأولى</v>
          </cell>
          <cell r="G2814" t="str">
            <v>الأولى</v>
          </cell>
          <cell r="I2814" t="str">
            <v>الأولى</v>
          </cell>
          <cell r="K2814" t="str">
            <v>الأولى</v>
          </cell>
          <cell r="L2814">
            <v>1158</v>
          </cell>
          <cell r="M2814" t="str">
            <v>الأولى</v>
          </cell>
          <cell r="N2814">
            <v>218</v>
          </cell>
          <cell r="O2814" t="str">
            <v>الأولى</v>
          </cell>
          <cell r="P2814">
            <v>612</v>
          </cell>
          <cell r="Q2814" t="str">
            <v>الأولى</v>
          </cell>
          <cell r="S2814" t="str">
            <v>الثانية حديث</v>
          </cell>
        </row>
        <row r="2815">
          <cell r="A2815">
            <v>120536</v>
          </cell>
          <cell r="B2815" t="str">
            <v>دعاء غنام الحموي</v>
          </cell>
          <cell r="C2815" t="str">
            <v>محمد غسان</v>
          </cell>
          <cell r="D2815" t="str">
            <v>فاديا</v>
          </cell>
          <cell r="E2815" t="str">
            <v>الأولى</v>
          </cell>
          <cell r="G2815" t="str">
            <v>الأولى</v>
          </cell>
          <cell r="H2815">
            <v>1459</v>
          </cell>
          <cell r="I2815" t="str">
            <v>الأولى</v>
          </cell>
          <cell r="K2815" t="str">
            <v>الأولى</v>
          </cell>
          <cell r="M2815" t="str">
            <v>الأولى</v>
          </cell>
          <cell r="O2815" t="str">
            <v>الأولى</v>
          </cell>
          <cell r="Q2815" t="str">
            <v>الأولى</v>
          </cell>
          <cell r="S2815" t="str">
            <v>الثانية حديث</v>
          </cell>
        </row>
        <row r="2816">
          <cell r="A2816">
            <v>120538</v>
          </cell>
          <cell r="B2816" t="str">
            <v>دعاء الخرفان</v>
          </cell>
          <cell r="C2816" t="str">
            <v>محمد سعيد</v>
          </cell>
          <cell r="D2816" t="str">
            <v>غفران</v>
          </cell>
          <cell r="E2816" t="str">
            <v>الأولى</v>
          </cell>
          <cell r="G2816" t="str">
            <v>الأولى</v>
          </cell>
          <cell r="I2816" t="str">
            <v>الأولى</v>
          </cell>
          <cell r="K2816" t="str">
            <v>الثانية حديث</v>
          </cell>
          <cell r="L2816" t="str">
            <v>مبرر</v>
          </cell>
          <cell r="M2816" t="str">
            <v>الثانية</v>
          </cell>
          <cell r="O2816" t="str">
            <v>الثانية</v>
          </cell>
          <cell r="Q2816" t="str">
            <v>الثانية</v>
          </cell>
          <cell r="S2816" t="str">
            <v>الثانية</v>
          </cell>
        </row>
        <row r="2817">
          <cell r="A2817">
            <v>120539</v>
          </cell>
          <cell r="B2817" t="str">
            <v>مريم السيد</v>
          </cell>
          <cell r="C2817" t="str">
            <v>محمد</v>
          </cell>
          <cell r="D2817" t="str">
            <v>نبيها</v>
          </cell>
          <cell r="E2817" t="str">
            <v>الثانية</v>
          </cell>
          <cell r="F2817">
            <v>276</v>
          </cell>
          <cell r="G2817" t="str">
            <v>الثانية</v>
          </cell>
          <cell r="H2817">
            <v>1194</v>
          </cell>
          <cell r="I2817" t="str">
            <v>الثانية</v>
          </cell>
          <cell r="J2817">
            <v>50</v>
          </cell>
          <cell r="K2817" t="str">
            <v>الثانية</v>
          </cell>
          <cell r="L2817" t="str">
            <v>مبرر</v>
          </cell>
          <cell r="M2817" t="str">
            <v>الثانية</v>
          </cell>
          <cell r="O2817" t="str">
            <v>الثانية</v>
          </cell>
          <cell r="Q2817" t="str">
            <v>الثانية</v>
          </cell>
          <cell r="S2817" t="str">
            <v>الثانية</v>
          </cell>
        </row>
        <row r="2818">
          <cell r="A2818">
            <v>120540</v>
          </cell>
          <cell r="B2818" t="str">
            <v>بتول بركات</v>
          </cell>
          <cell r="C2818" t="str">
            <v>معن</v>
          </cell>
          <cell r="D2818" t="str">
            <v>فاطمه</v>
          </cell>
          <cell r="E2818" t="str">
            <v>الثانية</v>
          </cell>
          <cell r="G2818" t="str">
            <v>الثانية</v>
          </cell>
          <cell r="I2818" t="str">
            <v>الثانية</v>
          </cell>
          <cell r="K2818" t="str">
            <v>الثانية</v>
          </cell>
          <cell r="M2818" t="str">
            <v>الثالثة حديث</v>
          </cell>
          <cell r="O2818" t="str">
            <v>الثالثة</v>
          </cell>
          <cell r="Q2818" t="str">
            <v>الثالثة</v>
          </cell>
          <cell r="S2818" t="str">
            <v>الثالثة</v>
          </cell>
        </row>
        <row r="2819">
          <cell r="A2819">
            <v>120546</v>
          </cell>
          <cell r="B2819" t="str">
            <v>لين الخوجه</v>
          </cell>
          <cell r="C2819" t="str">
            <v>محي الدين</v>
          </cell>
          <cell r="D2819" t="str">
            <v>دانا</v>
          </cell>
          <cell r="E2819" t="str">
            <v>الأولى</v>
          </cell>
          <cell r="G2819" t="str">
            <v>الأولى</v>
          </cell>
          <cell r="I2819" t="str">
            <v>الأولى</v>
          </cell>
          <cell r="K2819" t="str">
            <v>الأولى</v>
          </cell>
          <cell r="L2819" t="str">
            <v>مبرر</v>
          </cell>
          <cell r="M2819" t="str">
            <v>الأولى</v>
          </cell>
          <cell r="O2819" t="str">
            <v>الثانية حديث</v>
          </cell>
          <cell r="Q2819" t="str">
            <v>الثانية</v>
          </cell>
          <cell r="S2819" t="str">
            <v>الثانية</v>
          </cell>
        </row>
        <row r="2820">
          <cell r="A2820">
            <v>120557</v>
          </cell>
          <cell r="B2820" t="str">
            <v>فاطمه السلطان العلي</v>
          </cell>
          <cell r="C2820" t="str">
            <v>تركي</v>
          </cell>
          <cell r="D2820" t="str">
            <v>صبحه</v>
          </cell>
          <cell r="E2820" t="str">
            <v>الثانية</v>
          </cell>
          <cell r="G2820" t="str">
            <v>الثانية</v>
          </cell>
          <cell r="I2820" t="str">
            <v>الثانية</v>
          </cell>
          <cell r="K2820" t="str">
            <v>الثالثة حديث</v>
          </cell>
          <cell r="M2820" t="str">
            <v xml:space="preserve">الثالثة </v>
          </cell>
          <cell r="S2820" t="str">
            <v>الرابعة</v>
          </cell>
        </row>
        <row r="2821">
          <cell r="A2821">
            <v>120559</v>
          </cell>
          <cell r="B2821" t="str">
            <v>ابرار عباس</v>
          </cell>
          <cell r="C2821" t="str">
            <v>حكمت</v>
          </cell>
          <cell r="D2821" t="str">
            <v>فاطمه</v>
          </cell>
          <cell r="E2821" t="str">
            <v>الأولى</v>
          </cell>
          <cell r="F2821" t="str">
            <v>بلا</v>
          </cell>
          <cell r="G2821" t="str">
            <v>الأولى</v>
          </cell>
          <cell r="K2821" t="str">
            <v>الأولى</v>
          </cell>
          <cell r="L2821" t="str">
            <v>مبرر</v>
          </cell>
          <cell r="M2821" t="str">
            <v>الأولى</v>
          </cell>
          <cell r="O2821" t="str">
            <v>الأولى</v>
          </cell>
          <cell r="Q2821" t="str">
            <v>الأولى</v>
          </cell>
          <cell r="S2821" t="str">
            <v>الأولى</v>
          </cell>
        </row>
        <row r="2822">
          <cell r="A2822">
            <v>120560</v>
          </cell>
          <cell r="B2822" t="str">
            <v>دعاء قباقيبو</v>
          </cell>
          <cell r="C2822" t="str">
            <v>مازن</v>
          </cell>
          <cell r="D2822" t="str">
            <v>قمر</v>
          </cell>
          <cell r="E2822" t="str">
            <v>الأولى</v>
          </cell>
          <cell r="G2822" t="str">
            <v>الأولى</v>
          </cell>
          <cell r="I2822" t="str">
            <v>الأولى</v>
          </cell>
          <cell r="K2822" t="str">
            <v>الثانية حديث</v>
          </cell>
          <cell r="M2822" t="str">
            <v>الثانية</v>
          </cell>
          <cell r="O2822" t="str">
            <v>الثانية</v>
          </cell>
          <cell r="Q2822" t="str">
            <v>الثانية</v>
          </cell>
          <cell r="S2822" t="str">
            <v>الثانية</v>
          </cell>
        </row>
        <row r="2823">
          <cell r="A2823">
            <v>120563</v>
          </cell>
          <cell r="B2823" t="str">
            <v>حمود رضوان</v>
          </cell>
          <cell r="C2823" t="str">
            <v>عفيف</v>
          </cell>
          <cell r="D2823" t="str">
            <v>سلوى</v>
          </cell>
          <cell r="E2823" t="str">
            <v>الأولى</v>
          </cell>
          <cell r="G2823" t="str">
            <v>الثانية حديث</v>
          </cell>
          <cell r="I2823" t="str">
            <v>الثانية حديث</v>
          </cell>
          <cell r="K2823" t="str">
            <v>الثانية</v>
          </cell>
          <cell r="L2823" t="str">
            <v>مبرر</v>
          </cell>
          <cell r="M2823" t="str">
            <v>الثانية</v>
          </cell>
          <cell r="O2823" t="str">
            <v>الثانية</v>
          </cell>
          <cell r="Q2823" t="str">
            <v>الثانية</v>
          </cell>
          <cell r="S2823" t="str">
            <v>الثانية</v>
          </cell>
        </row>
        <row r="2824">
          <cell r="A2824">
            <v>120569</v>
          </cell>
          <cell r="B2824" t="str">
            <v>شهد جمال الدين</v>
          </cell>
          <cell r="C2824" t="str">
            <v>كمال</v>
          </cell>
          <cell r="D2824" t="str">
            <v>ايمان</v>
          </cell>
          <cell r="E2824" t="str">
            <v>الأولى</v>
          </cell>
          <cell r="G2824" t="str">
            <v>الأولى</v>
          </cell>
          <cell r="I2824" t="str">
            <v>الأولى</v>
          </cell>
          <cell r="K2824" t="str">
            <v>الثانية حديث</v>
          </cell>
          <cell r="M2824" t="str">
            <v>الثانية</v>
          </cell>
          <cell r="N2824">
            <v>163</v>
          </cell>
          <cell r="O2824" t="str">
            <v>الثانية</v>
          </cell>
          <cell r="Q2824" t="str">
            <v>الثانية</v>
          </cell>
          <cell r="R2824">
            <v>157</v>
          </cell>
          <cell r="S2824" t="str">
            <v>الثانية</v>
          </cell>
        </row>
        <row r="2825">
          <cell r="A2825">
            <v>120570</v>
          </cell>
          <cell r="B2825" t="str">
            <v>اسراء خالد</v>
          </cell>
          <cell r="C2825" t="str">
            <v>ناصر</v>
          </cell>
          <cell r="D2825" t="str">
            <v>زبيده</v>
          </cell>
          <cell r="E2825" t="str">
            <v>الأولى</v>
          </cell>
          <cell r="G2825" t="str">
            <v>الأولى</v>
          </cell>
          <cell r="I2825" t="str">
            <v>الأولى</v>
          </cell>
          <cell r="K2825" t="str">
            <v>الأولى</v>
          </cell>
          <cell r="M2825" t="str">
            <v>الثانية حديث</v>
          </cell>
          <cell r="O2825" t="str">
            <v>الثانية</v>
          </cell>
          <cell r="Q2825" t="str">
            <v>الثانية</v>
          </cell>
          <cell r="S2825" t="str">
            <v>الثالثة حديث</v>
          </cell>
        </row>
        <row r="2826">
          <cell r="A2826">
            <v>120576</v>
          </cell>
          <cell r="B2826" t="str">
            <v>لمى خضور</v>
          </cell>
          <cell r="C2826" t="str">
            <v>يوسف</v>
          </cell>
          <cell r="D2826" t="str">
            <v>منيره</v>
          </cell>
          <cell r="E2826" t="str">
            <v>الثانية</v>
          </cell>
          <cell r="G2826" t="str">
            <v>الثالثة حديث</v>
          </cell>
          <cell r="I2826" t="str">
            <v>الثالثة حديث</v>
          </cell>
          <cell r="K2826" t="str">
            <v>الثالثة</v>
          </cell>
          <cell r="M2826" t="str">
            <v>الرابعة حديث</v>
          </cell>
          <cell r="O2826" t="str">
            <v>الرابعة</v>
          </cell>
          <cell r="P2826">
            <v>537</v>
          </cell>
          <cell r="Q2826" t="str">
            <v>الرابعة</v>
          </cell>
          <cell r="R2826">
            <v>406</v>
          </cell>
          <cell r="S2826" t="str">
            <v>الرابعة</v>
          </cell>
        </row>
        <row r="2827">
          <cell r="A2827">
            <v>120578</v>
          </cell>
          <cell r="B2827" t="str">
            <v>وداد اسعد</v>
          </cell>
          <cell r="C2827" t="str">
            <v>علي</v>
          </cell>
          <cell r="D2827" t="str">
            <v>سلمى</v>
          </cell>
          <cell r="E2827" t="str">
            <v>الثانية</v>
          </cell>
          <cell r="G2827" t="str">
            <v>الثانية</v>
          </cell>
          <cell r="I2827" t="str">
            <v>الثانية</v>
          </cell>
          <cell r="K2827" t="str">
            <v>الثانية</v>
          </cell>
          <cell r="M2827" t="str">
            <v>الثالثة حديث</v>
          </cell>
          <cell r="O2827" t="str">
            <v>الثالثة</v>
          </cell>
          <cell r="Q2827" t="str">
            <v>الثالثة</v>
          </cell>
          <cell r="S2827" t="str">
            <v>الثالثة</v>
          </cell>
        </row>
        <row r="2828">
          <cell r="A2828">
            <v>120586</v>
          </cell>
          <cell r="B2828" t="str">
            <v>امجاد غرلي</v>
          </cell>
          <cell r="C2828" t="str">
            <v>احمد</v>
          </cell>
          <cell r="D2828" t="str">
            <v>هيام</v>
          </cell>
          <cell r="E2828" t="str">
            <v>الثانية حديث</v>
          </cell>
          <cell r="G2828" t="str">
            <v>الثانية</v>
          </cell>
          <cell r="I2828" t="str">
            <v>الثانية</v>
          </cell>
          <cell r="K2828" t="str">
            <v>الثانية</v>
          </cell>
          <cell r="M2828" t="str">
            <v>الثالثة حديث</v>
          </cell>
          <cell r="O2828" t="str">
            <v>الثالثة</v>
          </cell>
          <cell r="Q2828" t="str">
            <v>الرابعة حديث</v>
          </cell>
          <cell r="S2828" t="str">
            <v>الرابعة</v>
          </cell>
        </row>
        <row r="2829">
          <cell r="A2829">
            <v>120588</v>
          </cell>
          <cell r="B2829" t="str">
            <v>نهال المنلا</v>
          </cell>
          <cell r="C2829" t="str">
            <v>احمد</v>
          </cell>
          <cell r="D2829" t="str">
            <v>قمر</v>
          </cell>
          <cell r="E2829" t="str">
            <v>الثانية</v>
          </cell>
          <cell r="G2829" t="str">
            <v>الثانية</v>
          </cell>
          <cell r="I2829" t="str">
            <v>الثانية</v>
          </cell>
          <cell r="K2829" t="str">
            <v>الثالثة حديث</v>
          </cell>
          <cell r="M2829" t="str">
            <v>الثالثة حديث</v>
          </cell>
          <cell r="O2829" t="str">
            <v>الثالثة</v>
          </cell>
          <cell r="Q2829" t="str">
            <v>الثالثة</v>
          </cell>
          <cell r="S2829" t="str">
            <v>الثالثة</v>
          </cell>
        </row>
        <row r="2830">
          <cell r="A2830">
            <v>120589</v>
          </cell>
          <cell r="B2830" t="str">
            <v>عبيده الجراح</v>
          </cell>
          <cell r="C2830" t="str">
            <v>يحيى الجراح</v>
          </cell>
          <cell r="D2830" t="str">
            <v>ايمان بخو</v>
          </cell>
          <cell r="E2830" t="str">
            <v>الثانية</v>
          </cell>
          <cell r="G2830" t="str">
            <v>الثالثة حديث</v>
          </cell>
          <cell r="I2830" t="str">
            <v>الثالثة حديث</v>
          </cell>
          <cell r="K2830" t="str">
            <v>الثالثة</v>
          </cell>
          <cell r="M2830" t="str">
            <v>الرابعة حديث</v>
          </cell>
          <cell r="O2830" t="str">
            <v>الرابعة</v>
          </cell>
          <cell r="Q2830" t="str">
            <v>الرابعة</v>
          </cell>
          <cell r="S2830" t="str">
            <v>الرابعة</v>
          </cell>
        </row>
        <row r="2831">
          <cell r="A2831">
            <v>120590</v>
          </cell>
          <cell r="B2831" t="str">
            <v>عماد زاهر الناعم</v>
          </cell>
          <cell r="C2831" t="str">
            <v>عبد الكريم</v>
          </cell>
          <cell r="D2831" t="str">
            <v>رقيه</v>
          </cell>
          <cell r="E2831" t="str">
            <v>الأولى</v>
          </cell>
          <cell r="G2831" t="str">
            <v>الأولى</v>
          </cell>
          <cell r="H2831">
            <v>1362</v>
          </cell>
          <cell r="J2831">
            <v>4900</v>
          </cell>
          <cell r="K2831" t="str">
            <v>الأولى</v>
          </cell>
          <cell r="L2831" t="str">
            <v>مبرر</v>
          </cell>
          <cell r="M2831" t="str">
            <v>الأولى</v>
          </cell>
          <cell r="N2831">
            <v>197</v>
          </cell>
          <cell r="O2831" t="str">
            <v>الأولى</v>
          </cell>
          <cell r="Q2831" t="str">
            <v>الأولى</v>
          </cell>
          <cell r="S2831" t="str">
            <v>الأولى</v>
          </cell>
        </row>
        <row r="2832">
          <cell r="A2832">
            <v>120591</v>
          </cell>
          <cell r="B2832" t="str">
            <v>احلام دبول</v>
          </cell>
          <cell r="C2832" t="str">
            <v>محمد</v>
          </cell>
          <cell r="D2832" t="str">
            <v>سميره</v>
          </cell>
          <cell r="E2832" t="str">
            <v>الأولى</v>
          </cell>
          <cell r="G2832" t="str">
            <v>الأولى</v>
          </cell>
          <cell r="I2832" t="str">
            <v>الأولى</v>
          </cell>
          <cell r="K2832" t="str">
            <v>الأولى</v>
          </cell>
          <cell r="M2832" t="str">
            <v>الأولى</v>
          </cell>
          <cell r="O2832" t="str">
            <v>الأولى</v>
          </cell>
          <cell r="Q2832" t="str">
            <v>الثانية حديث</v>
          </cell>
          <cell r="S2832" t="str">
            <v>الثانية</v>
          </cell>
        </row>
        <row r="2833">
          <cell r="A2833">
            <v>120593</v>
          </cell>
          <cell r="B2833" t="str">
            <v>مارج محمود</v>
          </cell>
          <cell r="C2833" t="str">
            <v>غازي</v>
          </cell>
          <cell r="D2833" t="str">
            <v>فاتن المغربي</v>
          </cell>
          <cell r="E2833" t="str">
            <v>الأولى</v>
          </cell>
          <cell r="G2833" t="str">
            <v>الثانية حديث</v>
          </cell>
          <cell r="I2833" t="str">
            <v>الثانية حديث</v>
          </cell>
          <cell r="K2833" t="str">
            <v>الثانية</v>
          </cell>
          <cell r="M2833" t="str">
            <v>الثانية</v>
          </cell>
          <cell r="O2833" t="str">
            <v>الثانية</v>
          </cell>
          <cell r="Q2833" t="str">
            <v>الثانية</v>
          </cell>
          <cell r="R2833">
            <v>171</v>
          </cell>
          <cell r="S2833" t="str">
            <v>الثانية</v>
          </cell>
        </row>
        <row r="2834">
          <cell r="A2834">
            <v>120596</v>
          </cell>
          <cell r="B2834" t="str">
            <v>محمد باسل سعد الدين نفاخ</v>
          </cell>
          <cell r="C2834" t="str">
            <v>محمد زين</v>
          </cell>
          <cell r="D2834" t="str">
            <v>سمر</v>
          </cell>
          <cell r="E2834" t="str">
            <v>الأولى</v>
          </cell>
          <cell r="G2834" t="str">
            <v>الأولى</v>
          </cell>
          <cell r="I2834" t="str">
            <v>الأولى</v>
          </cell>
          <cell r="K2834" t="str">
            <v>الأولى</v>
          </cell>
          <cell r="M2834" t="str">
            <v>الأولى</v>
          </cell>
          <cell r="O2834" t="str">
            <v>الأولى</v>
          </cell>
          <cell r="Q2834" t="str">
            <v>الثانية حديث</v>
          </cell>
          <cell r="S2834" t="str">
            <v>الثانية</v>
          </cell>
        </row>
        <row r="2835">
          <cell r="A2835">
            <v>120604</v>
          </cell>
          <cell r="B2835" t="str">
            <v>عبد الرحمن عبيد</v>
          </cell>
          <cell r="C2835" t="str">
            <v>ايمن</v>
          </cell>
          <cell r="D2835" t="str">
            <v>ميساء</v>
          </cell>
          <cell r="E2835" t="str">
            <v>الأولى</v>
          </cell>
          <cell r="G2835" t="str">
            <v>الأولى</v>
          </cell>
          <cell r="H2835">
            <v>406</v>
          </cell>
          <cell r="I2835" t="str">
            <v>الأولى</v>
          </cell>
          <cell r="K2835" t="str">
            <v>الثانية حديث</v>
          </cell>
          <cell r="L2835" t="str">
            <v>مبرر</v>
          </cell>
          <cell r="M2835" t="str">
            <v>الثانية</v>
          </cell>
          <cell r="O2835" t="str">
            <v>الثانية</v>
          </cell>
          <cell r="Q2835" t="str">
            <v>الثانية</v>
          </cell>
          <cell r="S2835" t="str">
            <v>الثالثة حديث</v>
          </cell>
        </row>
        <row r="2836">
          <cell r="A2836">
            <v>120606</v>
          </cell>
          <cell r="B2836" t="str">
            <v>اسامه حسين امين</v>
          </cell>
          <cell r="C2836" t="str">
            <v>حسين</v>
          </cell>
          <cell r="D2836" t="str">
            <v>انتصار</v>
          </cell>
          <cell r="E2836" t="str">
            <v>الثانية</v>
          </cell>
          <cell r="G2836" t="str">
            <v>الثانية</v>
          </cell>
          <cell r="I2836" t="str">
            <v>الثانية</v>
          </cell>
          <cell r="K2836" t="str">
            <v>الثالثة حديث</v>
          </cell>
          <cell r="M2836" t="str">
            <v>الثالثة حديث</v>
          </cell>
          <cell r="S2836" t="str">
            <v>الرابعة</v>
          </cell>
        </row>
        <row r="2837">
          <cell r="A2837">
            <v>120607</v>
          </cell>
          <cell r="B2837" t="str">
            <v>سامر عدس</v>
          </cell>
          <cell r="C2837" t="str">
            <v>منذر</v>
          </cell>
          <cell r="D2837" t="str">
            <v>خديجه</v>
          </cell>
          <cell r="E2837" t="str">
            <v>الثانية</v>
          </cell>
          <cell r="F2837">
            <v>210</v>
          </cell>
          <cell r="G2837" t="str">
            <v>الثانية</v>
          </cell>
          <cell r="K2837" t="str">
            <v>الثانية</v>
          </cell>
          <cell r="L2837" t="str">
            <v>مبرر</v>
          </cell>
          <cell r="M2837" t="str">
            <v>الثانية</v>
          </cell>
          <cell r="O2837" t="str">
            <v>الثانية</v>
          </cell>
          <cell r="Q2837" t="str">
            <v>الثانية</v>
          </cell>
          <cell r="S2837" t="str">
            <v>الثانية</v>
          </cell>
        </row>
        <row r="2838">
          <cell r="A2838">
            <v>120608</v>
          </cell>
          <cell r="B2838" t="str">
            <v>شادي المصطفى</v>
          </cell>
          <cell r="C2838" t="str">
            <v>احمد</v>
          </cell>
          <cell r="D2838" t="str">
            <v>سعاد</v>
          </cell>
          <cell r="E2838" t="str">
            <v>الثانية</v>
          </cell>
          <cell r="G2838" t="str">
            <v>الثالثة حديث</v>
          </cell>
          <cell r="I2838" t="str">
            <v>الثالثة حديث</v>
          </cell>
          <cell r="K2838" t="str">
            <v>الثالثة</v>
          </cell>
          <cell r="M2838" t="str">
            <v>الرابعة حديث</v>
          </cell>
          <cell r="O2838" t="str">
            <v>الرابعة</v>
          </cell>
          <cell r="Q2838" t="str">
            <v>الرابعة</v>
          </cell>
          <cell r="S2838" t="str">
            <v>الرابعة</v>
          </cell>
        </row>
        <row r="2839">
          <cell r="A2839">
            <v>120615</v>
          </cell>
          <cell r="B2839" t="str">
            <v>مامون الصمادي</v>
          </cell>
          <cell r="C2839" t="str">
            <v>هيثم</v>
          </cell>
          <cell r="D2839" t="str">
            <v>ميساء</v>
          </cell>
          <cell r="E2839" t="str">
            <v>الثانية</v>
          </cell>
          <cell r="G2839" t="str">
            <v>الثانية</v>
          </cell>
          <cell r="I2839" t="str">
            <v>الثانية</v>
          </cell>
          <cell r="K2839" t="str">
            <v>الثالثة حديث</v>
          </cell>
          <cell r="L2839" t="str">
            <v>مبرر</v>
          </cell>
          <cell r="M2839" t="str">
            <v>الثالثة حديث</v>
          </cell>
          <cell r="O2839" t="str">
            <v>الثالثة</v>
          </cell>
          <cell r="Q2839" t="str">
            <v>الثالثة</v>
          </cell>
          <cell r="S2839" t="str">
            <v>الثالثة</v>
          </cell>
        </row>
        <row r="2840">
          <cell r="A2840">
            <v>120616</v>
          </cell>
          <cell r="B2840" t="str">
            <v>قمر ذو الغنى</v>
          </cell>
          <cell r="C2840" t="str">
            <v>محمد عماد</v>
          </cell>
          <cell r="D2840" t="str">
            <v>رحاب</v>
          </cell>
          <cell r="E2840" t="str">
            <v>الثانية</v>
          </cell>
          <cell r="G2840" t="str">
            <v>الثالثة حديث</v>
          </cell>
          <cell r="I2840" t="str">
            <v>الثالثة حديث</v>
          </cell>
          <cell r="K2840" t="str">
            <v>الثالثة</v>
          </cell>
          <cell r="M2840" t="str">
            <v>الرابعة حديث</v>
          </cell>
          <cell r="O2840" t="str">
            <v>الرابعة</v>
          </cell>
          <cell r="Q2840" t="str">
            <v>الرابعة</v>
          </cell>
          <cell r="S2840" t="str">
            <v>الرابعة</v>
          </cell>
        </row>
        <row r="2841">
          <cell r="A2841">
            <v>120617</v>
          </cell>
          <cell r="B2841" t="str">
            <v>رشا بشير</v>
          </cell>
          <cell r="C2841" t="str">
            <v>طه</v>
          </cell>
          <cell r="D2841" t="str">
            <v>ماجده</v>
          </cell>
          <cell r="E2841" t="str">
            <v>الثانية</v>
          </cell>
          <cell r="G2841" t="str">
            <v>الثالثة حديث</v>
          </cell>
          <cell r="I2841" t="str">
            <v>الثالثة حديث</v>
          </cell>
          <cell r="K2841" t="str">
            <v>الثالثة</v>
          </cell>
          <cell r="M2841" t="str">
            <v>الرابعة حديث</v>
          </cell>
          <cell r="O2841" t="str">
            <v>الرابعة</v>
          </cell>
          <cell r="Q2841" t="str">
            <v>الرابعة</v>
          </cell>
          <cell r="S2841" t="str">
            <v>الرابعة</v>
          </cell>
        </row>
        <row r="2842">
          <cell r="A2842">
            <v>120622</v>
          </cell>
          <cell r="B2842" t="str">
            <v>علا الكلاس</v>
          </cell>
          <cell r="C2842" t="str">
            <v>سليم</v>
          </cell>
          <cell r="D2842" t="str">
            <v>سناء</v>
          </cell>
          <cell r="E2842" t="str">
            <v>الأولى</v>
          </cell>
          <cell r="F2842">
            <v>16</v>
          </cell>
          <cell r="G2842" t="str">
            <v>الأولى</v>
          </cell>
          <cell r="H2842">
            <v>1310</v>
          </cell>
          <cell r="I2842" t="str">
            <v>الأولى</v>
          </cell>
          <cell r="K2842" t="str">
            <v>الأولى</v>
          </cell>
          <cell r="L2842">
            <v>1946</v>
          </cell>
          <cell r="M2842" t="str">
            <v>الأولى</v>
          </cell>
          <cell r="N2842">
            <v>278</v>
          </cell>
          <cell r="O2842" t="str">
            <v>الأولى</v>
          </cell>
          <cell r="Q2842" t="str">
            <v>الثانية حديث</v>
          </cell>
          <cell r="S2842" t="str">
            <v>الثانية</v>
          </cell>
        </row>
        <row r="2843">
          <cell r="A2843">
            <v>120626</v>
          </cell>
          <cell r="B2843" t="str">
            <v>اسماء بكر</v>
          </cell>
          <cell r="C2843" t="str">
            <v>احمد</v>
          </cell>
          <cell r="D2843" t="str">
            <v>سعاد</v>
          </cell>
          <cell r="E2843" t="str">
            <v>الثانية</v>
          </cell>
          <cell r="G2843" t="str">
            <v>الثالثة حديث</v>
          </cell>
          <cell r="I2843" t="str">
            <v>الثالثة حديث</v>
          </cell>
          <cell r="K2843" t="str">
            <v>الثالثة</v>
          </cell>
          <cell r="L2843" t="str">
            <v>مبرر</v>
          </cell>
          <cell r="M2843" t="str">
            <v>الثالثة</v>
          </cell>
          <cell r="O2843" t="str">
            <v>الثالثة</v>
          </cell>
          <cell r="Q2843" t="str">
            <v>الثالثة</v>
          </cell>
          <cell r="S2843" t="str">
            <v>الرابعة حديث</v>
          </cell>
        </row>
        <row r="2844">
          <cell r="A2844">
            <v>120632</v>
          </cell>
          <cell r="B2844" t="str">
            <v>رزينه القضماني</v>
          </cell>
          <cell r="C2844" t="str">
            <v>صالح</v>
          </cell>
          <cell r="D2844" t="str">
            <v>سهام</v>
          </cell>
          <cell r="E2844" t="str">
            <v>الثانية</v>
          </cell>
          <cell r="G2844" t="str">
            <v>الثالثة حديث</v>
          </cell>
          <cell r="I2844" t="str">
            <v>الثالثة حديث</v>
          </cell>
          <cell r="K2844" t="str">
            <v>الثالثة</v>
          </cell>
          <cell r="M2844" t="str">
            <v>الرابعة حديث</v>
          </cell>
          <cell r="O2844" t="str">
            <v>الرابعة</v>
          </cell>
          <cell r="Q2844" t="str">
            <v>الرابعة</v>
          </cell>
          <cell r="S2844" t="str">
            <v>الرابعة</v>
          </cell>
        </row>
        <row r="2845">
          <cell r="A2845">
            <v>120633</v>
          </cell>
          <cell r="B2845" t="str">
            <v>رغد دياربكرلي</v>
          </cell>
          <cell r="C2845" t="str">
            <v>محمد هشام</v>
          </cell>
          <cell r="D2845" t="str">
            <v>ملك</v>
          </cell>
          <cell r="E2845" t="str">
            <v>الأولى</v>
          </cell>
          <cell r="G2845" t="str">
            <v>الأولى</v>
          </cell>
          <cell r="I2845" t="str">
            <v>الأولى</v>
          </cell>
          <cell r="K2845" t="str">
            <v>الثانية حديث</v>
          </cell>
          <cell r="L2845" t="str">
            <v>مبرر</v>
          </cell>
          <cell r="M2845" t="str">
            <v>الثانية</v>
          </cell>
          <cell r="O2845" t="str">
            <v>الثانية</v>
          </cell>
          <cell r="Q2845" t="str">
            <v>الثانية</v>
          </cell>
          <cell r="S2845" t="str">
            <v>الثانية</v>
          </cell>
        </row>
        <row r="2846">
          <cell r="A2846">
            <v>120637</v>
          </cell>
          <cell r="B2846" t="str">
            <v>شيرين البعلي</v>
          </cell>
          <cell r="C2846" t="str">
            <v>يونس</v>
          </cell>
          <cell r="D2846" t="str">
            <v>ناهده</v>
          </cell>
          <cell r="E2846" t="str">
            <v>الثانية</v>
          </cell>
          <cell r="G2846" t="str">
            <v>الثانية</v>
          </cell>
          <cell r="I2846" t="str">
            <v>الثانية</v>
          </cell>
          <cell r="K2846" t="str">
            <v>الثانية</v>
          </cell>
          <cell r="M2846" t="str">
            <v>الثانية</v>
          </cell>
          <cell r="O2846" t="str">
            <v>الثالثة حديث</v>
          </cell>
          <cell r="Q2846" t="str">
            <v>الثالثة</v>
          </cell>
          <cell r="S2846" t="str">
            <v>الثالثة</v>
          </cell>
        </row>
        <row r="2847">
          <cell r="A2847">
            <v>120638</v>
          </cell>
          <cell r="B2847" t="str">
            <v>سالي حيدر</v>
          </cell>
          <cell r="C2847" t="str">
            <v>عبد الرحمن</v>
          </cell>
          <cell r="D2847" t="str">
            <v>وفاء شاهين</v>
          </cell>
          <cell r="E2847" t="str">
            <v>الثانية حديث</v>
          </cell>
          <cell r="G2847" t="str">
            <v>الثانية</v>
          </cell>
          <cell r="H2847">
            <v>957</v>
          </cell>
          <cell r="I2847" t="str">
            <v>الثانية</v>
          </cell>
          <cell r="J2847">
            <v>169</v>
          </cell>
          <cell r="K2847" t="str">
            <v>الثانية</v>
          </cell>
          <cell r="L2847" t="str">
            <v>مبرر</v>
          </cell>
          <cell r="M2847" t="str">
            <v>الثانية</v>
          </cell>
          <cell r="O2847" t="str">
            <v>الثانية</v>
          </cell>
          <cell r="Q2847" t="str">
            <v>الثانية</v>
          </cell>
          <cell r="S2847" t="str">
            <v>الثانية</v>
          </cell>
        </row>
        <row r="2848">
          <cell r="A2848">
            <v>120639</v>
          </cell>
          <cell r="B2848" t="str">
            <v>هدى عرسالي</v>
          </cell>
          <cell r="C2848" t="str">
            <v>محمد علي</v>
          </cell>
          <cell r="D2848" t="str">
            <v>بديعه</v>
          </cell>
          <cell r="E2848" t="str">
            <v>الثانية</v>
          </cell>
          <cell r="G2848" t="str">
            <v>الثالثة حديث</v>
          </cell>
          <cell r="I2848" t="str">
            <v>الثالثة حديث</v>
          </cell>
          <cell r="K2848" t="str">
            <v>الثالثة</v>
          </cell>
          <cell r="M2848" t="str">
            <v>الرابعة حديث</v>
          </cell>
          <cell r="O2848" t="str">
            <v>الرابعة</v>
          </cell>
          <cell r="Q2848" t="str">
            <v>الرابعة</v>
          </cell>
          <cell r="S2848" t="str">
            <v>الرابعة</v>
          </cell>
        </row>
        <row r="2849">
          <cell r="A2849">
            <v>120640</v>
          </cell>
          <cell r="B2849" t="str">
            <v>هزار محمد</v>
          </cell>
          <cell r="C2849" t="str">
            <v>محمد</v>
          </cell>
          <cell r="D2849" t="str">
            <v>براءه</v>
          </cell>
          <cell r="E2849" t="str">
            <v>الأولى</v>
          </cell>
          <cell r="G2849" t="str">
            <v>الثانية حديث</v>
          </cell>
          <cell r="I2849" t="str">
            <v>الثانية حديث</v>
          </cell>
          <cell r="K2849" t="str">
            <v>الثانية</v>
          </cell>
          <cell r="M2849" t="str">
            <v>الثالثة حديث</v>
          </cell>
          <cell r="O2849" t="str">
            <v>الثالثة</v>
          </cell>
          <cell r="Q2849" t="str">
            <v>الثالثة</v>
          </cell>
          <cell r="S2849" t="str">
            <v>الرابعة حديث</v>
          </cell>
        </row>
        <row r="2850">
          <cell r="A2850">
            <v>120641</v>
          </cell>
          <cell r="B2850" t="str">
            <v>دعاء السعدي</v>
          </cell>
          <cell r="C2850" t="str">
            <v>ابراهيم</v>
          </cell>
          <cell r="D2850" t="str">
            <v>سناء</v>
          </cell>
          <cell r="E2850" t="str">
            <v>الأولى</v>
          </cell>
          <cell r="G2850" t="str">
            <v>الأولى</v>
          </cell>
          <cell r="I2850" t="str">
            <v>الأولى</v>
          </cell>
          <cell r="K2850" t="str">
            <v>الأولى</v>
          </cell>
          <cell r="M2850" t="str">
            <v>الثانية حديث</v>
          </cell>
          <cell r="O2850" t="str">
            <v>الثانية</v>
          </cell>
          <cell r="Q2850" t="str">
            <v>الثانية</v>
          </cell>
          <cell r="S2850" t="str">
            <v>الثالثة حديث</v>
          </cell>
        </row>
        <row r="2851">
          <cell r="A2851">
            <v>120642</v>
          </cell>
          <cell r="B2851" t="str">
            <v>هديل كبول</v>
          </cell>
          <cell r="C2851" t="str">
            <v>محمد</v>
          </cell>
          <cell r="D2851" t="str">
            <v>افين</v>
          </cell>
          <cell r="E2851" t="str">
            <v>الأولى</v>
          </cell>
          <cell r="F2851">
            <v>4354</v>
          </cell>
          <cell r="G2851" t="str">
            <v>الأولى</v>
          </cell>
          <cell r="K2851" t="str">
            <v>الأولى</v>
          </cell>
          <cell r="L2851" t="str">
            <v>مبرر</v>
          </cell>
          <cell r="M2851" t="str">
            <v>الأولى</v>
          </cell>
          <cell r="O2851" t="str">
            <v>الأولى</v>
          </cell>
          <cell r="Q2851" t="str">
            <v>الأولى</v>
          </cell>
          <cell r="S2851" t="str">
            <v>الأولى</v>
          </cell>
        </row>
        <row r="2852">
          <cell r="A2852">
            <v>120643</v>
          </cell>
          <cell r="B2852" t="str">
            <v>اكرام الكلاوي</v>
          </cell>
          <cell r="C2852" t="str">
            <v>حسام نور الدين</v>
          </cell>
          <cell r="D2852" t="str">
            <v>نسرين</v>
          </cell>
          <cell r="E2852" t="str">
            <v>الأولى</v>
          </cell>
          <cell r="G2852" t="str">
            <v>الثانية حديث</v>
          </cell>
          <cell r="I2852" t="str">
            <v>الثانية حديث</v>
          </cell>
          <cell r="K2852" t="str">
            <v>الثانية</v>
          </cell>
          <cell r="M2852" t="str">
            <v>الثانية</v>
          </cell>
          <cell r="O2852" t="str">
            <v>الثانية</v>
          </cell>
          <cell r="Q2852" t="str">
            <v>الثالثة حديث</v>
          </cell>
          <cell r="S2852" t="str">
            <v>الثالثة</v>
          </cell>
        </row>
        <row r="2853">
          <cell r="A2853">
            <v>120647</v>
          </cell>
          <cell r="B2853" t="str">
            <v>زهر حنتولي</v>
          </cell>
          <cell r="C2853" t="str">
            <v>عماد</v>
          </cell>
          <cell r="D2853" t="str">
            <v>باسمه</v>
          </cell>
          <cell r="E2853" t="str">
            <v>الثانية</v>
          </cell>
          <cell r="G2853" t="str">
            <v>الثانية</v>
          </cell>
          <cell r="I2853" t="str">
            <v>الثانية</v>
          </cell>
          <cell r="K2853" t="str">
            <v>الثالثة حديث</v>
          </cell>
          <cell r="M2853" t="str">
            <v xml:space="preserve">الثالثة </v>
          </cell>
          <cell r="S2853" t="str">
            <v>الرابعة</v>
          </cell>
        </row>
        <row r="2854">
          <cell r="A2854">
            <v>120649</v>
          </cell>
          <cell r="B2854" t="str">
            <v>لورانس مارينا</v>
          </cell>
          <cell r="C2854" t="str">
            <v>فادي</v>
          </cell>
          <cell r="D2854" t="str">
            <v>سميره</v>
          </cell>
          <cell r="E2854" t="str">
            <v>الثانية</v>
          </cell>
          <cell r="G2854" t="str">
            <v>الثانية</v>
          </cell>
          <cell r="I2854" t="str">
            <v>الثانية</v>
          </cell>
          <cell r="K2854" t="str">
            <v>الثالثة حديث</v>
          </cell>
          <cell r="M2854" t="str">
            <v>الثالثة حديث</v>
          </cell>
          <cell r="O2854" t="str">
            <v>الثالثة</v>
          </cell>
          <cell r="Q2854" t="str">
            <v>الثالثة</v>
          </cell>
          <cell r="S2854" t="str">
            <v>الثالثة</v>
          </cell>
        </row>
        <row r="2855">
          <cell r="A2855">
            <v>120651</v>
          </cell>
          <cell r="B2855" t="str">
            <v>ربى مهايني</v>
          </cell>
          <cell r="C2855" t="str">
            <v>طريف</v>
          </cell>
          <cell r="D2855" t="str">
            <v>منى</v>
          </cell>
          <cell r="E2855" t="str">
            <v>الثانية حديث</v>
          </cell>
          <cell r="G2855" t="str">
            <v>الثانية</v>
          </cell>
          <cell r="I2855" t="str">
            <v>الثانية</v>
          </cell>
          <cell r="K2855" t="str">
            <v>الثالثة حديث</v>
          </cell>
          <cell r="M2855" t="str">
            <v xml:space="preserve">الثالثة </v>
          </cell>
          <cell r="S2855" t="str">
            <v>الرابعة</v>
          </cell>
        </row>
        <row r="2856">
          <cell r="A2856">
            <v>120652</v>
          </cell>
          <cell r="B2856" t="str">
            <v>بتول المسلماني</v>
          </cell>
          <cell r="C2856" t="str">
            <v>عبد الله</v>
          </cell>
          <cell r="D2856" t="str">
            <v>نهى</v>
          </cell>
          <cell r="E2856" t="str">
            <v>الثانية</v>
          </cell>
          <cell r="G2856" t="str">
            <v>الثالثة حديث</v>
          </cell>
          <cell r="I2856" t="str">
            <v>الثالثة حديث</v>
          </cell>
          <cell r="K2856" t="str">
            <v>الثالثة</v>
          </cell>
          <cell r="M2856" t="str">
            <v>الرابعة حديث</v>
          </cell>
          <cell r="O2856" t="str">
            <v>الرابعة</v>
          </cell>
          <cell r="Q2856" t="str">
            <v>الرابعة</v>
          </cell>
          <cell r="S2856" t="str">
            <v>الرابعة</v>
          </cell>
        </row>
        <row r="2857">
          <cell r="A2857">
            <v>120655</v>
          </cell>
          <cell r="B2857" t="str">
            <v>نذير السكاف</v>
          </cell>
          <cell r="C2857" t="str">
            <v>محمد شريف</v>
          </cell>
          <cell r="D2857" t="str">
            <v>فلك</v>
          </cell>
          <cell r="E2857" t="str">
            <v>الثانية</v>
          </cell>
          <cell r="G2857" t="str">
            <v>الثانية</v>
          </cell>
          <cell r="I2857" t="str">
            <v>الثانية</v>
          </cell>
          <cell r="K2857" t="str">
            <v>الثالثة حديث</v>
          </cell>
          <cell r="M2857" t="str">
            <v>الثالثة حديث</v>
          </cell>
          <cell r="O2857" t="str">
            <v>الثالثة</v>
          </cell>
          <cell r="Q2857" t="str">
            <v>الرابعة حديث</v>
          </cell>
          <cell r="S2857" t="str">
            <v>الرابعة</v>
          </cell>
        </row>
        <row r="2858">
          <cell r="A2858">
            <v>120656</v>
          </cell>
          <cell r="B2858" t="str">
            <v>مرام الحموي</v>
          </cell>
          <cell r="C2858" t="str">
            <v>محمد نزار</v>
          </cell>
          <cell r="D2858" t="str">
            <v>فاديا</v>
          </cell>
          <cell r="E2858" t="str">
            <v>الثانية</v>
          </cell>
          <cell r="F2858">
            <v>84</v>
          </cell>
          <cell r="G2858" t="str">
            <v>الثانية</v>
          </cell>
          <cell r="H2858">
            <v>1308</v>
          </cell>
          <cell r="I2858" t="str">
            <v>الثانية</v>
          </cell>
          <cell r="K2858" t="str">
            <v>الثانية</v>
          </cell>
          <cell r="M2858" t="str">
            <v>الثانية</v>
          </cell>
          <cell r="O2858" t="str">
            <v>الثانية</v>
          </cell>
          <cell r="Q2858" t="str">
            <v>الثانية</v>
          </cell>
          <cell r="S2858" t="str">
            <v>الثانية</v>
          </cell>
        </row>
        <row r="2859">
          <cell r="A2859">
            <v>120660</v>
          </cell>
          <cell r="B2859" t="str">
            <v>يمان سلام</v>
          </cell>
          <cell r="C2859" t="str">
            <v>صلاح الدين</v>
          </cell>
          <cell r="D2859" t="str">
            <v>هدايا القادري</v>
          </cell>
          <cell r="E2859" t="str">
            <v>الأولى</v>
          </cell>
          <cell r="G2859" t="str">
            <v>الأولى</v>
          </cell>
          <cell r="K2859" t="str">
            <v>الأولى</v>
          </cell>
          <cell r="M2859" t="str">
            <v>الثانية حديث</v>
          </cell>
          <cell r="O2859" t="str">
            <v>الثانية</v>
          </cell>
          <cell r="Q2859" t="str">
            <v>الثانية</v>
          </cell>
          <cell r="S2859" t="str">
            <v>الثانية</v>
          </cell>
        </row>
        <row r="2860">
          <cell r="A2860">
            <v>120662</v>
          </cell>
          <cell r="B2860" t="str">
            <v>رزان البيرقدار</v>
          </cell>
          <cell r="C2860" t="str">
            <v>مصطفى</v>
          </cell>
          <cell r="D2860" t="str">
            <v>سميره</v>
          </cell>
          <cell r="E2860" t="str">
            <v>الأولى</v>
          </cell>
          <cell r="G2860" t="str">
            <v>الأولى</v>
          </cell>
          <cell r="H2860">
            <v>1398</v>
          </cell>
          <cell r="I2860" t="str">
            <v>الأولى</v>
          </cell>
          <cell r="K2860" t="str">
            <v>الأولى</v>
          </cell>
          <cell r="M2860" t="str">
            <v>الثانية حديث</v>
          </cell>
          <cell r="O2860" t="str">
            <v>الثانية</v>
          </cell>
          <cell r="Q2860" t="str">
            <v>الثانية</v>
          </cell>
          <cell r="S2860" t="str">
            <v>الثانية</v>
          </cell>
        </row>
        <row r="2861">
          <cell r="A2861">
            <v>120664</v>
          </cell>
          <cell r="B2861" t="str">
            <v>جيدا دالاتي</v>
          </cell>
          <cell r="C2861" t="str">
            <v>محمد</v>
          </cell>
          <cell r="D2861" t="str">
            <v>سمر</v>
          </cell>
          <cell r="E2861" t="str">
            <v>الثانية</v>
          </cell>
          <cell r="G2861" t="str">
            <v>الثانية</v>
          </cell>
          <cell r="I2861" t="str">
            <v>الثانية</v>
          </cell>
          <cell r="K2861" t="str">
            <v>الثالثة حديث</v>
          </cell>
          <cell r="M2861" t="str">
            <v>الثالثة حديث</v>
          </cell>
          <cell r="O2861" t="str">
            <v>الثالثة</v>
          </cell>
          <cell r="Q2861" t="str">
            <v>الثالثة</v>
          </cell>
          <cell r="S2861" t="str">
            <v>الرابعة حديث</v>
          </cell>
        </row>
        <row r="2862">
          <cell r="A2862">
            <v>120665</v>
          </cell>
          <cell r="B2862" t="str">
            <v>جيسي توما</v>
          </cell>
          <cell r="C2862" t="str">
            <v>جريس</v>
          </cell>
          <cell r="D2862" t="str">
            <v>امل</v>
          </cell>
          <cell r="E2862" t="str">
            <v>الثانية</v>
          </cell>
          <cell r="G2862" t="str">
            <v>الثانية</v>
          </cell>
          <cell r="I2862" t="str">
            <v>الثانية</v>
          </cell>
          <cell r="K2862" t="str">
            <v>الثالثة حديث</v>
          </cell>
          <cell r="M2862" t="str">
            <v xml:space="preserve">الثالثة </v>
          </cell>
          <cell r="O2862" t="str">
            <v>الثالثة</v>
          </cell>
          <cell r="Q2862" t="str">
            <v>الرابعة حديث</v>
          </cell>
          <cell r="R2862">
            <v>88</v>
          </cell>
          <cell r="S2862" t="str">
            <v>الرابعة</v>
          </cell>
        </row>
        <row r="2863">
          <cell r="A2863">
            <v>120666</v>
          </cell>
          <cell r="B2863" t="str">
            <v>رغد شرف</v>
          </cell>
          <cell r="C2863" t="str">
            <v>محمد بسام</v>
          </cell>
          <cell r="D2863" t="str">
            <v>سحر</v>
          </cell>
          <cell r="E2863" t="str">
            <v>الأولى</v>
          </cell>
          <cell r="G2863" t="str">
            <v>الأولى</v>
          </cell>
          <cell r="H2863">
            <v>1413</v>
          </cell>
          <cell r="K2863" t="str">
            <v>الأولى</v>
          </cell>
          <cell r="L2863" t="str">
            <v>مبرر</v>
          </cell>
          <cell r="M2863" t="str">
            <v>الأولى</v>
          </cell>
          <cell r="O2863" t="str">
            <v>الأولى</v>
          </cell>
          <cell r="Q2863" t="str">
            <v>الأولى</v>
          </cell>
          <cell r="S2863" t="str">
            <v>الأولى</v>
          </cell>
        </row>
        <row r="2864">
          <cell r="A2864">
            <v>120668</v>
          </cell>
          <cell r="B2864" t="str">
            <v>منيره العقاد</v>
          </cell>
          <cell r="C2864" t="str">
            <v>حسان</v>
          </cell>
          <cell r="D2864" t="str">
            <v>سماح ارشيد</v>
          </cell>
          <cell r="E2864" t="str">
            <v>الأولى</v>
          </cell>
          <cell r="G2864" t="str">
            <v>الأولى</v>
          </cell>
          <cell r="I2864" t="str">
            <v>الأولى</v>
          </cell>
          <cell r="K2864" t="str">
            <v>الأولى</v>
          </cell>
          <cell r="M2864" t="str">
            <v>الثانية حديث</v>
          </cell>
          <cell r="O2864" t="str">
            <v>الثانية</v>
          </cell>
          <cell r="Q2864" t="str">
            <v>الثانية</v>
          </cell>
          <cell r="S2864" t="str">
            <v>الثانية</v>
          </cell>
        </row>
        <row r="2865">
          <cell r="A2865">
            <v>120676</v>
          </cell>
          <cell r="B2865" t="str">
            <v>محمد علي شيخ عثمان</v>
          </cell>
          <cell r="C2865" t="str">
            <v>محمد رياض</v>
          </cell>
          <cell r="D2865" t="str">
            <v>علا</v>
          </cell>
          <cell r="E2865" t="str">
            <v>الثانية حديث</v>
          </cell>
          <cell r="G2865" t="str">
            <v>الثانية</v>
          </cell>
          <cell r="I2865" t="str">
            <v>الثانية</v>
          </cell>
          <cell r="K2865" t="str">
            <v>الثانية</v>
          </cell>
          <cell r="M2865" t="str">
            <v>الثالثة</v>
          </cell>
          <cell r="S2865" t="str">
            <v>الرابعة</v>
          </cell>
        </row>
        <row r="2866">
          <cell r="A2866">
            <v>120684</v>
          </cell>
          <cell r="B2866" t="str">
            <v>مجد الزعبي</v>
          </cell>
          <cell r="C2866" t="str">
            <v>عبد الفتاح</v>
          </cell>
          <cell r="D2866" t="str">
            <v>امنه</v>
          </cell>
          <cell r="E2866" t="str">
            <v>الأولى</v>
          </cell>
          <cell r="G2866" t="str">
            <v>الثانية حديث</v>
          </cell>
          <cell r="I2866" t="str">
            <v>الثانية حديث</v>
          </cell>
          <cell r="K2866" t="str">
            <v>الثانية</v>
          </cell>
          <cell r="M2866" t="str">
            <v>الثالثة حديث</v>
          </cell>
          <cell r="O2866" t="str">
            <v>الثالثة</v>
          </cell>
          <cell r="Q2866" t="str">
            <v>الثالثة</v>
          </cell>
          <cell r="S2866" t="str">
            <v>الثالثة</v>
          </cell>
        </row>
        <row r="2867">
          <cell r="A2867">
            <v>120687</v>
          </cell>
          <cell r="B2867" t="str">
            <v>روان مراو</v>
          </cell>
          <cell r="C2867" t="str">
            <v>محمد ياسر</v>
          </cell>
          <cell r="D2867" t="str">
            <v>بشرا</v>
          </cell>
          <cell r="E2867" t="str">
            <v>الأولى</v>
          </cell>
          <cell r="G2867" t="str">
            <v>الثانية حديث</v>
          </cell>
          <cell r="I2867" t="str">
            <v>الثانية حديث</v>
          </cell>
          <cell r="K2867" t="str">
            <v>الثانية</v>
          </cell>
          <cell r="M2867" t="str">
            <v>الثالثة حديث</v>
          </cell>
          <cell r="O2867" t="str">
            <v>الثالثة</v>
          </cell>
          <cell r="Q2867" t="str">
            <v>الرابعة حديث</v>
          </cell>
          <cell r="S2867" t="str">
            <v>الرابعة</v>
          </cell>
        </row>
        <row r="2868">
          <cell r="A2868">
            <v>120689</v>
          </cell>
          <cell r="B2868" t="str">
            <v>يمنى ابو حمزه</v>
          </cell>
          <cell r="C2868" t="str">
            <v>فايز</v>
          </cell>
          <cell r="D2868" t="str">
            <v>فوزيه</v>
          </cell>
          <cell r="E2868" t="str">
            <v>الأولى</v>
          </cell>
          <cell r="G2868" t="str">
            <v>الأولى</v>
          </cell>
          <cell r="I2868" t="str">
            <v>الأولى</v>
          </cell>
          <cell r="K2868" t="str">
            <v>الأولى</v>
          </cell>
          <cell r="M2868" t="str">
            <v>الثانية حديث</v>
          </cell>
          <cell r="O2868" t="str">
            <v>الثانية</v>
          </cell>
          <cell r="Q2868" t="str">
            <v>الثانية</v>
          </cell>
          <cell r="S2868" t="str">
            <v>الثانية</v>
          </cell>
        </row>
        <row r="2869">
          <cell r="A2869">
            <v>120692</v>
          </cell>
          <cell r="B2869" t="str">
            <v>خزامى حسون</v>
          </cell>
          <cell r="C2869" t="str">
            <v>راضي</v>
          </cell>
          <cell r="D2869" t="str">
            <v>ندى</v>
          </cell>
          <cell r="E2869" t="str">
            <v>الثانية</v>
          </cell>
          <cell r="G2869" t="str">
            <v>الثالثة حديث</v>
          </cell>
          <cell r="I2869" t="str">
            <v>الثالثة حديث</v>
          </cell>
          <cell r="K2869" t="str">
            <v>الثالثة</v>
          </cell>
          <cell r="M2869" t="str">
            <v>الرابعة حديث</v>
          </cell>
          <cell r="O2869" t="str">
            <v>الرابعة</v>
          </cell>
          <cell r="Q2869" t="str">
            <v>الرابعة</v>
          </cell>
          <cell r="S2869" t="str">
            <v>الرابعة</v>
          </cell>
        </row>
        <row r="2870">
          <cell r="A2870">
            <v>120694</v>
          </cell>
          <cell r="B2870" t="str">
            <v>نور الشربجي</v>
          </cell>
          <cell r="C2870" t="str">
            <v>احمد الرفاعي</v>
          </cell>
          <cell r="D2870" t="str">
            <v>نزاهه</v>
          </cell>
          <cell r="E2870" t="str">
            <v>الثانية</v>
          </cell>
          <cell r="G2870" t="str">
            <v>الثالثة حديث</v>
          </cell>
          <cell r="I2870" t="str">
            <v>الثالثة حديث</v>
          </cell>
          <cell r="K2870" t="str">
            <v>الثالثة</v>
          </cell>
          <cell r="M2870" t="str">
            <v>الرابعة حديث</v>
          </cell>
          <cell r="O2870" t="str">
            <v>الرابعة</v>
          </cell>
          <cell r="Q2870" t="str">
            <v>الرابعة</v>
          </cell>
          <cell r="S2870" t="str">
            <v>الرابعة</v>
          </cell>
        </row>
        <row r="2871">
          <cell r="A2871">
            <v>120696</v>
          </cell>
          <cell r="B2871" t="str">
            <v>امينه مفلح</v>
          </cell>
          <cell r="C2871" t="str">
            <v>ابراهيم</v>
          </cell>
          <cell r="D2871" t="str">
            <v>مريم</v>
          </cell>
          <cell r="E2871" t="str">
            <v>الثانية</v>
          </cell>
          <cell r="G2871" t="str">
            <v>الثانية</v>
          </cell>
          <cell r="I2871" t="str">
            <v>الثانية</v>
          </cell>
          <cell r="K2871" t="str">
            <v>الثانية</v>
          </cell>
          <cell r="M2871" t="str">
            <v>الثانية</v>
          </cell>
          <cell r="O2871" t="str">
            <v>الثانية</v>
          </cell>
          <cell r="Q2871" t="str">
            <v>الثالثة حديث</v>
          </cell>
          <cell r="S2871" t="str">
            <v>الثالثة</v>
          </cell>
        </row>
        <row r="2872">
          <cell r="A2872">
            <v>120698</v>
          </cell>
          <cell r="B2872" t="str">
            <v>صفاء تكتوك</v>
          </cell>
          <cell r="C2872" t="str">
            <v>خالد</v>
          </cell>
          <cell r="D2872" t="str">
            <v>نعمت</v>
          </cell>
          <cell r="E2872" t="str">
            <v>الثانية</v>
          </cell>
          <cell r="G2872" t="str">
            <v>الثالثة حديث</v>
          </cell>
          <cell r="I2872" t="str">
            <v>الثالثة حديث</v>
          </cell>
          <cell r="K2872" t="str">
            <v>الثالثة</v>
          </cell>
          <cell r="M2872" t="str">
            <v>الثالثة</v>
          </cell>
          <cell r="O2872" t="str">
            <v>الثالثة</v>
          </cell>
          <cell r="Q2872" t="str">
            <v>الثالثة</v>
          </cell>
          <cell r="S2872" t="str">
            <v>الرابعة</v>
          </cell>
        </row>
        <row r="2873">
          <cell r="A2873">
            <v>120702</v>
          </cell>
          <cell r="B2873" t="str">
            <v>موسى الدعاس</v>
          </cell>
          <cell r="C2873" t="str">
            <v>بدر الدين</v>
          </cell>
          <cell r="D2873" t="str">
            <v>الهام</v>
          </cell>
          <cell r="E2873" t="str">
            <v>الثانية</v>
          </cell>
          <cell r="G2873" t="str">
            <v>الثالثة حديث</v>
          </cell>
          <cell r="I2873" t="str">
            <v>الثالثة حديث</v>
          </cell>
          <cell r="K2873" t="str">
            <v>الثالثة</v>
          </cell>
          <cell r="M2873" t="str">
            <v>الرابعة حديث</v>
          </cell>
          <cell r="O2873" t="str">
            <v>الرابعة</v>
          </cell>
          <cell r="Q2873" t="str">
            <v>الرابعة</v>
          </cell>
          <cell r="S2873" t="str">
            <v>الرابعة</v>
          </cell>
        </row>
        <row r="2874">
          <cell r="A2874">
            <v>120706</v>
          </cell>
          <cell r="B2874" t="str">
            <v>مريم خطاب</v>
          </cell>
          <cell r="C2874" t="str">
            <v>محمد مهدي</v>
          </cell>
          <cell r="D2874" t="str">
            <v>رنده</v>
          </cell>
          <cell r="E2874" t="str">
            <v>الثانية</v>
          </cell>
          <cell r="G2874" t="str">
            <v>الثانية</v>
          </cell>
          <cell r="I2874" t="str">
            <v>الثانية</v>
          </cell>
          <cell r="K2874" t="str">
            <v>الثانية</v>
          </cell>
          <cell r="M2874" t="str">
            <v>الثالثة حديث</v>
          </cell>
          <cell r="O2874" t="str">
            <v>الثالثة</v>
          </cell>
          <cell r="Q2874" t="str">
            <v>الثالثة</v>
          </cell>
          <cell r="S2874" t="str">
            <v>الرابعة حديث</v>
          </cell>
        </row>
        <row r="2875">
          <cell r="A2875">
            <v>120712</v>
          </cell>
          <cell r="B2875" t="str">
            <v>هبه طرودي</v>
          </cell>
          <cell r="C2875" t="str">
            <v>محمد</v>
          </cell>
          <cell r="D2875" t="str">
            <v>هيفاء</v>
          </cell>
          <cell r="E2875" t="str">
            <v>الثانية</v>
          </cell>
          <cell r="G2875" t="str">
            <v>الثانية</v>
          </cell>
          <cell r="I2875" t="str">
            <v>الثانية</v>
          </cell>
          <cell r="K2875" t="str">
            <v>الثالثة حديث</v>
          </cell>
          <cell r="M2875" t="str">
            <v>الثالثة حديث</v>
          </cell>
          <cell r="O2875" t="str">
            <v>الثالثة</v>
          </cell>
          <cell r="Q2875" t="str">
            <v>الثالثة</v>
          </cell>
          <cell r="S2875" t="str">
            <v>الرابعة حديث</v>
          </cell>
        </row>
        <row r="2876">
          <cell r="A2876">
            <v>120713</v>
          </cell>
          <cell r="B2876" t="str">
            <v>قمر زينه</v>
          </cell>
          <cell r="C2876" t="str">
            <v>محمد</v>
          </cell>
          <cell r="D2876" t="str">
            <v>مريم</v>
          </cell>
          <cell r="E2876" t="str">
            <v>الثانية</v>
          </cell>
          <cell r="G2876" t="str">
            <v>الثالثة حديث</v>
          </cell>
          <cell r="I2876" t="str">
            <v>الثالثة حديث</v>
          </cell>
          <cell r="K2876" t="str">
            <v>الثالثة</v>
          </cell>
          <cell r="M2876" t="str">
            <v>الرابعة حديث</v>
          </cell>
          <cell r="O2876" t="str">
            <v>الرابعة</v>
          </cell>
          <cell r="Q2876" t="str">
            <v>الرابعة</v>
          </cell>
          <cell r="S2876" t="str">
            <v>الرابعة</v>
          </cell>
        </row>
        <row r="2877">
          <cell r="A2877">
            <v>120715</v>
          </cell>
          <cell r="B2877" t="str">
            <v>داليا صومو</v>
          </cell>
          <cell r="C2877" t="str">
            <v>آرام</v>
          </cell>
          <cell r="D2877" t="str">
            <v>ماري</v>
          </cell>
          <cell r="E2877" t="str">
            <v>الأولى</v>
          </cell>
          <cell r="G2877" t="str">
            <v>الأولى</v>
          </cell>
          <cell r="O2877" t="str">
            <v>الأولى</v>
          </cell>
          <cell r="Q2877" t="str">
            <v>الثانية حديث</v>
          </cell>
          <cell r="S2877" t="str">
            <v>الثانية</v>
          </cell>
        </row>
        <row r="2878">
          <cell r="A2878">
            <v>120716</v>
          </cell>
          <cell r="B2878" t="str">
            <v>هديل الدكاك</v>
          </cell>
          <cell r="C2878" t="str">
            <v>محمد</v>
          </cell>
          <cell r="D2878" t="str">
            <v>فائزه</v>
          </cell>
          <cell r="E2878" t="str">
            <v>الثانية</v>
          </cell>
          <cell r="G2878" t="str">
            <v>الثانية</v>
          </cell>
          <cell r="I2878" t="str">
            <v>الثانية</v>
          </cell>
          <cell r="K2878" t="str">
            <v>الثالثة حديث</v>
          </cell>
          <cell r="M2878" t="str">
            <v xml:space="preserve">الثالثة </v>
          </cell>
          <cell r="O2878" t="str">
            <v>الثالثة</v>
          </cell>
          <cell r="Q2878" t="str">
            <v>الرابعة حديث</v>
          </cell>
          <cell r="S2878" t="str">
            <v>الرابعة</v>
          </cell>
        </row>
        <row r="2879">
          <cell r="A2879">
            <v>120718</v>
          </cell>
          <cell r="B2879" t="str">
            <v>جالا سعديه</v>
          </cell>
          <cell r="C2879" t="str">
            <v>محمد</v>
          </cell>
          <cell r="D2879" t="str">
            <v>غاده</v>
          </cell>
          <cell r="E2879" t="str">
            <v>الثانية</v>
          </cell>
          <cell r="G2879" t="str">
            <v>الثالثة حديث</v>
          </cell>
          <cell r="I2879" t="str">
            <v>الثالثة حديث</v>
          </cell>
          <cell r="K2879" t="str">
            <v>الثالثة</v>
          </cell>
          <cell r="M2879" t="str">
            <v>الرابعة حديث</v>
          </cell>
          <cell r="O2879" t="str">
            <v>الرابعة</v>
          </cell>
          <cell r="Q2879" t="str">
            <v>الرابعة</v>
          </cell>
          <cell r="S2879" t="str">
            <v>الرابعة</v>
          </cell>
        </row>
        <row r="2880">
          <cell r="A2880">
            <v>120719</v>
          </cell>
          <cell r="B2880" t="str">
            <v>مروه الهيبي</v>
          </cell>
          <cell r="C2880" t="str">
            <v>عبد الله</v>
          </cell>
          <cell r="D2880" t="str">
            <v>ملاك</v>
          </cell>
          <cell r="E2880" t="str">
            <v>الثانية</v>
          </cell>
          <cell r="G2880" t="str">
            <v>الثانية</v>
          </cell>
          <cell r="K2880" t="str">
            <v>الثانية</v>
          </cell>
          <cell r="L2880" t="str">
            <v>مبرر</v>
          </cell>
          <cell r="M2880" t="str">
            <v>الثانية</v>
          </cell>
          <cell r="O2880" t="str">
            <v>الثالثة حديث</v>
          </cell>
          <cell r="Q2880" t="str">
            <v>الثالثة</v>
          </cell>
          <cell r="S2880" t="str">
            <v>الثالثة</v>
          </cell>
        </row>
        <row r="2881">
          <cell r="A2881">
            <v>120725</v>
          </cell>
          <cell r="B2881" t="str">
            <v>ليليان ابراهيم</v>
          </cell>
          <cell r="C2881" t="str">
            <v>جمال</v>
          </cell>
          <cell r="D2881" t="str">
            <v>ذكاء</v>
          </cell>
          <cell r="E2881" t="str">
            <v>الأولى</v>
          </cell>
          <cell r="G2881" t="str">
            <v>الأولى</v>
          </cell>
          <cell r="H2881">
            <v>1074</v>
          </cell>
          <cell r="K2881" t="str">
            <v>الأولى</v>
          </cell>
          <cell r="L2881" t="str">
            <v>مبرر</v>
          </cell>
          <cell r="M2881" t="str">
            <v>الأولى</v>
          </cell>
          <cell r="S2881" t="str">
            <v>الثانية</v>
          </cell>
        </row>
        <row r="2882">
          <cell r="A2882">
            <v>120726</v>
          </cell>
          <cell r="B2882" t="str">
            <v>ريتا القنطار</v>
          </cell>
          <cell r="C2882" t="str">
            <v>فاضل</v>
          </cell>
          <cell r="D2882" t="str">
            <v>راويه</v>
          </cell>
          <cell r="E2882" t="str">
            <v>الأولى</v>
          </cell>
          <cell r="G2882" t="str">
            <v>الثانية حديث</v>
          </cell>
          <cell r="I2882" t="str">
            <v>الثانية حديث</v>
          </cell>
          <cell r="K2882" t="str">
            <v>الثانية</v>
          </cell>
          <cell r="L2882" t="str">
            <v>مبرر</v>
          </cell>
          <cell r="M2882" t="str">
            <v>الثانية</v>
          </cell>
          <cell r="O2882" t="str">
            <v>الثانية</v>
          </cell>
          <cell r="Q2882" t="str">
            <v>الثانية</v>
          </cell>
          <cell r="S2882" t="str">
            <v>الثانية</v>
          </cell>
        </row>
        <row r="2883">
          <cell r="A2883">
            <v>120729</v>
          </cell>
          <cell r="B2883" t="str">
            <v>انوار محمد</v>
          </cell>
          <cell r="C2883" t="str">
            <v>محمد نور</v>
          </cell>
          <cell r="D2883" t="str">
            <v>سميره</v>
          </cell>
          <cell r="E2883" t="str">
            <v>الثانية</v>
          </cell>
          <cell r="G2883" t="str">
            <v>الثانية</v>
          </cell>
          <cell r="I2883" t="str">
            <v>الثانية</v>
          </cell>
          <cell r="K2883" t="str">
            <v>الثانية</v>
          </cell>
          <cell r="M2883" t="str">
            <v>الثالثة حديث</v>
          </cell>
          <cell r="O2883" t="str">
            <v>الثالثة</v>
          </cell>
          <cell r="Q2883" t="str">
            <v>الرابعة حديث</v>
          </cell>
          <cell r="S2883" t="str">
            <v>الرابعة</v>
          </cell>
        </row>
        <row r="2884">
          <cell r="A2884">
            <v>120735</v>
          </cell>
          <cell r="B2884" t="str">
            <v>لين اسعد</v>
          </cell>
          <cell r="C2884" t="str">
            <v>نعمان</v>
          </cell>
          <cell r="D2884" t="str">
            <v>رويده</v>
          </cell>
          <cell r="E2884" t="str">
            <v>الثانية</v>
          </cell>
          <cell r="G2884" t="str">
            <v>الثالثة حديث</v>
          </cell>
          <cell r="I2884" t="str">
            <v>الثالثة حديث</v>
          </cell>
          <cell r="K2884" t="str">
            <v>الثالثة</v>
          </cell>
          <cell r="M2884" t="str">
            <v>الرابعة حديث</v>
          </cell>
          <cell r="O2884" t="str">
            <v>الرابعة</v>
          </cell>
          <cell r="Q2884" t="str">
            <v>الرابعة</v>
          </cell>
          <cell r="S2884" t="str">
            <v>الرابعة</v>
          </cell>
        </row>
        <row r="2885">
          <cell r="A2885">
            <v>120736</v>
          </cell>
          <cell r="B2885" t="str">
            <v>دينه سلامه</v>
          </cell>
          <cell r="C2885" t="str">
            <v>حسين</v>
          </cell>
          <cell r="D2885" t="str">
            <v>شكران</v>
          </cell>
          <cell r="E2885" t="str">
            <v>الثانية</v>
          </cell>
          <cell r="G2885" t="str">
            <v>الثانية</v>
          </cell>
          <cell r="I2885" t="str">
            <v>الثانية</v>
          </cell>
          <cell r="K2885" t="str">
            <v>الثالثة حديث</v>
          </cell>
          <cell r="M2885" t="str">
            <v xml:space="preserve">الثالثة </v>
          </cell>
          <cell r="O2885" t="str">
            <v>الثالثة</v>
          </cell>
          <cell r="Q2885" t="str">
            <v>الرابعة حديث</v>
          </cell>
          <cell r="S2885" t="str">
            <v>الرابعة</v>
          </cell>
        </row>
        <row r="2886">
          <cell r="A2886">
            <v>120737</v>
          </cell>
          <cell r="B2886" t="str">
            <v>بلندا علي</v>
          </cell>
          <cell r="C2886" t="str">
            <v>احمد</v>
          </cell>
          <cell r="D2886" t="str">
            <v>زبيده</v>
          </cell>
          <cell r="E2886" t="str">
            <v>الثانية</v>
          </cell>
          <cell r="G2886" t="str">
            <v>الثالثة حديث</v>
          </cell>
          <cell r="K2886" t="str">
            <v>الثالثة حديث</v>
          </cell>
          <cell r="L2886" t="str">
            <v>مبرر</v>
          </cell>
          <cell r="M2886" t="str">
            <v>الثالثة حديث</v>
          </cell>
          <cell r="O2886" t="str">
            <v>الثالثة</v>
          </cell>
          <cell r="Q2886" t="str">
            <v>الثالثة</v>
          </cell>
          <cell r="S2886" t="str">
            <v>الثالثة</v>
          </cell>
        </row>
        <row r="2887">
          <cell r="A2887">
            <v>120738</v>
          </cell>
          <cell r="B2887" t="str">
            <v>لينه سلامه</v>
          </cell>
          <cell r="C2887" t="str">
            <v>حسين</v>
          </cell>
          <cell r="D2887" t="str">
            <v>شكران</v>
          </cell>
          <cell r="E2887" t="str">
            <v>الثانية</v>
          </cell>
          <cell r="G2887" t="str">
            <v>الثانية</v>
          </cell>
          <cell r="I2887" t="str">
            <v>الثانية</v>
          </cell>
          <cell r="K2887" t="str">
            <v>الثالثة حديث</v>
          </cell>
          <cell r="M2887" t="str">
            <v xml:space="preserve">الثالثة </v>
          </cell>
          <cell r="O2887" t="str">
            <v>الثالثة</v>
          </cell>
          <cell r="Q2887" t="str">
            <v>الرابعة حديث</v>
          </cell>
          <cell r="S2887" t="str">
            <v>الرابعة</v>
          </cell>
        </row>
        <row r="2888">
          <cell r="A2888">
            <v>120740</v>
          </cell>
          <cell r="B2888" t="str">
            <v>ميس زيدان</v>
          </cell>
          <cell r="C2888" t="str">
            <v>رفيق</v>
          </cell>
          <cell r="D2888" t="str">
            <v>باسمه</v>
          </cell>
          <cell r="E2888" t="str">
            <v>الثانية حديث</v>
          </cell>
          <cell r="G2888" t="str">
            <v>الثانية</v>
          </cell>
          <cell r="I2888" t="str">
            <v>الثانية</v>
          </cell>
          <cell r="K2888" t="str">
            <v>الثانية</v>
          </cell>
          <cell r="M2888" t="str">
            <v>الثالثة</v>
          </cell>
          <cell r="O2888" t="str">
            <v>الثالثة</v>
          </cell>
          <cell r="Q2888" t="str">
            <v>الرابعة حديث</v>
          </cell>
          <cell r="S2888" t="str">
            <v>الرابعة</v>
          </cell>
        </row>
        <row r="2889">
          <cell r="A2889">
            <v>120746</v>
          </cell>
          <cell r="B2889" t="str">
            <v>مهند العبيد</v>
          </cell>
          <cell r="C2889" t="str">
            <v>حسن</v>
          </cell>
          <cell r="D2889" t="str">
            <v>ماجده</v>
          </cell>
          <cell r="E2889" t="str">
            <v>الثانية</v>
          </cell>
          <cell r="G2889" t="str">
            <v>الثانية</v>
          </cell>
          <cell r="I2889" t="str">
            <v>الثانية</v>
          </cell>
          <cell r="K2889" t="str">
            <v>الثانية</v>
          </cell>
          <cell r="M2889" t="str">
            <v>الثالثة حديث</v>
          </cell>
          <cell r="O2889" t="str">
            <v>الثالثة</v>
          </cell>
          <cell r="Q2889" t="str">
            <v>الثالثة</v>
          </cell>
          <cell r="S2889" t="str">
            <v>الثالثة</v>
          </cell>
        </row>
        <row r="2890">
          <cell r="A2890">
            <v>120749</v>
          </cell>
          <cell r="B2890" t="str">
            <v>سهى نادر</v>
          </cell>
          <cell r="C2890" t="str">
            <v>عصام</v>
          </cell>
          <cell r="D2890" t="str">
            <v>ماجده</v>
          </cell>
          <cell r="E2890" t="str">
            <v>الثانية</v>
          </cell>
          <cell r="G2890" t="str">
            <v>الثالثة حديث</v>
          </cell>
          <cell r="I2890" t="str">
            <v>الثالثة حديث</v>
          </cell>
          <cell r="K2890" t="str">
            <v>الثالثة</v>
          </cell>
          <cell r="M2890" t="str">
            <v>الرابعة حديث</v>
          </cell>
          <cell r="O2890" t="str">
            <v>الرابعة</v>
          </cell>
          <cell r="Q2890" t="str">
            <v>الرابعة</v>
          </cell>
          <cell r="S2890" t="str">
            <v>الرابعة</v>
          </cell>
        </row>
        <row r="2891">
          <cell r="A2891">
            <v>120752</v>
          </cell>
          <cell r="B2891" t="str">
            <v>مرح قبيطري</v>
          </cell>
          <cell r="C2891" t="str">
            <v>محمد</v>
          </cell>
          <cell r="D2891" t="str">
            <v>لمعات</v>
          </cell>
          <cell r="E2891" t="str">
            <v>الثانية</v>
          </cell>
          <cell r="G2891" t="str">
            <v>الثانية</v>
          </cell>
          <cell r="I2891" t="str">
            <v>الثانية</v>
          </cell>
          <cell r="J2891">
            <v>874</v>
          </cell>
          <cell r="K2891" t="str">
            <v>الثانية</v>
          </cell>
          <cell r="L2891" t="str">
            <v>مبرر</v>
          </cell>
          <cell r="M2891" t="str">
            <v>الثانية</v>
          </cell>
          <cell r="O2891" t="str">
            <v>الثانية</v>
          </cell>
          <cell r="Q2891" t="str">
            <v>الثالثة حديث</v>
          </cell>
          <cell r="S2891" t="str">
            <v>الثالثة</v>
          </cell>
        </row>
        <row r="2892">
          <cell r="A2892">
            <v>120753</v>
          </cell>
          <cell r="B2892" t="str">
            <v>مضرالعظيم عكام</v>
          </cell>
          <cell r="C2892" t="str">
            <v>نبيل</v>
          </cell>
          <cell r="D2892" t="str">
            <v>مديحه</v>
          </cell>
          <cell r="E2892" t="str">
            <v>الثانية</v>
          </cell>
          <cell r="G2892" t="str">
            <v>الثانية</v>
          </cell>
          <cell r="I2892" t="str">
            <v>الثانية</v>
          </cell>
          <cell r="K2892" t="str">
            <v>الثالثة حديث</v>
          </cell>
          <cell r="M2892" t="str">
            <v>الثالثة حديث</v>
          </cell>
          <cell r="O2892" t="str">
            <v>الثالثة</v>
          </cell>
          <cell r="Q2892" t="str">
            <v>الرابعة حديث</v>
          </cell>
          <cell r="R2892">
            <v>331</v>
          </cell>
          <cell r="S2892" t="str">
            <v>الرابعة</v>
          </cell>
        </row>
        <row r="2893">
          <cell r="A2893">
            <v>120754</v>
          </cell>
          <cell r="B2893" t="str">
            <v>بشرى توتنجي</v>
          </cell>
          <cell r="C2893" t="str">
            <v>منير</v>
          </cell>
          <cell r="D2893" t="str">
            <v>خلود</v>
          </cell>
          <cell r="E2893" t="str">
            <v>الثانية</v>
          </cell>
          <cell r="G2893" t="str">
            <v>الثانية</v>
          </cell>
          <cell r="I2893" t="str">
            <v>الثانية</v>
          </cell>
          <cell r="K2893" t="str">
            <v>الثانية</v>
          </cell>
          <cell r="M2893" t="str">
            <v>الثانية</v>
          </cell>
          <cell r="O2893" t="str">
            <v>الثالثة حديث</v>
          </cell>
          <cell r="Q2893" t="str">
            <v>الثالثة</v>
          </cell>
          <cell r="S2893" t="str">
            <v>الثالثة</v>
          </cell>
        </row>
        <row r="2894">
          <cell r="A2894">
            <v>120764</v>
          </cell>
          <cell r="B2894" t="str">
            <v>وسام عريبي</v>
          </cell>
          <cell r="C2894" t="str">
            <v>موفق</v>
          </cell>
          <cell r="D2894" t="str">
            <v>فاتنه</v>
          </cell>
          <cell r="E2894" t="str">
            <v>الثانية</v>
          </cell>
          <cell r="G2894" t="str">
            <v>الثانية</v>
          </cell>
          <cell r="I2894" t="str">
            <v>الثانية</v>
          </cell>
          <cell r="K2894" t="str">
            <v>الثالثة حديث</v>
          </cell>
          <cell r="L2894" t="str">
            <v>مبرر</v>
          </cell>
          <cell r="M2894" t="str">
            <v>الثالثة حديث</v>
          </cell>
          <cell r="O2894" t="str">
            <v>الثالثة</v>
          </cell>
          <cell r="Q2894" t="str">
            <v>الثالثة</v>
          </cell>
          <cell r="R2894">
            <v>430</v>
          </cell>
          <cell r="S2894" t="str">
            <v>الثالثة</v>
          </cell>
        </row>
        <row r="2895">
          <cell r="A2895">
            <v>120765</v>
          </cell>
          <cell r="B2895" t="str">
            <v>هند قاضي امين</v>
          </cell>
          <cell r="C2895" t="str">
            <v>احمد</v>
          </cell>
          <cell r="D2895" t="str">
            <v>ملك</v>
          </cell>
          <cell r="E2895" t="str">
            <v>الثانية</v>
          </cell>
          <cell r="G2895" t="str">
            <v>الثانية</v>
          </cell>
          <cell r="I2895" t="str">
            <v>الثانية</v>
          </cell>
          <cell r="K2895" t="str">
            <v>الثانية</v>
          </cell>
          <cell r="M2895" t="str">
            <v>الثالثة حديث</v>
          </cell>
          <cell r="O2895" t="str">
            <v>الثالثة</v>
          </cell>
          <cell r="Q2895" t="str">
            <v>الثالثة</v>
          </cell>
          <cell r="S2895" t="str">
            <v>الثالثة</v>
          </cell>
        </row>
        <row r="2896">
          <cell r="A2896">
            <v>120766</v>
          </cell>
          <cell r="B2896" t="str">
            <v>الاء الصفدي</v>
          </cell>
          <cell r="C2896" t="str">
            <v>بشار</v>
          </cell>
          <cell r="D2896" t="str">
            <v>رولا</v>
          </cell>
          <cell r="E2896" t="str">
            <v>الثانية</v>
          </cell>
          <cell r="G2896" t="str">
            <v>الثالثة حديث</v>
          </cell>
          <cell r="I2896" t="str">
            <v>الثالثة حديث</v>
          </cell>
          <cell r="K2896" t="str">
            <v>الثالثة</v>
          </cell>
          <cell r="M2896" t="str">
            <v>الثالثة</v>
          </cell>
          <cell r="S2896" t="str">
            <v>الرابعة</v>
          </cell>
        </row>
        <row r="2897">
          <cell r="A2897">
            <v>120767</v>
          </cell>
          <cell r="B2897" t="str">
            <v>هلا مللي</v>
          </cell>
          <cell r="C2897" t="str">
            <v>فرزات</v>
          </cell>
          <cell r="D2897" t="str">
            <v>عدله</v>
          </cell>
          <cell r="E2897" t="str">
            <v>الثانية</v>
          </cell>
          <cell r="G2897" t="str">
            <v>الثانية</v>
          </cell>
          <cell r="I2897" t="str">
            <v>الثانية</v>
          </cell>
          <cell r="K2897" t="str">
            <v>الثانية</v>
          </cell>
          <cell r="L2897" t="str">
            <v>مبرر</v>
          </cell>
          <cell r="M2897" t="str">
            <v>الثانية</v>
          </cell>
          <cell r="O2897" t="str">
            <v>الثانية</v>
          </cell>
          <cell r="Q2897" t="str">
            <v>الثالثة حديث</v>
          </cell>
          <cell r="S2897" t="str">
            <v>الثالثة</v>
          </cell>
        </row>
        <row r="2898">
          <cell r="A2898">
            <v>120768</v>
          </cell>
          <cell r="B2898" t="str">
            <v>حشمه ابراهيم</v>
          </cell>
          <cell r="C2898" t="str">
            <v>ابراهيم</v>
          </cell>
          <cell r="D2898" t="str">
            <v>كوكب</v>
          </cell>
          <cell r="E2898" t="str">
            <v>الثانية</v>
          </cell>
          <cell r="G2898" t="str">
            <v>الثانية</v>
          </cell>
          <cell r="I2898" t="str">
            <v>الثانية</v>
          </cell>
          <cell r="K2898" t="str">
            <v>الثانية</v>
          </cell>
          <cell r="M2898" t="str">
            <v>الثالثة حديث</v>
          </cell>
          <cell r="O2898" t="str">
            <v>الثالثة</v>
          </cell>
          <cell r="Q2898" t="str">
            <v>الرابعة حديث</v>
          </cell>
          <cell r="S2898" t="str">
            <v>الرابعة حديث</v>
          </cell>
        </row>
        <row r="2899">
          <cell r="A2899">
            <v>120772</v>
          </cell>
          <cell r="B2899" t="str">
            <v>البتول كركه</v>
          </cell>
          <cell r="C2899" t="str">
            <v>بسام</v>
          </cell>
          <cell r="D2899" t="str">
            <v>خواطر</v>
          </cell>
          <cell r="E2899" t="str">
            <v>الثانية</v>
          </cell>
          <cell r="G2899" t="str">
            <v>الثالثة حديث</v>
          </cell>
          <cell r="I2899" t="str">
            <v>الثالثة حديث</v>
          </cell>
          <cell r="K2899" t="str">
            <v>الثالثة</v>
          </cell>
          <cell r="M2899" t="str">
            <v>الثالثة</v>
          </cell>
          <cell r="O2899" t="str">
            <v>الثالثة</v>
          </cell>
          <cell r="Q2899" t="str">
            <v>الثالثة</v>
          </cell>
          <cell r="S2899" t="str">
            <v>الرابعة</v>
          </cell>
        </row>
        <row r="2900">
          <cell r="A2900">
            <v>120775</v>
          </cell>
          <cell r="B2900" t="str">
            <v>اسمهان نجم</v>
          </cell>
          <cell r="C2900" t="str">
            <v>ديب</v>
          </cell>
          <cell r="D2900" t="str">
            <v>بشرى</v>
          </cell>
          <cell r="E2900" t="str">
            <v>الثانية</v>
          </cell>
          <cell r="G2900" t="str">
            <v>الثانية</v>
          </cell>
          <cell r="I2900" t="str">
            <v>الثانية</v>
          </cell>
          <cell r="K2900" t="str">
            <v>الثالثة حديث</v>
          </cell>
          <cell r="L2900" t="str">
            <v>مبرر</v>
          </cell>
          <cell r="M2900" t="str">
            <v>الثالثة حديث</v>
          </cell>
          <cell r="N2900">
            <v>35</v>
          </cell>
          <cell r="O2900" t="str">
            <v>الثالثة</v>
          </cell>
          <cell r="P2900">
            <v>721</v>
          </cell>
          <cell r="Q2900" t="str">
            <v>الثالثة</v>
          </cell>
          <cell r="S2900" t="str">
            <v>الثالثة</v>
          </cell>
        </row>
        <row r="2901">
          <cell r="A2901">
            <v>120776</v>
          </cell>
          <cell r="B2901" t="str">
            <v>اسراء الحوز</v>
          </cell>
          <cell r="C2901" t="str">
            <v>محمد</v>
          </cell>
          <cell r="D2901" t="str">
            <v>اميره</v>
          </cell>
          <cell r="E2901" t="str">
            <v>الأولى</v>
          </cell>
          <cell r="G2901" t="str">
            <v>الأولى</v>
          </cell>
          <cell r="I2901" t="str">
            <v>الأولى</v>
          </cell>
          <cell r="J2901">
            <v>4712</v>
          </cell>
          <cell r="K2901" t="str">
            <v>الأولى</v>
          </cell>
          <cell r="L2901" t="str">
            <v>مبرر</v>
          </cell>
          <cell r="M2901" t="str">
            <v>الأولى</v>
          </cell>
          <cell r="O2901" t="str">
            <v>الأولى</v>
          </cell>
          <cell r="Q2901" t="str">
            <v>الثانية حديث</v>
          </cell>
          <cell r="S2901" t="str">
            <v>الثانية</v>
          </cell>
        </row>
        <row r="2902">
          <cell r="A2902">
            <v>120778</v>
          </cell>
          <cell r="B2902" t="str">
            <v>كاميليا اومري</v>
          </cell>
          <cell r="C2902" t="str">
            <v>محمد فتحي</v>
          </cell>
          <cell r="D2902" t="str">
            <v>صباح</v>
          </cell>
          <cell r="E2902" t="str">
            <v>الثانية</v>
          </cell>
          <cell r="G2902" t="str">
            <v>الثالثة حديث</v>
          </cell>
          <cell r="I2902" t="str">
            <v>الثالثة حديث</v>
          </cell>
          <cell r="K2902" t="str">
            <v>الثالثة</v>
          </cell>
          <cell r="M2902" t="str">
            <v>الرابعة حديث</v>
          </cell>
          <cell r="O2902" t="str">
            <v>الرابعة</v>
          </cell>
          <cell r="Q2902" t="str">
            <v>الرابعة</v>
          </cell>
          <cell r="S2902" t="str">
            <v>الرابعة</v>
          </cell>
        </row>
        <row r="2903">
          <cell r="A2903">
            <v>120780</v>
          </cell>
          <cell r="B2903" t="str">
            <v>رانيا الاشمر</v>
          </cell>
          <cell r="C2903" t="str">
            <v>رياض</v>
          </cell>
          <cell r="D2903" t="str">
            <v>نبيله</v>
          </cell>
          <cell r="E2903" t="str">
            <v>الثانية</v>
          </cell>
          <cell r="G2903" t="str">
            <v>الثانية</v>
          </cell>
          <cell r="I2903" t="str">
            <v>الثانية</v>
          </cell>
          <cell r="K2903" t="str">
            <v>الثالثة حديث</v>
          </cell>
          <cell r="M2903" t="str">
            <v>الثالثة حديث</v>
          </cell>
          <cell r="O2903" t="str">
            <v>الثالثة</v>
          </cell>
          <cell r="Q2903" t="str">
            <v>الرابعة حديث</v>
          </cell>
          <cell r="S2903" t="str">
            <v>الرابعة</v>
          </cell>
        </row>
        <row r="2904">
          <cell r="A2904">
            <v>120781</v>
          </cell>
          <cell r="B2904" t="str">
            <v>ديما شرحه</v>
          </cell>
          <cell r="C2904" t="str">
            <v>محمد</v>
          </cell>
          <cell r="D2904" t="str">
            <v>منى</v>
          </cell>
          <cell r="E2904" t="str">
            <v>الثانية حديث</v>
          </cell>
          <cell r="G2904" t="str">
            <v>الثانية</v>
          </cell>
          <cell r="I2904" t="str">
            <v>الثانية</v>
          </cell>
          <cell r="K2904" t="str">
            <v>الثانية</v>
          </cell>
          <cell r="M2904" t="str">
            <v>الثانية</v>
          </cell>
          <cell r="O2904" t="str">
            <v>الثالثة حديث</v>
          </cell>
          <cell r="Q2904" t="str">
            <v>الثالثة</v>
          </cell>
          <cell r="S2904" t="str">
            <v>الثالثة</v>
          </cell>
        </row>
        <row r="2905">
          <cell r="A2905">
            <v>120784</v>
          </cell>
          <cell r="B2905" t="str">
            <v>علا جقميرة</v>
          </cell>
          <cell r="C2905" t="str">
            <v>رضوان</v>
          </cell>
          <cell r="D2905">
            <v>0</v>
          </cell>
          <cell r="E2905" t="str">
            <v>الأولى</v>
          </cell>
          <cell r="G2905" t="str">
            <v>الأولى</v>
          </cell>
          <cell r="I2905" t="str">
            <v>الأولى</v>
          </cell>
          <cell r="K2905" t="str">
            <v>الأولى</v>
          </cell>
          <cell r="M2905" t="str">
            <v>الثانية حديث</v>
          </cell>
          <cell r="O2905" t="str">
            <v>الثانية</v>
          </cell>
          <cell r="Q2905" t="str">
            <v>الثالثة حديث</v>
          </cell>
          <cell r="S2905" t="str">
            <v>الثالثة</v>
          </cell>
        </row>
        <row r="2906">
          <cell r="A2906">
            <v>120787</v>
          </cell>
          <cell r="B2906" t="str">
            <v>ماسه سعد</v>
          </cell>
          <cell r="C2906" t="str">
            <v>محمد راتب</v>
          </cell>
          <cell r="D2906" t="str">
            <v>رولا</v>
          </cell>
          <cell r="E2906" t="str">
            <v>الثانية</v>
          </cell>
          <cell r="G2906" t="str">
            <v>الثالثة حديث</v>
          </cell>
          <cell r="I2906" t="str">
            <v>الثالثة حديث</v>
          </cell>
          <cell r="K2906" t="str">
            <v>الثالثة</v>
          </cell>
          <cell r="M2906" t="str">
            <v>الثالثة</v>
          </cell>
          <cell r="O2906" t="str">
            <v>الثالثة</v>
          </cell>
          <cell r="Q2906" t="str">
            <v>الرابعة حديث</v>
          </cell>
          <cell r="S2906" t="str">
            <v>الرابعة</v>
          </cell>
        </row>
        <row r="2907">
          <cell r="A2907">
            <v>120788</v>
          </cell>
          <cell r="B2907" t="str">
            <v>بارعه الكفري</v>
          </cell>
          <cell r="C2907" t="str">
            <v>محمد</v>
          </cell>
          <cell r="D2907" t="str">
            <v>نايفه</v>
          </cell>
          <cell r="E2907" t="str">
            <v>الأولى</v>
          </cell>
          <cell r="G2907" t="str">
            <v>الثانية حديث</v>
          </cell>
          <cell r="I2907" t="str">
            <v>الثانية حديث</v>
          </cell>
          <cell r="K2907" t="str">
            <v>الثانية</v>
          </cell>
          <cell r="M2907" t="str">
            <v>الثالثة حديث</v>
          </cell>
          <cell r="O2907" t="str">
            <v>الثالثة</v>
          </cell>
          <cell r="Q2907" t="str">
            <v>الثالثة</v>
          </cell>
          <cell r="S2907" t="str">
            <v>الثالثة</v>
          </cell>
        </row>
        <row r="2908">
          <cell r="A2908">
            <v>120789</v>
          </cell>
          <cell r="B2908" t="str">
            <v>هبه عصاصه</v>
          </cell>
          <cell r="C2908" t="str">
            <v>محمد هشام</v>
          </cell>
          <cell r="D2908" t="str">
            <v>اميره</v>
          </cell>
          <cell r="E2908" t="str">
            <v>الثانية</v>
          </cell>
          <cell r="G2908" t="str">
            <v>الثالثة حديث</v>
          </cell>
          <cell r="I2908" t="str">
            <v>الثالثة حديث</v>
          </cell>
          <cell r="K2908" t="str">
            <v>الثالثة</v>
          </cell>
          <cell r="M2908" t="str">
            <v>الثالثة</v>
          </cell>
          <cell r="S2908" t="str">
            <v>الرابعة</v>
          </cell>
        </row>
        <row r="2909">
          <cell r="A2909">
            <v>120791</v>
          </cell>
          <cell r="B2909" t="str">
            <v>نغم العريضي</v>
          </cell>
          <cell r="C2909" t="str">
            <v>سامي</v>
          </cell>
          <cell r="D2909" t="str">
            <v>نجاه</v>
          </cell>
          <cell r="E2909" t="str">
            <v>الأولى</v>
          </cell>
          <cell r="G2909" t="str">
            <v>الأولى</v>
          </cell>
          <cell r="I2909" t="str">
            <v>الأولى</v>
          </cell>
          <cell r="K2909" t="str">
            <v>الثانية حديث</v>
          </cell>
          <cell r="M2909" t="str">
            <v>الثانية</v>
          </cell>
          <cell r="O2909" t="str">
            <v>الثانية</v>
          </cell>
          <cell r="Q2909" t="str">
            <v>الثالثة حديث</v>
          </cell>
          <cell r="S2909" t="str">
            <v>الثالثة</v>
          </cell>
        </row>
        <row r="2910">
          <cell r="A2910">
            <v>120793</v>
          </cell>
          <cell r="B2910" t="str">
            <v>غاده شوربه</v>
          </cell>
          <cell r="C2910" t="str">
            <v>محمد خير</v>
          </cell>
          <cell r="D2910" t="str">
            <v>خانم</v>
          </cell>
          <cell r="E2910" t="str">
            <v>الثانية حديث</v>
          </cell>
          <cell r="G2910" t="str">
            <v>الثانية</v>
          </cell>
          <cell r="I2910" t="str">
            <v>الثانية</v>
          </cell>
          <cell r="K2910" t="str">
            <v>الثانية</v>
          </cell>
          <cell r="M2910" t="str">
            <v>الثانية</v>
          </cell>
          <cell r="O2910" t="str">
            <v>الثالثة حديث</v>
          </cell>
          <cell r="Q2910" t="str">
            <v>الثالثة</v>
          </cell>
          <cell r="S2910" t="str">
            <v>الثالثة</v>
          </cell>
        </row>
        <row r="2911">
          <cell r="A2911">
            <v>120795</v>
          </cell>
          <cell r="B2911" t="str">
            <v>يارا الجمعه</v>
          </cell>
          <cell r="C2911" t="str">
            <v>محسن</v>
          </cell>
          <cell r="D2911" t="str">
            <v>كوسر</v>
          </cell>
          <cell r="E2911" t="str">
            <v>الأولى</v>
          </cell>
          <cell r="G2911" t="str">
            <v>الأولى</v>
          </cell>
          <cell r="I2911" t="str">
            <v>الأولى</v>
          </cell>
          <cell r="K2911" t="str">
            <v>الأولى</v>
          </cell>
          <cell r="M2911" t="str">
            <v>الثانية حديث</v>
          </cell>
          <cell r="O2911" t="str">
            <v>الثانية</v>
          </cell>
          <cell r="Q2911" t="str">
            <v>الثانية</v>
          </cell>
          <cell r="S2911" t="str">
            <v>الثانية</v>
          </cell>
        </row>
        <row r="2912">
          <cell r="A2912">
            <v>120796</v>
          </cell>
          <cell r="B2912" t="str">
            <v>موسى ميدع</v>
          </cell>
          <cell r="C2912" t="str">
            <v>فادي</v>
          </cell>
          <cell r="D2912" t="str">
            <v>ميريام</v>
          </cell>
          <cell r="E2912" t="str">
            <v>الأولى</v>
          </cell>
          <cell r="F2912">
            <v>4330</v>
          </cell>
          <cell r="G2912" t="str">
            <v>الثانية حديث</v>
          </cell>
          <cell r="I2912" t="str">
            <v>الثانية حديث</v>
          </cell>
          <cell r="J2912">
            <v>879</v>
          </cell>
          <cell r="K2912" t="str">
            <v>الثانية</v>
          </cell>
          <cell r="M2912" t="str">
            <v>الثانية</v>
          </cell>
          <cell r="O2912" t="str">
            <v>الثانية</v>
          </cell>
          <cell r="Q2912" t="str">
            <v>الثانية</v>
          </cell>
          <cell r="S2912" t="str">
            <v>الثانية</v>
          </cell>
        </row>
        <row r="2913">
          <cell r="A2913">
            <v>120798</v>
          </cell>
          <cell r="B2913" t="str">
            <v>لينه المامون</v>
          </cell>
          <cell r="C2913" t="str">
            <v>لؤي</v>
          </cell>
          <cell r="D2913" t="str">
            <v>خلود</v>
          </cell>
          <cell r="E2913" t="str">
            <v>الثانية</v>
          </cell>
          <cell r="G2913" t="str">
            <v>الثانية</v>
          </cell>
          <cell r="I2913" t="str">
            <v>الثانية</v>
          </cell>
          <cell r="J2913">
            <v>545</v>
          </cell>
          <cell r="K2913" t="str">
            <v>الثانية</v>
          </cell>
          <cell r="M2913" t="str">
            <v>الثانية</v>
          </cell>
          <cell r="O2913" t="str">
            <v>الثالثة حديث</v>
          </cell>
          <cell r="Q2913" t="str">
            <v>الثالثة</v>
          </cell>
          <cell r="S2913" t="str">
            <v>الثالثة</v>
          </cell>
        </row>
        <row r="2914">
          <cell r="A2914">
            <v>120799</v>
          </cell>
          <cell r="B2914" t="str">
            <v>باسمه حسن ابو قوره</v>
          </cell>
          <cell r="C2914" t="str">
            <v>تيسير</v>
          </cell>
          <cell r="D2914" t="str">
            <v>هيفاء</v>
          </cell>
          <cell r="E2914" t="str">
            <v>الثانية حديث</v>
          </cell>
          <cell r="G2914" t="str">
            <v>الثانية</v>
          </cell>
          <cell r="I2914" t="str">
            <v>الثانية</v>
          </cell>
          <cell r="K2914" t="str">
            <v>الثانية</v>
          </cell>
          <cell r="M2914" t="str">
            <v>الثانية</v>
          </cell>
          <cell r="O2914" t="str">
            <v>الثانية</v>
          </cell>
          <cell r="Q2914" t="str">
            <v>الثالثة حديث</v>
          </cell>
          <cell r="S2914" t="str">
            <v>الثالثة</v>
          </cell>
        </row>
        <row r="2915">
          <cell r="A2915">
            <v>120800</v>
          </cell>
          <cell r="B2915" t="str">
            <v>سلوى السالم</v>
          </cell>
          <cell r="C2915" t="str">
            <v>قاسم</v>
          </cell>
          <cell r="D2915" t="str">
            <v>فاطمه</v>
          </cell>
          <cell r="E2915" t="str">
            <v>الثانية</v>
          </cell>
          <cell r="G2915" t="str">
            <v>الثالثة حديث</v>
          </cell>
          <cell r="I2915" t="str">
            <v>الثالثة حديث</v>
          </cell>
          <cell r="K2915" t="str">
            <v>الثالثة</v>
          </cell>
          <cell r="M2915" t="str">
            <v>الرابعة حديث</v>
          </cell>
          <cell r="Q2915" t="str">
            <v>الرابعة</v>
          </cell>
          <cell r="S2915" t="str">
            <v>الرابعة</v>
          </cell>
        </row>
        <row r="2916">
          <cell r="A2916">
            <v>120804</v>
          </cell>
          <cell r="B2916" t="str">
            <v>نور ابو شاهين</v>
          </cell>
          <cell r="C2916" t="str">
            <v>محمد نعيم</v>
          </cell>
          <cell r="D2916">
            <v>0</v>
          </cell>
          <cell r="E2916" t="str">
            <v>الأولى</v>
          </cell>
          <cell r="G2916" t="str">
            <v>الأولى</v>
          </cell>
          <cell r="I2916" t="str">
            <v>الأولى</v>
          </cell>
          <cell r="K2916" t="str">
            <v>الأولى</v>
          </cell>
          <cell r="M2916" t="str">
            <v>الثانية حديث</v>
          </cell>
          <cell r="O2916" t="str">
            <v>الثانية</v>
          </cell>
          <cell r="Q2916" t="str">
            <v>الثانية</v>
          </cell>
          <cell r="S2916" t="str">
            <v>الثالثة حديث</v>
          </cell>
        </row>
        <row r="2917">
          <cell r="A2917">
            <v>120808</v>
          </cell>
          <cell r="B2917" t="str">
            <v>راما الجاجه</v>
          </cell>
          <cell r="C2917" t="str">
            <v>طارق</v>
          </cell>
          <cell r="D2917" t="str">
            <v>رولا</v>
          </cell>
          <cell r="E2917" t="str">
            <v>الأولى</v>
          </cell>
          <cell r="G2917" t="str">
            <v>الثانية حديث</v>
          </cell>
          <cell r="I2917" t="str">
            <v>الثانية حديث</v>
          </cell>
          <cell r="J2917" t="str">
            <v>بلا</v>
          </cell>
          <cell r="K2917" t="str">
            <v>الثانية</v>
          </cell>
          <cell r="M2917" t="str">
            <v>الثانية</v>
          </cell>
          <cell r="O2917" t="str">
            <v>الثانية</v>
          </cell>
          <cell r="Q2917" t="str">
            <v>الثالثة حديث</v>
          </cell>
          <cell r="S2917" t="str">
            <v>الثالثة</v>
          </cell>
        </row>
        <row r="2918">
          <cell r="A2918">
            <v>120809</v>
          </cell>
          <cell r="B2918" t="str">
            <v>سدره القدسي</v>
          </cell>
          <cell r="C2918" t="str">
            <v>مهند</v>
          </cell>
          <cell r="D2918">
            <v>0</v>
          </cell>
          <cell r="E2918" t="str">
            <v>الأولى</v>
          </cell>
          <cell r="G2918" t="str">
            <v>الأولى</v>
          </cell>
          <cell r="I2918" t="str">
            <v>الأولى</v>
          </cell>
          <cell r="K2918" t="str">
            <v>الثانية حديث</v>
          </cell>
          <cell r="M2918" t="str">
            <v>الثانية</v>
          </cell>
          <cell r="O2918" t="str">
            <v>الثانية</v>
          </cell>
          <cell r="Q2918" t="str">
            <v>الثانية</v>
          </cell>
          <cell r="S2918" t="str">
            <v>الثالثة حديث</v>
          </cell>
        </row>
        <row r="2919">
          <cell r="A2919">
            <v>120810</v>
          </cell>
          <cell r="B2919" t="str">
            <v>خديجه عطا الله</v>
          </cell>
          <cell r="C2919" t="str">
            <v>مازن عبد الحميد</v>
          </cell>
          <cell r="D2919" t="str">
            <v>ايمان</v>
          </cell>
          <cell r="E2919" t="str">
            <v>الأولى</v>
          </cell>
          <cell r="G2919" t="str">
            <v>الأولى</v>
          </cell>
          <cell r="I2919" t="str">
            <v>الأولى</v>
          </cell>
          <cell r="K2919" t="str">
            <v>الأولى</v>
          </cell>
          <cell r="M2919" t="str">
            <v>الثانية حديث</v>
          </cell>
          <cell r="O2919" t="str">
            <v>الثانية</v>
          </cell>
          <cell r="Q2919" t="str">
            <v>الثانية</v>
          </cell>
          <cell r="S2919" t="str">
            <v>الثانية</v>
          </cell>
        </row>
        <row r="2920">
          <cell r="A2920">
            <v>120813</v>
          </cell>
          <cell r="B2920" t="str">
            <v>نور الحمصي</v>
          </cell>
          <cell r="C2920" t="str">
            <v>فريد</v>
          </cell>
          <cell r="D2920" t="str">
            <v>اخلاص</v>
          </cell>
          <cell r="E2920" t="str">
            <v>الأولى</v>
          </cell>
          <cell r="G2920" t="str">
            <v>الأولى</v>
          </cell>
          <cell r="I2920" t="str">
            <v>الأولى</v>
          </cell>
          <cell r="K2920" t="str">
            <v>الأولى</v>
          </cell>
          <cell r="M2920" t="str">
            <v>الثانية حديث</v>
          </cell>
          <cell r="O2920" t="str">
            <v>الثانية</v>
          </cell>
          <cell r="Q2920" t="str">
            <v>الثانية</v>
          </cell>
          <cell r="S2920" t="str">
            <v>الثالثة حديث</v>
          </cell>
        </row>
        <row r="2921">
          <cell r="A2921">
            <v>120826</v>
          </cell>
          <cell r="B2921" t="str">
            <v>عائشه عواد</v>
          </cell>
          <cell r="C2921" t="str">
            <v>عدنان</v>
          </cell>
          <cell r="D2921" t="str">
            <v>بدريه</v>
          </cell>
          <cell r="E2921" t="str">
            <v>الأولى</v>
          </cell>
          <cell r="G2921" t="str">
            <v>الأولى</v>
          </cell>
          <cell r="I2921" t="str">
            <v>الأولى</v>
          </cell>
          <cell r="K2921" t="str">
            <v>الثانية حديث</v>
          </cell>
          <cell r="M2921" t="str">
            <v>الثانية</v>
          </cell>
          <cell r="O2921" t="str">
            <v>الثانية</v>
          </cell>
          <cell r="P2921">
            <v>598</v>
          </cell>
          <cell r="Q2921" t="str">
            <v>الثانية</v>
          </cell>
          <cell r="R2921">
            <v>530</v>
          </cell>
          <cell r="S2921" t="str">
            <v>الثانية</v>
          </cell>
        </row>
        <row r="2922">
          <cell r="A2922">
            <v>120828</v>
          </cell>
          <cell r="B2922" t="str">
            <v>هنادي العقاد</v>
          </cell>
          <cell r="C2922" t="str">
            <v>محمد رجائي</v>
          </cell>
          <cell r="D2922" t="str">
            <v>هدى</v>
          </cell>
          <cell r="E2922" t="str">
            <v>الأولى</v>
          </cell>
          <cell r="G2922" t="str">
            <v>الأولى</v>
          </cell>
          <cell r="I2922" t="str">
            <v>الأولى</v>
          </cell>
          <cell r="K2922" t="str">
            <v>الأولى</v>
          </cell>
          <cell r="M2922" t="str">
            <v>الثانية حديث</v>
          </cell>
          <cell r="O2922" t="str">
            <v>الثانية</v>
          </cell>
          <cell r="Q2922" t="str">
            <v>الثالثة حديث</v>
          </cell>
          <cell r="S2922" t="str">
            <v>الثالثة</v>
          </cell>
        </row>
        <row r="2923">
          <cell r="A2923">
            <v>120831</v>
          </cell>
          <cell r="B2923" t="str">
            <v>جاكلين انجوق</v>
          </cell>
          <cell r="C2923" t="str">
            <v>نشاه</v>
          </cell>
          <cell r="E2923" t="str">
            <v>الأولى</v>
          </cell>
          <cell r="G2923" t="str">
            <v>الأولى</v>
          </cell>
          <cell r="I2923" t="str">
            <v>الأولى</v>
          </cell>
          <cell r="K2923" t="str">
            <v>الأولى</v>
          </cell>
          <cell r="M2923" t="str">
            <v>الثانية حديث</v>
          </cell>
          <cell r="O2923" t="str">
            <v>الثانية</v>
          </cell>
          <cell r="Q2923" t="str">
            <v>الثانية</v>
          </cell>
          <cell r="S2923" t="str">
            <v>الثانية</v>
          </cell>
        </row>
        <row r="2924">
          <cell r="A2924">
            <v>120832</v>
          </cell>
          <cell r="B2924" t="str">
            <v>دانيه المصري</v>
          </cell>
          <cell r="C2924" t="str">
            <v>محمد زهير</v>
          </cell>
          <cell r="D2924" t="str">
            <v>هدى</v>
          </cell>
          <cell r="E2924" t="str">
            <v>الثانية حديث</v>
          </cell>
          <cell r="G2924" t="str">
            <v>الثانية</v>
          </cell>
          <cell r="I2924" t="str">
            <v>الثانية</v>
          </cell>
          <cell r="K2924" t="str">
            <v>الثانية</v>
          </cell>
          <cell r="M2924" t="str">
            <v>الثالثة</v>
          </cell>
          <cell r="S2924" t="str">
            <v>الرابعة</v>
          </cell>
        </row>
        <row r="2925">
          <cell r="A2925">
            <v>120833</v>
          </cell>
          <cell r="B2925" t="str">
            <v>نيروز ابو غازي</v>
          </cell>
          <cell r="C2925" t="str">
            <v>اكرم</v>
          </cell>
          <cell r="D2925" t="str">
            <v>نجاح</v>
          </cell>
          <cell r="E2925" t="str">
            <v>الأولى</v>
          </cell>
          <cell r="G2925" t="str">
            <v>الأولى</v>
          </cell>
          <cell r="I2925" t="str">
            <v>الأولى</v>
          </cell>
          <cell r="K2925" t="str">
            <v>الأولى</v>
          </cell>
          <cell r="M2925" t="str">
            <v>الأولى</v>
          </cell>
          <cell r="O2925" t="str">
            <v>الثانية حديث</v>
          </cell>
          <cell r="Q2925" t="str">
            <v>الثانية</v>
          </cell>
          <cell r="S2925" t="str">
            <v>الثانية</v>
          </cell>
        </row>
        <row r="2926">
          <cell r="A2926">
            <v>120836</v>
          </cell>
          <cell r="B2926" t="str">
            <v>راما جليلاتي</v>
          </cell>
          <cell r="C2926" t="str">
            <v>محمد سعيد</v>
          </cell>
          <cell r="D2926" t="str">
            <v>ايمان</v>
          </cell>
          <cell r="E2926" t="str">
            <v>الأولى</v>
          </cell>
          <cell r="G2926" t="str">
            <v>الأولى</v>
          </cell>
          <cell r="I2926" t="str">
            <v>الأولى</v>
          </cell>
          <cell r="K2926" t="str">
            <v>الثانية حديث</v>
          </cell>
          <cell r="M2926" t="str">
            <v>الثانية</v>
          </cell>
          <cell r="O2926" t="str">
            <v>الثانية</v>
          </cell>
          <cell r="Q2926" t="str">
            <v>الثالثة حديث</v>
          </cell>
          <cell r="S2926" t="str">
            <v>الثالثة</v>
          </cell>
        </row>
        <row r="2927">
          <cell r="A2927">
            <v>120839</v>
          </cell>
          <cell r="B2927" t="str">
            <v>سماح سعادات</v>
          </cell>
          <cell r="C2927" t="str">
            <v>محمود</v>
          </cell>
          <cell r="D2927" t="str">
            <v>ابتسام</v>
          </cell>
          <cell r="E2927" t="str">
            <v>الثانية</v>
          </cell>
          <cell r="G2927" t="str">
            <v>الثانية</v>
          </cell>
          <cell r="I2927" t="str">
            <v>الثانية</v>
          </cell>
          <cell r="K2927" t="str">
            <v>الثالثة حديث</v>
          </cell>
          <cell r="M2927" t="str">
            <v xml:space="preserve">الثالثة </v>
          </cell>
          <cell r="S2927" t="str">
            <v>الرابعة</v>
          </cell>
        </row>
        <row r="2928">
          <cell r="A2928">
            <v>120841</v>
          </cell>
          <cell r="B2928" t="str">
            <v>امينه الزعبي</v>
          </cell>
          <cell r="C2928" t="str">
            <v>عدنان</v>
          </cell>
          <cell r="D2928" t="str">
            <v>انصاف</v>
          </cell>
          <cell r="E2928" t="str">
            <v>الثانية</v>
          </cell>
          <cell r="G2928" t="str">
            <v>الثانية</v>
          </cell>
          <cell r="I2928" t="str">
            <v>الثانية</v>
          </cell>
          <cell r="K2928" t="str">
            <v>الثالثة حديث</v>
          </cell>
          <cell r="M2928" t="str">
            <v xml:space="preserve">الثالثة </v>
          </cell>
          <cell r="S2928" t="str">
            <v>الرابعة</v>
          </cell>
        </row>
        <row r="2929">
          <cell r="A2929">
            <v>120843</v>
          </cell>
          <cell r="B2929" t="str">
            <v>مؤمنه نخله</v>
          </cell>
          <cell r="C2929" t="str">
            <v>محمود</v>
          </cell>
          <cell r="D2929" t="str">
            <v>ابتسام</v>
          </cell>
          <cell r="E2929" t="str">
            <v>الأولى</v>
          </cell>
          <cell r="F2929">
            <v>3669</v>
          </cell>
          <cell r="G2929" t="str">
            <v>الأولى</v>
          </cell>
          <cell r="K2929" t="str">
            <v>الأولى</v>
          </cell>
          <cell r="L2929" t="str">
            <v>مبرر</v>
          </cell>
          <cell r="M2929" t="str">
            <v>الأولى</v>
          </cell>
          <cell r="O2929" t="str">
            <v>الأولى</v>
          </cell>
          <cell r="Q2929" t="str">
            <v>الأولى</v>
          </cell>
          <cell r="S2929" t="str">
            <v>الأولى</v>
          </cell>
        </row>
        <row r="2930">
          <cell r="A2930">
            <v>120846</v>
          </cell>
          <cell r="B2930" t="str">
            <v>رهف سوسو</v>
          </cell>
          <cell r="C2930" t="str">
            <v>يونس</v>
          </cell>
          <cell r="D2930" t="str">
            <v>رويده</v>
          </cell>
          <cell r="E2930" t="str">
            <v>الثانية</v>
          </cell>
          <cell r="G2930" t="str">
            <v>الثانية</v>
          </cell>
          <cell r="I2930" t="str">
            <v>الثانية</v>
          </cell>
          <cell r="K2930" t="str">
            <v>الثانية</v>
          </cell>
          <cell r="M2930" t="str">
            <v>الثالثة حديث</v>
          </cell>
          <cell r="O2930" t="str">
            <v>الثالثة</v>
          </cell>
          <cell r="Q2930" t="str">
            <v>الثالثة</v>
          </cell>
          <cell r="S2930" t="str">
            <v>الرابعة حديث</v>
          </cell>
        </row>
        <row r="2931">
          <cell r="A2931">
            <v>120849</v>
          </cell>
          <cell r="B2931" t="str">
            <v>نجاه صالح</v>
          </cell>
          <cell r="C2931" t="str">
            <v>احمد</v>
          </cell>
          <cell r="D2931" t="str">
            <v>غيداء</v>
          </cell>
          <cell r="E2931" t="str">
            <v>الثانية</v>
          </cell>
          <cell r="G2931" t="str">
            <v>الثالثة حديث</v>
          </cell>
          <cell r="I2931" t="str">
            <v>الثالثة حديث</v>
          </cell>
          <cell r="K2931" t="str">
            <v>الثالثة</v>
          </cell>
          <cell r="M2931" t="str">
            <v>الرابعة حديث</v>
          </cell>
          <cell r="O2931" t="str">
            <v>الرابعة</v>
          </cell>
          <cell r="Q2931" t="str">
            <v>الرابعة</v>
          </cell>
          <cell r="S2931" t="str">
            <v>الرابعة</v>
          </cell>
        </row>
        <row r="2932">
          <cell r="A2932">
            <v>120855</v>
          </cell>
          <cell r="B2932" t="str">
            <v>روان القصار</v>
          </cell>
          <cell r="C2932" t="str">
            <v>محمد خير</v>
          </cell>
          <cell r="D2932" t="str">
            <v>لينا</v>
          </cell>
          <cell r="E2932" t="str">
            <v>الأولى</v>
          </cell>
          <cell r="G2932" t="str">
            <v>الأولى</v>
          </cell>
          <cell r="I2932" t="str">
            <v>الأولى</v>
          </cell>
          <cell r="J2932">
            <v>375</v>
          </cell>
          <cell r="K2932" t="str">
            <v>الأولى</v>
          </cell>
          <cell r="L2932" t="str">
            <v>مبرر</v>
          </cell>
          <cell r="M2932" t="str">
            <v>الأولى</v>
          </cell>
          <cell r="O2932" t="str">
            <v>الأولى</v>
          </cell>
          <cell r="Q2932" t="str">
            <v>الأولى</v>
          </cell>
          <cell r="S2932" t="str">
            <v>الأولى</v>
          </cell>
        </row>
        <row r="2933">
          <cell r="A2933">
            <v>120863</v>
          </cell>
          <cell r="B2933" t="str">
            <v>محمد يزن نجيب</v>
          </cell>
          <cell r="C2933" t="str">
            <v>محمد خالد</v>
          </cell>
          <cell r="D2933" t="str">
            <v>ريم</v>
          </cell>
          <cell r="E2933" t="str">
            <v>الأولى</v>
          </cell>
          <cell r="G2933" t="str">
            <v>الأولى</v>
          </cell>
          <cell r="I2933" t="str">
            <v>الأولى</v>
          </cell>
          <cell r="K2933" t="str">
            <v>الثانية حديث</v>
          </cell>
          <cell r="M2933" t="str">
            <v>الثانية</v>
          </cell>
          <cell r="O2933" t="str">
            <v>الثانية</v>
          </cell>
          <cell r="Q2933" t="str">
            <v>الثانية</v>
          </cell>
          <cell r="S2933" t="str">
            <v>الثانية</v>
          </cell>
        </row>
        <row r="2934">
          <cell r="A2934">
            <v>120864</v>
          </cell>
          <cell r="B2934" t="str">
            <v>حسناء المعراوي</v>
          </cell>
          <cell r="C2934" t="str">
            <v>عبد ه</v>
          </cell>
          <cell r="D2934" t="str">
            <v>سلمى</v>
          </cell>
          <cell r="E2934" t="str">
            <v>الأولى</v>
          </cell>
          <cell r="G2934" t="str">
            <v>الأولى</v>
          </cell>
          <cell r="I2934" t="str">
            <v>الأولى</v>
          </cell>
          <cell r="K2934" t="str">
            <v>الأولى</v>
          </cell>
          <cell r="L2934">
            <v>1914</v>
          </cell>
          <cell r="M2934" t="str">
            <v>الأولى</v>
          </cell>
          <cell r="N2934">
            <v>2377</v>
          </cell>
          <cell r="O2934" t="str">
            <v>الأولى</v>
          </cell>
          <cell r="Q2934" t="str">
            <v>الأولى</v>
          </cell>
          <cell r="S2934" t="str">
            <v>الثانية حديث</v>
          </cell>
        </row>
        <row r="2935">
          <cell r="A2935">
            <v>120867</v>
          </cell>
          <cell r="B2935" t="str">
            <v>لانا الديركي</v>
          </cell>
          <cell r="C2935" t="str">
            <v>ياسر</v>
          </cell>
          <cell r="D2935" t="str">
            <v>ايمان</v>
          </cell>
          <cell r="E2935" t="str">
            <v>الأولى</v>
          </cell>
          <cell r="G2935" t="str">
            <v>الثانية حديث</v>
          </cell>
          <cell r="I2935" t="str">
            <v>الثانية حديث</v>
          </cell>
          <cell r="K2935" t="str">
            <v>الثانية</v>
          </cell>
          <cell r="L2935" t="str">
            <v>مبرر</v>
          </cell>
          <cell r="M2935" t="str">
            <v>الثانية</v>
          </cell>
          <cell r="O2935" t="str">
            <v>الثانية</v>
          </cell>
          <cell r="Q2935" t="str">
            <v>الثانية</v>
          </cell>
          <cell r="S2935" t="str">
            <v>الثانية</v>
          </cell>
        </row>
        <row r="2936">
          <cell r="A2936">
            <v>120868</v>
          </cell>
          <cell r="B2936" t="str">
            <v>غزل عرابي</v>
          </cell>
          <cell r="C2936" t="str">
            <v>مازن</v>
          </cell>
          <cell r="D2936" t="str">
            <v>هبه</v>
          </cell>
          <cell r="E2936" t="str">
            <v>الثانية</v>
          </cell>
          <cell r="G2936" t="str">
            <v>الثانية</v>
          </cell>
          <cell r="I2936" t="str">
            <v>الثانية</v>
          </cell>
          <cell r="K2936" t="str">
            <v>الثانية</v>
          </cell>
          <cell r="M2936" t="str">
            <v>الثالثة حديث</v>
          </cell>
          <cell r="O2936" t="str">
            <v>الثالثة</v>
          </cell>
          <cell r="Q2936" t="str">
            <v>الثالثة</v>
          </cell>
          <cell r="S2936" t="str">
            <v>الثالثة</v>
          </cell>
        </row>
        <row r="2937">
          <cell r="A2937">
            <v>120869</v>
          </cell>
          <cell r="B2937" t="str">
            <v>هبه المبخر</v>
          </cell>
          <cell r="C2937" t="str">
            <v>موفق</v>
          </cell>
          <cell r="D2937" t="str">
            <v>رنا</v>
          </cell>
          <cell r="E2937" t="str">
            <v>الثانية</v>
          </cell>
          <cell r="G2937" t="str">
            <v>الثالثة حديث</v>
          </cell>
          <cell r="I2937" t="str">
            <v>الثالثة حديث</v>
          </cell>
          <cell r="K2937" t="str">
            <v>الثالثة</v>
          </cell>
          <cell r="M2937" t="str">
            <v>الثالثة</v>
          </cell>
          <cell r="O2937" t="str">
            <v>الثالثة</v>
          </cell>
          <cell r="Q2937" t="str">
            <v>الثالثة</v>
          </cell>
          <cell r="S2937" t="str">
            <v>الرابعة حديث</v>
          </cell>
        </row>
        <row r="2938">
          <cell r="A2938">
            <v>120870</v>
          </cell>
          <cell r="B2938" t="str">
            <v>رهف دعدوش</v>
          </cell>
          <cell r="C2938" t="str">
            <v>محمد زهير</v>
          </cell>
          <cell r="D2938" t="str">
            <v>فتون</v>
          </cell>
          <cell r="E2938" t="str">
            <v>الثانية</v>
          </cell>
          <cell r="G2938" t="str">
            <v>الثانية</v>
          </cell>
          <cell r="I2938" t="str">
            <v>الثانية</v>
          </cell>
          <cell r="K2938" t="str">
            <v>الثانية</v>
          </cell>
          <cell r="L2938">
            <v>1922</v>
          </cell>
          <cell r="M2938" t="str">
            <v>الثانية</v>
          </cell>
          <cell r="N2938">
            <v>287</v>
          </cell>
          <cell r="O2938" t="str">
            <v>الثانية</v>
          </cell>
          <cell r="Q2938" t="str">
            <v>الثانية</v>
          </cell>
          <cell r="R2938">
            <v>527</v>
          </cell>
          <cell r="S2938" t="str">
            <v>الثانية</v>
          </cell>
        </row>
        <row r="2939">
          <cell r="A2939">
            <v>120879</v>
          </cell>
          <cell r="B2939" t="str">
            <v>رغد العبار</v>
          </cell>
          <cell r="C2939" t="str">
            <v>جميل</v>
          </cell>
          <cell r="D2939" t="str">
            <v>امال</v>
          </cell>
          <cell r="E2939" t="str">
            <v>الأولى</v>
          </cell>
          <cell r="G2939" t="str">
            <v>الثانية حديث</v>
          </cell>
          <cell r="I2939" t="str">
            <v>الثانية حديث</v>
          </cell>
          <cell r="K2939" t="str">
            <v>الثانية</v>
          </cell>
          <cell r="L2939">
            <v>1972</v>
          </cell>
          <cell r="M2939" t="str">
            <v>الثانية</v>
          </cell>
          <cell r="O2939" t="str">
            <v>الثانية</v>
          </cell>
          <cell r="Q2939" t="str">
            <v>الثانية</v>
          </cell>
          <cell r="S2939" t="str">
            <v>الثانية</v>
          </cell>
        </row>
        <row r="2940">
          <cell r="A2940">
            <v>120880</v>
          </cell>
          <cell r="B2940" t="str">
            <v>نور تكله</v>
          </cell>
          <cell r="C2940" t="str">
            <v>علاء الدين</v>
          </cell>
          <cell r="D2940" t="str">
            <v>ساميه</v>
          </cell>
          <cell r="E2940" t="str">
            <v>الأولى</v>
          </cell>
          <cell r="G2940" t="str">
            <v>الأولى</v>
          </cell>
          <cell r="I2940" t="str">
            <v>الأولى</v>
          </cell>
          <cell r="K2940" t="str">
            <v>الأولى</v>
          </cell>
          <cell r="M2940" t="str">
            <v>الثانية حديث</v>
          </cell>
          <cell r="O2940" t="str">
            <v>الثانية</v>
          </cell>
          <cell r="Q2940" t="str">
            <v>الثانية</v>
          </cell>
          <cell r="S2940" t="str">
            <v>الثانية</v>
          </cell>
        </row>
        <row r="2941">
          <cell r="A2941">
            <v>120881</v>
          </cell>
          <cell r="B2941" t="str">
            <v>هناء غوطاني</v>
          </cell>
          <cell r="C2941" t="str">
            <v>عبد الرحمن</v>
          </cell>
          <cell r="D2941" t="str">
            <v>فاطمه</v>
          </cell>
          <cell r="E2941" t="str">
            <v>الثانية</v>
          </cell>
          <cell r="G2941" t="str">
            <v>الثانية</v>
          </cell>
          <cell r="I2941" t="str">
            <v>الثانية</v>
          </cell>
          <cell r="K2941" t="str">
            <v>الثالثة حديث</v>
          </cell>
          <cell r="M2941" t="str">
            <v>الثالثة حديث</v>
          </cell>
          <cell r="O2941" t="str">
            <v>الثالثة</v>
          </cell>
          <cell r="Q2941" t="str">
            <v>الرابعة حديث</v>
          </cell>
          <cell r="S2941" t="str">
            <v>الرابعة</v>
          </cell>
        </row>
        <row r="2942">
          <cell r="A2942">
            <v>120882</v>
          </cell>
          <cell r="B2942" t="str">
            <v>مجد رشيدالشعراني</v>
          </cell>
          <cell r="C2942" t="str">
            <v>بشار</v>
          </cell>
          <cell r="D2942" t="str">
            <v>ميسون</v>
          </cell>
          <cell r="E2942" t="str">
            <v>الأولى</v>
          </cell>
          <cell r="G2942" t="str">
            <v>الثانية حديث</v>
          </cell>
          <cell r="K2942" t="str">
            <v>الثانية حديث</v>
          </cell>
          <cell r="L2942" t="str">
            <v>مبرر</v>
          </cell>
          <cell r="M2942" t="str">
            <v>الثانية</v>
          </cell>
          <cell r="O2942" t="str">
            <v>الثانية</v>
          </cell>
          <cell r="Q2942" t="str">
            <v>الثانية</v>
          </cell>
          <cell r="S2942" t="str">
            <v>الثانية</v>
          </cell>
        </row>
        <row r="2943">
          <cell r="A2943">
            <v>120883</v>
          </cell>
          <cell r="B2943" t="str">
            <v>لما الاكرمي</v>
          </cell>
          <cell r="C2943" t="str">
            <v>محمد زياد</v>
          </cell>
          <cell r="D2943" t="str">
            <v>فاتن</v>
          </cell>
          <cell r="E2943" t="str">
            <v>الثانية حديث</v>
          </cell>
          <cell r="G2943" t="str">
            <v>الثانية</v>
          </cell>
          <cell r="I2943" t="str">
            <v>الثانية</v>
          </cell>
          <cell r="K2943" t="str">
            <v>الثانية</v>
          </cell>
          <cell r="M2943" t="str">
            <v>الثانية</v>
          </cell>
          <cell r="O2943" t="str">
            <v>الثانية</v>
          </cell>
          <cell r="Q2943" t="str">
            <v>الثانية</v>
          </cell>
          <cell r="S2943" t="str">
            <v>الثالثة حديث</v>
          </cell>
        </row>
        <row r="2944">
          <cell r="A2944">
            <v>120885</v>
          </cell>
          <cell r="B2944" t="str">
            <v>منال كردي</v>
          </cell>
          <cell r="C2944" t="str">
            <v>عماد الدين</v>
          </cell>
          <cell r="D2944" t="str">
            <v>لمى</v>
          </cell>
          <cell r="E2944" t="str">
            <v>الثانية</v>
          </cell>
          <cell r="G2944" t="str">
            <v>الثالثة حديث</v>
          </cell>
          <cell r="I2944" t="str">
            <v>الثالثة حديث</v>
          </cell>
          <cell r="K2944" t="str">
            <v>الثالثة</v>
          </cell>
          <cell r="M2944" t="str">
            <v>الثالثة</v>
          </cell>
          <cell r="S2944" t="str">
            <v>الرابعة</v>
          </cell>
        </row>
        <row r="2945">
          <cell r="A2945">
            <v>120886</v>
          </cell>
          <cell r="B2945" t="str">
            <v>عبير البواب</v>
          </cell>
          <cell r="C2945" t="str">
            <v>محمد معتز</v>
          </cell>
          <cell r="D2945" t="str">
            <v>مها</v>
          </cell>
          <cell r="E2945" t="str">
            <v>الأولى</v>
          </cell>
          <cell r="G2945" t="str">
            <v>الأولى</v>
          </cell>
          <cell r="I2945" t="str">
            <v>الأولى</v>
          </cell>
          <cell r="K2945" t="str">
            <v>الثانية حديث</v>
          </cell>
          <cell r="M2945" t="str">
            <v>الثانية</v>
          </cell>
          <cell r="O2945" t="str">
            <v>الثانية</v>
          </cell>
          <cell r="Q2945" t="str">
            <v>الثانية</v>
          </cell>
          <cell r="S2945" t="str">
            <v>الثانية</v>
          </cell>
        </row>
        <row r="2946">
          <cell r="A2946">
            <v>120887</v>
          </cell>
          <cell r="B2946" t="str">
            <v>رانيا العبد</v>
          </cell>
          <cell r="C2946" t="str">
            <v>جمال الدين</v>
          </cell>
          <cell r="D2946" t="str">
            <v>فاطمه</v>
          </cell>
          <cell r="E2946" t="str">
            <v>الثانية</v>
          </cell>
          <cell r="G2946" t="str">
            <v>الثالثة حديث</v>
          </cell>
          <cell r="I2946" t="str">
            <v>الثالثة حديث</v>
          </cell>
          <cell r="K2946" t="str">
            <v>الثالثة</v>
          </cell>
          <cell r="M2946" t="str">
            <v>الرابعة حديث</v>
          </cell>
          <cell r="O2946" t="str">
            <v>الرابعة</v>
          </cell>
          <cell r="Q2946" t="str">
            <v>الرابعة</v>
          </cell>
          <cell r="S2946" t="str">
            <v>الرابعة</v>
          </cell>
        </row>
        <row r="2947">
          <cell r="A2947">
            <v>120888</v>
          </cell>
          <cell r="B2947" t="str">
            <v>سلمى يبرودي</v>
          </cell>
          <cell r="C2947" t="str">
            <v>محمد خير</v>
          </cell>
          <cell r="D2947" t="str">
            <v>نعيمه</v>
          </cell>
          <cell r="E2947" t="str">
            <v>الأولى</v>
          </cell>
          <cell r="G2947" t="str">
            <v>الأولى</v>
          </cell>
          <cell r="I2947" t="str">
            <v>الأولى</v>
          </cell>
          <cell r="K2947" t="str">
            <v>الثانية حديث</v>
          </cell>
          <cell r="M2947" t="str">
            <v>الثانية</v>
          </cell>
          <cell r="O2947" t="str">
            <v>الثانية</v>
          </cell>
          <cell r="Q2947" t="str">
            <v>الثانية</v>
          </cell>
          <cell r="S2947" t="str">
            <v>الثانية</v>
          </cell>
        </row>
        <row r="2948">
          <cell r="A2948">
            <v>120890</v>
          </cell>
          <cell r="B2948" t="str">
            <v>دعاء الجيرودي</v>
          </cell>
          <cell r="C2948" t="str">
            <v>عدنان</v>
          </cell>
          <cell r="D2948" t="str">
            <v>انيسه</v>
          </cell>
          <cell r="E2948" t="str">
            <v>الثانية</v>
          </cell>
          <cell r="G2948" t="str">
            <v>الثالثة حديث</v>
          </cell>
          <cell r="I2948" t="str">
            <v>الثالثة حديث</v>
          </cell>
          <cell r="K2948" t="str">
            <v>الثالثة</v>
          </cell>
          <cell r="M2948" t="str">
            <v>الرابعة حديث</v>
          </cell>
          <cell r="O2948" t="str">
            <v>الرابعة</v>
          </cell>
          <cell r="Q2948" t="str">
            <v>الرابعة</v>
          </cell>
          <cell r="S2948" t="str">
            <v>الرابعة</v>
          </cell>
        </row>
        <row r="2949">
          <cell r="A2949">
            <v>120895</v>
          </cell>
          <cell r="B2949" t="str">
            <v>فايزه الحبش</v>
          </cell>
          <cell r="C2949" t="str">
            <v>عصام</v>
          </cell>
          <cell r="D2949" t="str">
            <v>منال</v>
          </cell>
          <cell r="E2949" t="str">
            <v>الأولى</v>
          </cell>
          <cell r="G2949" t="str">
            <v>الثانية حديث</v>
          </cell>
          <cell r="K2949" t="str">
            <v>الثانية حديث</v>
          </cell>
          <cell r="M2949" t="str">
            <v>الثانية</v>
          </cell>
          <cell r="O2949" t="str">
            <v>الثانية</v>
          </cell>
          <cell r="Q2949" t="str">
            <v>الثانية</v>
          </cell>
          <cell r="S2949" t="str">
            <v>الثالثة حديث</v>
          </cell>
        </row>
        <row r="2950">
          <cell r="A2950">
            <v>120899</v>
          </cell>
          <cell r="B2950" t="str">
            <v>نور شاكر</v>
          </cell>
          <cell r="C2950" t="str">
            <v>محمد</v>
          </cell>
          <cell r="D2950" t="str">
            <v>فاطمه</v>
          </cell>
          <cell r="E2950" t="str">
            <v>الثانية</v>
          </cell>
          <cell r="G2950" t="str">
            <v>الثانية</v>
          </cell>
          <cell r="I2950" t="str">
            <v>الثانية</v>
          </cell>
          <cell r="K2950" t="str">
            <v>الثانية</v>
          </cell>
          <cell r="M2950" t="str">
            <v>الثانية</v>
          </cell>
          <cell r="O2950" t="str">
            <v>الثالثة حديث</v>
          </cell>
          <cell r="Q2950" t="str">
            <v>الثالثة</v>
          </cell>
          <cell r="S2950" t="str">
            <v>الثالثة</v>
          </cell>
        </row>
        <row r="2951">
          <cell r="A2951">
            <v>120901</v>
          </cell>
          <cell r="B2951" t="str">
            <v>مها زمنون</v>
          </cell>
          <cell r="C2951" t="str">
            <v>مصطفى</v>
          </cell>
          <cell r="D2951" t="str">
            <v>فريزه</v>
          </cell>
          <cell r="E2951" t="str">
            <v>الثانية حديث</v>
          </cell>
          <cell r="G2951" t="str">
            <v>الثانية</v>
          </cell>
          <cell r="I2951" t="str">
            <v>الثانية</v>
          </cell>
          <cell r="K2951" t="str">
            <v>الثالثة حديث</v>
          </cell>
          <cell r="M2951" t="str">
            <v xml:space="preserve">الثالثة </v>
          </cell>
          <cell r="S2951" t="str">
            <v>الرابعة</v>
          </cell>
        </row>
        <row r="2952">
          <cell r="A2952">
            <v>120903</v>
          </cell>
          <cell r="B2952" t="str">
            <v>جيزيل جرجس</v>
          </cell>
          <cell r="C2952" t="str">
            <v>جميل</v>
          </cell>
          <cell r="D2952" t="str">
            <v>جومانا</v>
          </cell>
          <cell r="E2952" t="str">
            <v>الثانية</v>
          </cell>
          <cell r="G2952" t="str">
            <v>الثالثة حديث</v>
          </cell>
          <cell r="I2952" t="str">
            <v>الثالثة حديث</v>
          </cell>
          <cell r="K2952" t="str">
            <v>الثالثة</v>
          </cell>
          <cell r="M2952" t="str">
            <v>الثالثة</v>
          </cell>
          <cell r="S2952" t="str">
            <v>الرابعة</v>
          </cell>
        </row>
        <row r="2953">
          <cell r="A2953">
            <v>120910</v>
          </cell>
          <cell r="B2953" t="str">
            <v>بشرى قشلان</v>
          </cell>
          <cell r="C2953" t="str">
            <v>محمد اسامه</v>
          </cell>
          <cell r="D2953" t="str">
            <v>هناء</v>
          </cell>
          <cell r="E2953" t="str">
            <v>الثانية</v>
          </cell>
          <cell r="G2953" t="str">
            <v>الثانية</v>
          </cell>
          <cell r="I2953" t="str">
            <v>الثانية</v>
          </cell>
          <cell r="K2953" t="str">
            <v>الثالثة حديث</v>
          </cell>
          <cell r="M2953" t="str">
            <v>الثالثة حديث</v>
          </cell>
          <cell r="O2953" t="str">
            <v>الثالثة</v>
          </cell>
          <cell r="Q2953" t="str">
            <v>الثالثة</v>
          </cell>
          <cell r="S2953" t="str">
            <v>الرابعة حديث</v>
          </cell>
        </row>
        <row r="2954">
          <cell r="A2954">
            <v>120911</v>
          </cell>
          <cell r="B2954" t="str">
            <v>يارا جزان</v>
          </cell>
          <cell r="C2954" t="str">
            <v>عدنان</v>
          </cell>
          <cell r="D2954" t="str">
            <v>زينه</v>
          </cell>
          <cell r="E2954" t="str">
            <v>الثانية</v>
          </cell>
          <cell r="G2954" t="str">
            <v>الثالثة حديث</v>
          </cell>
          <cell r="I2954" t="str">
            <v>الثالثة حديث</v>
          </cell>
          <cell r="K2954" t="str">
            <v>الثالثة</v>
          </cell>
          <cell r="M2954" t="str">
            <v>الثالثة</v>
          </cell>
          <cell r="S2954" t="str">
            <v>الرابعة</v>
          </cell>
        </row>
        <row r="2955">
          <cell r="A2955">
            <v>120918</v>
          </cell>
          <cell r="B2955" t="str">
            <v>نسرين زرزور</v>
          </cell>
          <cell r="C2955" t="str">
            <v>نعيم</v>
          </cell>
          <cell r="D2955" t="str">
            <v>سحر</v>
          </cell>
          <cell r="E2955" t="str">
            <v>الأولى</v>
          </cell>
          <cell r="G2955" t="str">
            <v>الأولى</v>
          </cell>
          <cell r="I2955" t="str">
            <v>الأولى</v>
          </cell>
          <cell r="K2955" t="str">
            <v>الأولى</v>
          </cell>
          <cell r="M2955" t="str">
            <v>الأولى</v>
          </cell>
          <cell r="O2955" t="str">
            <v>الأولى</v>
          </cell>
          <cell r="Q2955" t="str">
            <v>الثانية حديث</v>
          </cell>
          <cell r="S2955" t="str">
            <v>الثانية</v>
          </cell>
        </row>
        <row r="2956">
          <cell r="A2956">
            <v>120921</v>
          </cell>
          <cell r="B2956" t="str">
            <v>حسام درويش</v>
          </cell>
          <cell r="C2956" t="str">
            <v>عدنان</v>
          </cell>
          <cell r="D2956" t="str">
            <v>دلال</v>
          </cell>
          <cell r="E2956" t="str">
            <v>الأولى</v>
          </cell>
          <cell r="G2956" t="str">
            <v>الأولى</v>
          </cell>
          <cell r="I2956" t="str">
            <v>الأولى</v>
          </cell>
          <cell r="K2956" t="str">
            <v>الأولى</v>
          </cell>
          <cell r="M2956" t="str">
            <v>الأولى</v>
          </cell>
          <cell r="O2956" t="str">
            <v>الثانية حديث</v>
          </cell>
          <cell r="P2956">
            <v>724</v>
          </cell>
          <cell r="Q2956" t="str">
            <v>الثانية</v>
          </cell>
          <cell r="S2956" t="str">
            <v>الثانية</v>
          </cell>
        </row>
        <row r="2957">
          <cell r="A2957">
            <v>120928</v>
          </cell>
          <cell r="B2957" t="str">
            <v>رهف جندلي</v>
          </cell>
          <cell r="C2957" t="str">
            <v>محمد عدنان</v>
          </cell>
          <cell r="D2957" t="str">
            <v>نورا</v>
          </cell>
          <cell r="E2957" t="str">
            <v>الثانية حديث</v>
          </cell>
          <cell r="G2957" t="str">
            <v>الثانية</v>
          </cell>
          <cell r="I2957" t="str">
            <v>الثانية</v>
          </cell>
          <cell r="K2957" t="str">
            <v>الثانية</v>
          </cell>
          <cell r="L2957">
            <v>1882</v>
          </cell>
          <cell r="M2957" t="str">
            <v>الثانية</v>
          </cell>
          <cell r="O2957" t="str">
            <v>الثانية</v>
          </cell>
          <cell r="Q2957" t="str">
            <v>الثالثة حديث</v>
          </cell>
          <cell r="S2957" t="str">
            <v>الثالثة</v>
          </cell>
        </row>
        <row r="2958">
          <cell r="A2958">
            <v>120929</v>
          </cell>
          <cell r="B2958" t="str">
            <v>دانيا حزام</v>
          </cell>
          <cell r="C2958" t="str">
            <v>سامر</v>
          </cell>
          <cell r="D2958" t="str">
            <v>سناء</v>
          </cell>
          <cell r="E2958" t="str">
            <v>الثانية</v>
          </cell>
          <cell r="G2958" t="str">
            <v>الثانية</v>
          </cell>
          <cell r="I2958" t="str">
            <v>الثانية</v>
          </cell>
          <cell r="K2958" t="str">
            <v>الثالثة حديث</v>
          </cell>
          <cell r="M2958" t="str">
            <v>الثالثة حديث</v>
          </cell>
          <cell r="O2958" t="str">
            <v>الثالثة</v>
          </cell>
          <cell r="Q2958" t="str">
            <v>الثالثة</v>
          </cell>
          <cell r="S2958" t="str">
            <v>الرابعة حديث</v>
          </cell>
        </row>
        <row r="2959">
          <cell r="A2959">
            <v>120931</v>
          </cell>
          <cell r="B2959" t="str">
            <v>نور بشير</v>
          </cell>
          <cell r="C2959" t="str">
            <v>طه</v>
          </cell>
          <cell r="E2959" t="str">
            <v>الثانية حديث</v>
          </cell>
          <cell r="G2959" t="str">
            <v>الثانية</v>
          </cell>
          <cell r="I2959" t="str">
            <v>الثانية</v>
          </cell>
          <cell r="K2959" t="str">
            <v>الثانية</v>
          </cell>
          <cell r="M2959" t="str">
            <v>الثانية</v>
          </cell>
          <cell r="O2959" t="str">
            <v>الثانية</v>
          </cell>
          <cell r="Q2959" t="str">
            <v>الثالثة حديث</v>
          </cell>
          <cell r="S2959" t="str">
            <v>الرابعة</v>
          </cell>
        </row>
        <row r="2960">
          <cell r="A2960">
            <v>120932</v>
          </cell>
          <cell r="B2960" t="str">
            <v>هناء الخطيب</v>
          </cell>
          <cell r="C2960" t="str">
            <v>مهند</v>
          </cell>
          <cell r="D2960" t="str">
            <v>لمياء</v>
          </cell>
          <cell r="E2960" t="str">
            <v>الثانية</v>
          </cell>
          <cell r="G2960" t="str">
            <v>الثالثة حديث</v>
          </cell>
          <cell r="I2960" t="str">
            <v>الثالثة حديث</v>
          </cell>
          <cell r="K2960" t="str">
            <v>الثالثة</v>
          </cell>
          <cell r="M2960" t="str">
            <v>الثالثة</v>
          </cell>
          <cell r="P2960">
            <v>531</v>
          </cell>
          <cell r="S2960" t="str">
            <v>الرابعة</v>
          </cell>
        </row>
        <row r="2961">
          <cell r="A2961">
            <v>120933</v>
          </cell>
          <cell r="B2961" t="str">
            <v>مرام البيات</v>
          </cell>
          <cell r="C2961" t="str">
            <v>عزو</v>
          </cell>
          <cell r="D2961" t="str">
            <v>رويدة</v>
          </cell>
          <cell r="E2961" t="str">
            <v>الثانية</v>
          </cell>
          <cell r="G2961" t="str">
            <v>الثالثة حديث</v>
          </cell>
          <cell r="I2961" t="str">
            <v>الثالثة حديث</v>
          </cell>
          <cell r="K2961" t="str">
            <v>الثالثة</v>
          </cell>
          <cell r="M2961" t="str">
            <v>الرابعة حديث</v>
          </cell>
          <cell r="O2961" t="str">
            <v>الرابعة</v>
          </cell>
          <cell r="Q2961" t="str">
            <v>الرابعة</v>
          </cell>
          <cell r="S2961" t="str">
            <v>الرابعة</v>
          </cell>
        </row>
        <row r="2962">
          <cell r="A2962">
            <v>120934</v>
          </cell>
          <cell r="B2962" t="str">
            <v>نورا الدسوقي</v>
          </cell>
          <cell r="C2962" t="str">
            <v>محمد</v>
          </cell>
          <cell r="D2962" t="str">
            <v>فاتن</v>
          </cell>
          <cell r="E2962" t="str">
            <v>الثانية</v>
          </cell>
          <cell r="G2962" t="str">
            <v>الثانية</v>
          </cell>
          <cell r="I2962" t="str">
            <v>الثانية</v>
          </cell>
          <cell r="K2962" t="str">
            <v>الثالثة حديث</v>
          </cell>
          <cell r="M2962" t="str">
            <v>الثالثة حديث</v>
          </cell>
          <cell r="S2962" t="str">
            <v>الرابعة</v>
          </cell>
        </row>
        <row r="2963">
          <cell r="A2963">
            <v>120936</v>
          </cell>
          <cell r="B2963" t="str">
            <v>علي الحصوه</v>
          </cell>
          <cell r="C2963" t="str">
            <v>راتب</v>
          </cell>
          <cell r="D2963" t="str">
            <v>اسيمه</v>
          </cell>
          <cell r="E2963" t="str">
            <v>الأولى</v>
          </cell>
          <cell r="G2963" t="str">
            <v>الثانية حديث</v>
          </cell>
          <cell r="I2963" t="str">
            <v>الثانية حديث</v>
          </cell>
          <cell r="K2963" t="str">
            <v>الثانية</v>
          </cell>
          <cell r="M2963" t="str">
            <v>الثانية</v>
          </cell>
          <cell r="O2963" t="str">
            <v>الثانية</v>
          </cell>
          <cell r="P2963">
            <v>545</v>
          </cell>
          <cell r="Q2963" t="str">
            <v>الثانية</v>
          </cell>
          <cell r="S2963" t="str">
            <v>الثانية</v>
          </cell>
        </row>
        <row r="2964">
          <cell r="A2964">
            <v>120937</v>
          </cell>
          <cell r="B2964" t="str">
            <v>امجد الصالح</v>
          </cell>
          <cell r="C2964" t="str">
            <v>محمد خير</v>
          </cell>
          <cell r="D2964" t="str">
            <v>سميره</v>
          </cell>
          <cell r="E2964" t="str">
            <v>الأولى</v>
          </cell>
          <cell r="G2964" t="str">
            <v>الثانية حديث</v>
          </cell>
          <cell r="I2964" t="str">
            <v>الثانية حديث</v>
          </cell>
          <cell r="K2964" t="str">
            <v>الثانية</v>
          </cell>
          <cell r="M2964" t="str">
            <v>الثانية</v>
          </cell>
          <cell r="O2964" t="str">
            <v>الثانية</v>
          </cell>
          <cell r="P2964">
            <v>546</v>
          </cell>
          <cell r="Q2964" t="str">
            <v>الثانية</v>
          </cell>
          <cell r="S2964" t="str">
            <v>الثانية</v>
          </cell>
        </row>
        <row r="2965">
          <cell r="A2965">
            <v>120939</v>
          </cell>
          <cell r="B2965" t="str">
            <v>زينب عامر</v>
          </cell>
          <cell r="C2965" t="str">
            <v>محمد</v>
          </cell>
          <cell r="D2965" t="str">
            <v>سهيله</v>
          </cell>
          <cell r="E2965" t="str">
            <v>الثانية</v>
          </cell>
          <cell r="F2965">
            <v>294</v>
          </cell>
          <cell r="G2965" t="str">
            <v>الثانية</v>
          </cell>
          <cell r="I2965" t="str">
            <v>الثانية</v>
          </cell>
          <cell r="K2965" t="str">
            <v>الثانية</v>
          </cell>
          <cell r="L2965" t="str">
            <v>مبرر</v>
          </cell>
          <cell r="M2965" t="str">
            <v>الثانية</v>
          </cell>
          <cell r="O2965" t="str">
            <v>الثالثة حديث</v>
          </cell>
          <cell r="Q2965" t="str">
            <v>الثالثة</v>
          </cell>
          <cell r="R2965">
            <v>512</v>
          </cell>
          <cell r="S2965" t="str">
            <v>الثالثة</v>
          </cell>
        </row>
        <row r="2966">
          <cell r="A2966">
            <v>120940</v>
          </cell>
          <cell r="B2966" t="str">
            <v>رهف طفور</v>
          </cell>
          <cell r="C2966" t="str">
            <v>سمير</v>
          </cell>
          <cell r="D2966" t="str">
            <v>رقيه</v>
          </cell>
          <cell r="E2966" t="str">
            <v>الثانية</v>
          </cell>
          <cell r="G2966" t="str">
            <v>الثانية</v>
          </cell>
          <cell r="I2966" t="str">
            <v>الثانية</v>
          </cell>
          <cell r="K2966" t="str">
            <v>الثالثة حديث</v>
          </cell>
          <cell r="M2966" t="str">
            <v>الثالثة حديث</v>
          </cell>
          <cell r="O2966" t="str">
            <v>الثالثة</v>
          </cell>
          <cell r="Q2966" t="str">
            <v>الثالثة</v>
          </cell>
          <cell r="S2966" t="str">
            <v>الرابعة حديث</v>
          </cell>
        </row>
        <row r="2967">
          <cell r="A2967">
            <v>120943</v>
          </cell>
          <cell r="B2967" t="str">
            <v>ميسون شلحه</v>
          </cell>
          <cell r="C2967" t="str">
            <v>عبد العزيز</v>
          </cell>
          <cell r="D2967" t="str">
            <v>نجاح</v>
          </cell>
          <cell r="E2967" t="str">
            <v>الثانية</v>
          </cell>
          <cell r="G2967" t="str">
            <v>الثانية</v>
          </cell>
          <cell r="I2967" t="str">
            <v>الثانية</v>
          </cell>
          <cell r="K2967" t="str">
            <v>الثالثة حديث</v>
          </cell>
          <cell r="M2967" t="str">
            <v>الثالثة حديث</v>
          </cell>
          <cell r="O2967" t="str">
            <v>الثالثة</v>
          </cell>
          <cell r="Q2967" t="str">
            <v>الثالثة</v>
          </cell>
          <cell r="S2967" t="str">
            <v>الرابعة حديث</v>
          </cell>
        </row>
        <row r="2968">
          <cell r="A2968">
            <v>120944</v>
          </cell>
          <cell r="B2968" t="str">
            <v>سبا ابو دحلوش</v>
          </cell>
          <cell r="C2968" t="str">
            <v>عبد الحميد</v>
          </cell>
          <cell r="D2968" t="str">
            <v>غاده</v>
          </cell>
          <cell r="E2968" t="str">
            <v>الثانية</v>
          </cell>
          <cell r="G2968" t="str">
            <v>الثالثة حديث</v>
          </cell>
          <cell r="I2968" t="str">
            <v>الثالثة حديث</v>
          </cell>
          <cell r="K2968" t="str">
            <v>الثالثة</v>
          </cell>
          <cell r="M2968" t="str">
            <v>الرابعة حديث</v>
          </cell>
          <cell r="O2968" t="str">
            <v>الرابعة</v>
          </cell>
          <cell r="P2968">
            <v>625</v>
          </cell>
          <cell r="Q2968" t="str">
            <v>الرابعة</v>
          </cell>
          <cell r="S2968" t="str">
            <v>الرابعة</v>
          </cell>
        </row>
        <row r="2969">
          <cell r="A2969">
            <v>120946</v>
          </cell>
          <cell r="B2969" t="str">
            <v>همام حواط</v>
          </cell>
          <cell r="C2969" t="str">
            <v>هيثم</v>
          </cell>
          <cell r="D2969" t="str">
            <v>غاده</v>
          </cell>
          <cell r="E2969" t="str">
            <v>الثانية</v>
          </cell>
          <cell r="G2969" t="str">
            <v>الثانية</v>
          </cell>
          <cell r="I2969" t="str">
            <v>الثانية</v>
          </cell>
          <cell r="K2969" t="str">
            <v>الثانية</v>
          </cell>
          <cell r="M2969" t="str">
            <v>الثانية</v>
          </cell>
          <cell r="O2969" t="str">
            <v>الثانية</v>
          </cell>
          <cell r="Q2969" t="str">
            <v>الثالثة حديث</v>
          </cell>
          <cell r="R2969">
            <v>330</v>
          </cell>
          <cell r="S2969" t="str">
            <v>الثالثة</v>
          </cell>
        </row>
        <row r="2970">
          <cell r="A2970">
            <v>120947</v>
          </cell>
          <cell r="B2970" t="str">
            <v>اسراء غازيه</v>
          </cell>
          <cell r="C2970" t="str">
            <v>ابراهيم</v>
          </cell>
          <cell r="D2970" t="str">
            <v>فضيه</v>
          </cell>
          <cell r="E2970" t="str">
            <v>الثانية</v>
          </cell>
          <cell r="G2970" t="str">
            <v>الثانية</v>
          </cell>
          <cell r="I2970" t="str">
            <v>الثانية</v>
          </cell>
          <cell r="K2970" t="str">
            <v>الثالثة حديث</v>
          </cell>
          <cell r="L2970" t="str">
            <v>مبرر</v>
          </cell>
          <cell r="M2970" t="str">
            <v>الثالثة حديث</v>
          </cell>
          <cell r="O2970" t="str">
            <v>الثالثة</v>
          </cell>
          <cell r="Q2970" t="str">
            <v>الرابعة حديث</v>
          </cell>
          <cell r="S2970" t="str">
            <v>الرابعة</v>
          </cell>
        </row>
        <row r="2971">
          <cell r="A2971">
            <v>120951</v>
          </cell>
          <cell r="B2971" t="str">
            <v>مجد عيسى</v>
          </cell>
          <cell r="C2971" t="str">
            <v>علوان</v>
          </cell>
          <cell r="D2971" t="str">
            <v>سميره</v>
          </cell>
          <cell r="E2971" t="str">
            <v>الثانية حديث</v>
          </cell>
          <cell r="G2971" t="str">
            <v>الثانية</v>
          </cell>
          <cell r="I2971" t="str">
            <v>الثانية</v>
          </cell>
          <cell r="K2971" t="str">
            <v>الثانية</v>
          </cell>
          <cell r="L2971" t="str">
            <v>مبرر</v>
          </cell>
          <cell r="M2971" t="str">
            <v>الثانية</v>
          </cell>
          <cell r="O2971" t="str">
            <v>الثانية</v>
          </cell>
          <cell r="Q2971" t="str">
            <v>الثانية</v>
          </cell>
          <cell r="R2971">
            <v>417</v>
          </cell>
          <cell r="S2971" t="str">
            <v>الثانية</v>
          </cell>
        </row>
        <row r="2972">
          <cell r="A2972">
            <v>120953</v>
          </cell>
          <cell r="B2972" t="str">
            <v>محمد عليجيه</v>
          </cell>
          <cell r="C2972" t="str">
            <v>محمد صالح</v>
          </cell>
          <cell r="D2972" t="str">
            <v>هيفاء</v>
          </cell>
          <cell r="E2972" t="str">
            <v>الأولى</v>
          </cell>
          <cell r="G2972" t="str">
            <v>الأولى</v>
          </cell>
          <cell r="I2972" t="str">
            <v>الأولى</v>
          </cell>
          <cell r="J2972">
            <v>438</v>
          </cell>
          <cell r="K2972" t="str">
            <v>الأولى</v>
          </cell>
          <cell r="L2972" t="str">
            <v>مبرر</v>
          </cell>
          <cell r="M2972" t="str">
            <v>الأولى</v>
          </cell>
          <cell r="O2972" t="str">
            <v>الأولى</v>
          </cell>
          <cell r="Q2972" t="str">
            <v>الأولى</v>
          </cell>
          <cell r="S2972" t="str">
            <v>الأولى</v>
          </cell>
        </row>
        <row r="2973">
          <cell r="A2973">
            <v>120954</v>
          </cell>
          <cell r="B2973" t="str">
            <v>زاهيده كندي</v>
          </cell>
          <cell r="C2973" t="str">
            <v>خالد</v>
          </cell>
          <cell r="D2973" t="str">
            <v>فريال تركو</v>
          </cell>
          <cell r="E2973" t="str">
            <v>الثانية</v>
          </cell>
          <cell r="G2973" t="str">
            <v>الثالثة حديث</v>
          </cell>
          <cell r="I2973" t="str">
            <v>الثالثة حديث</v>
          </cell>
          <cell r="K2973" t="str">
            <v>الثالثة</v>
          </cell>
          <cell r="L2973" t="str">
            <v>مبرر</v>
          </cell>
          <cell r="M2973" t="str">
            <v>الثالثة</v>
          </cell>
          <cell r="S2973" t="str">
            <v>الرابعة</v>
          </cell>
        </row>
        <row r="2974">
          <cell r="A2974">
            <v>120956</v>
          </cell>
          <cell r="B2974" t="str">
            <v>عبد الرحمن مزاويه</v>
          </cell>
          <cell r="C2974" t="str">
            <v>صادق</v>
          </cell>
          <cell r="D2974" t="str">
            <v>وفاء نور الدين</v>
          </cell>
          <cell r="E2974" t="str">
            <v>الثانية</v>
          </cell>
          <cell r="G2974" t="str">
            <v>الثالثة حديث</v>
          </cell>
          <cell r="I2974" t="str">
            <v>الثالثة حديث</v>
          </cell>
          <cell r="K2974" t="str">
            <v>الثالثة</v>
          </cell>
          <cell r="M2974" t="str">
            <v>الثالثة</v>
          </cell>
          <cell r="O2974" t="str">
            <v>الثالثة</v>
          </cell>
          <cell r="Q2974" t="str">
            <v>الثالثة</v>
          </cell>
          <cell r="R2974">
            <v>564</v>
          </cell>
          <cell r="S2974" t="str">
            <v>الثالثة</v>
          </cell>
        </row>
        <row r="2975">
          <cell r="A2975">
            <v>120960</v>
          </cell>
          <cell r="B2975" t="str">
            <v>تقى اشرفاتي</v>
          </cell>
          <cell r="C2975" t="str">
            <v>هشام</v>
          </cell>
          <cell r="D2975" t="str">
            <v>انتصار</v>
          </cell>
          <cell r="E2975" t="str">
            <v>الثانية</v>
          </cell>
          <cell r="G2975" t="str">
            <v>الثانية</v>
          </cell>
          <cell r="H2975">
            <v>982</v>
          </cell>
          <cell r="I2975" t="str">
            <v>الثانية</v>
          </cell>
          <cell r="K2975" t="str">
            <v>الثانية</v>
          </cell>
          <cell r="L2975">
            <v>1883</v>
          </cell>
          <cell r="M2975" t="str">
            <v>الثانية</v>
          </cell>
          <cell r="N2975">
            <v>167</v>
          </cell>
          <cell r="O2975" t="str">
            <v>الثانية</v>
          </cell>
          <cell r="Q2975" t="str">
            <v>الثالثة حديث</v>
          </cell>
          <cell r="R2975">
            <v>457</v>
          </cell>
          <cell r="S2975" t="str">
            <v>الثالثة</v>
          </cell>
        </row>
        <row r="2976">
          <cell r="A2976">
            <v>120962</v>
          </cell>
          <cell r="B2976" t="str">
            <v>نور كيكي</v>
          </cell>
          <cell r="C2976" t="str">
            <v>محمد فايز</v>
          </cell>
          <cell r="D2976" t="str">
            <v>نهى</v>
          </cell>
          <cell r="E2976" t="str">
            <v>الثانية</v>
          </cell>
          <cell r="G2976" t="str">
            <v>الثانية</v>
          </cell>
          <cell r="I2976" t="str">
            <v>الثانية</v>
          </cell>
          <cell r="K2976" t="str">
            <v>الثانية</v>
          </cell>
          <cell r="M2976" t="str">
            <v>الثالثة حديث</v>
          </cell>
          <cell r="O2976" t="str">
            <v>الثالثة</v>
          </cell>
          <cell r="Q2976" t="str">
            <v>الرابعة حديث</v>
          </cell>
          <cell r="S2976" t="str">
            <v>الرابعة</v>
          </cell>
        </row>
        <row r="2977">
          <cell r="A2977">
            <v>120965</v>
          </cell>
          <cell r="B2977" t="str">
            <v>احمد خليل الكيلاني</v>
          </cell>
          <cell r="C2977" t="str">
            <v>محمود</v>
          </cell>
          <cell r="D2977" t="str">
            <v>فائزه</v>
          </cell>
          <cell r="E2977" t="str">
            <v>الثانية</v>
          </cell>
          <cell r="G2977" t="str">
            <v>الثانية</v>
          </cell>
          <cell r="I2977" t="str">
            <v>الثانية</v>
          </cell>
          <cell r="K2977" t="str">
            <v>الثانية</v>
          </cell>
          <cell r="M2977" t="str">
            <v>الثانية</v>
          </cell>
          <cell r="O2977" t="str">
            <v>الثالثة حديث</v>
          </cell>
          <cell r="Q2977" t="str">
            <v>الثالثة</v>
          </cell>
          <cell r="S2977" t="str">
            <v>الثالثة</v>
          </cell>
        </row>
        <row r="2978">
          <cell r="A2978">
            <v>120966</v>
          </cell>
          <cell r="B2978" t="str">
            <v>دعاء الرفاعي</v>
          </cell>
          <cell r="C2978" t="str">
            <v>ناهد</v>
          </cell>
          <cell r="D2978" t="str">
            <v>بشيره</v>
          </cell>
          <cell r="E2978" t="str">
            <v>الأولى</v>
          </cell>
          <cell r="G2978" t="str">
            <v>الثانية حديث</v>
          </cell>
          <cell r="I2978" t="str">
            <v>الثانية حديث</v>
          </cell>
          <cell r="K2978" t="str">
            <v>الثانية</v>
          </cell>
          <cell r="M2978" t="str">
            <v>الثانية</v>
          </cell>
          <cell r="O2978" t="str">
            <v>الثانية</v>
          </cell>
          <cell r="Q2978" t="str">
            <v>الثانية</v>
          </cell>
          <cell r="S2978" t="str">
            <v>الثالثة حديث</v>
          </cell>
        </row>
        <row r="2979">
          <cell r="A2979">
            <v>120968</v>
          </cell>
          <cell r="B2979" t="str">
            <v>هبه بوزي</v>
          </cell>
          <cell r="C2979" t="str">
            <v>محمد</v>
          </cell>
          <cell r="D2979" t="str">
            <v>ناديا</v>
          </cell>
          <cell r="E2979" t="str">
            <v>الثانية</v>
          </cell>
          <cell r="G2979" t="str">
            <v>الثانية</v>
          </cell>
          <cell r="I2979" t="str">
            <v>الثانية</v>
          </cell>
          <cell r="K2979" t="str">
            <v>الثالثة حديث</v>
          </cell>
          <cell r="M2979" t="str">
            <v xml:space="preserve">الثالثة </v>
          </cell>
          <cell r="O2979" t="str">
            <v>الثالثة</v>
          </cell>
          <cell r="Q2979" t="str">
            <v>الرابعة حديث</v>
          </cell>
          <cell r="S2979" t="str">
            <v>الرابعة</v>
          </cell>
        </row>
        <row r="2980">
          <cell r="A2980">
            <v>120970</v>
          </cell>
          <cell r="B2980" t="str">
            <v>علي الحلبي</v>
          </cell>
          <cell r="C2980" t="str">
            <v>حيدر</v>
          </cell>
          <cell r="D2980" t="str">
            <v>سميه</v>
          </cell>
          <cell r="E2980" t="str">
            <v>الأولى</v>
          </cell>
          <cell r="G2980" t="str">
            <v>الأولى</v>
          </cell>
          <cell r="I2980" t="str">
            <v>الأولى</v>
          </cell>
          <cell r="K2980" t="str">
            <v>الأولى</v>
          </cell>
          <cell r="M2980" t="str">
            <v>الأولى</v>
          </cell>
          <cell r="O2980" t="str">
            <v>الأولى</v>
          </cell>
          <cell r="Q2980" t="str">
            <v>الثانية حديث</v>
          </cell>
          <cell r="S2980" t="str">
            <v>الثانية</v>
          </cell>
        </row>
        <row r="2981">
          <cell r="A2981">
            <v>120971</v>
          </cell>
          <cell r="B2981" t="str">
            <v>حنان نصر</v>
          </cell>
          <cell r="C2981" t="str">
            <v>محمد</v>
          </cell>
          <cell r="D2981" t="str">
            <v>يسرى</v>
          </cell>
          <cell r="E2981" t="str">
            <v>الثانية</v>
          </cell>
          <cell r="G2981" t="str">
            <v>الثانية</v>
          </cell>
          <cell r="I2981" t="str">
            <v>الثانية</v>
          </cell>
          <cell r="K2981" t="str">
            <v>الثانية</v>
          </cell>
          <cell r="L2981" t="str">
            <v>مبرر</v>
          </cell>
          <cell r="M2981" t="str">
            <v>الثانية</v>
          </cell>
          <cell r="O2981" t="str">
            <v>الثانية</v>
          </cell>
          <cell r="Q2981" t="str">
            <v>الثانية</v>
          </cell>
          <cell r="R2981">
            <v>542</v>
          </cell>
          <cell r="S2981" t="str">
            <v>الثانية</v>
          </cell>
        </row>
        <row r="2982">
          <cell r="A2982">
            <v>120974</v>
          </cell>
          <cell r="B2982" t="str">
            <v>بيان السعدي</v>
          </cell>
          <cell r="C2982" t="str">
            <v>عماد</v>
          </cell>
          <cell r="D2982" t="str">
            <v>زهور</v>
          </cell>
          <cell r="E2982" t="str">
            <v>الثانية</v>
          </cell>
          <cell r="G2982" t="str">
            <v>الثانية</v>
          </cell>
          <cell r="I2982" t="str">
            <v>الثانية</v>
          </cell>
          <cell r="K2982" t="str">
            <v>الثانية</v>
          </cell>
          <cell r="L2982" t="str">
            <v>مبرر</v>
          </cell>
          <cell r="M2982" t="str">
            <v>الثانية</v>
          </cell>
          <cell r="N2982">
            <v>228</v>
          </cell>
          <cell r="O2982" t="str">
            <v>الثانية</v>
          </cell>
          <cell r="Q2982" t="str">
            <v>الثالثة حديث</v>
          </cell>
          <cell r="R2982">
            <v>303</v>
          </cell>
          <cell r="S2982" t="str">
            <v>الثالثة</v>
          </cell>
        </row>
        <row r="2983">
          <cell r="A2983">
            <v>120975</v>
          </cell>
          <cell r="B2983" t="str">
            <v>رشا منذر</v>
          </cell>
          <cell r="C2983" t="str">
            <v>هشام</v>
          </cell>
          <cell r="D2983" t="str">
            <v>سماح</v>
          </cell>
          <cell r="E2983" t="str">
            <v>الثانية</v>
          </cell>
          <cell r="G2983" t="str">
            <v>الثالثة حديث</v>
          </cell>
          <cell r="I2983" t="str">
            <v>الثالثة حديث</v>
          </cell>
          <cell r="K2983" t="str">
            <v>الثالثة</v>
          </cell>
          <cell r="M2983" t="str">
            <v>الرابعة حديث</v>
          </cell>
          <cell r="O2983" t="str">
            <v>الرابعة</v>
          </cell>
          <cell r="Q2983" t="str">
            <v>الرابعة</v>
          </cell>
          <cell r="S2983" t="str">
            <v>الرابعة</v>
          </cell>
        </row>
        <row r="2984">
          <cell r="A2984">
            <v>120976</v>
          </cell>
          <cell r="B2984" t="str">
            <v>علا شعيريه</v>
          </cell>
          <cell r="C2984" t="str">
            <v>نذير</v>
          </cell>
          <cell r="D2984" t="str">
            <v>صباح</v>
          </cell>
          <cell r="E2984" t="str">
            <v>الأولى</v>
          </cell>
          <cell r="G2984" t="str">
            <v>الأولى</v>
          </cell>
          <cell r="I2984" t="str">
            <v>الأولى</v>
          </cell>
          <cell r="K2984" t="str">
            <v>الثانية حديث</v>
          </cell>
          <cell r="M2984" t="str">
            <v>الثانية</v>
          </cell>
          <cell r="O2984" t="str">
            <v>الثانية</v>
          </cell>
          <cell r="Q2984" t="str">
            <v>الثانية</v>
          </cell>
          <cell r="S2984" t="str">
            <v>الثانية</v>
          </cell>
        </row>
        <row r="2985">
          <cell r="A2985">
            <v>120978</v>
          </cell>
          <cell r="B2985" t="str">
            <v>مايا هلال</v>
          </cell>
          <cell r="C2985" t="str">
            <v>جورج</v>
          </cell>
          <cell r="D2985" t="str">
            <v>ميرنا</v>
          </cell>
          <cell r="E2985" t="str">
            <v>الثانية حديث</v>
          </cell>
          <cell r="G2985" t="str">
            <v>الثانية</v>
          </cell>
          <cell r="I2985" t="str">
            <v>الثانية</v>
          </cell>
          <cell r="K2985" t="str">
            <v>الثانية</v>
          </cell>
          <cell r="M2985" t="str">
            <v>الثانية</v>
          </cell>
          <cell r="O2985" t="str">
            <v>الثالثة حديث</v>
          </cell>
          <cell r="P2985">
            <v>634</v>
          </cell>
          <cell r="Q2985" t="str">
            <v>الثالثة</v>
          </cell>
          <cell r="S2985" t="str">
            <v>الثالثة</v>
          </cell>
        </row>
        <row r="2986">
          <cell r="A2986">
            <v>120979</v>
          </cell>
          <cell r="B2986" t="str">
            <v>ساره الكيلاني</v>
          </cell>
          <cell r="C2986" t="str">
            <v>قاسم</v>
          </cell>
          <cell r="D2986" t="str">
            <v>ناديا الكيلاني</v>
          </cell>
          <cell r="E2986" t="str">
            <v>الثانية</v>
          </cell>
          <cell r="G2986" t="str">
            <v>الثالثة حديث</v>
          </cell>
          <cell r="I2986" t="str">
            <v>الثالثة حديث</v>
          </cell>
          <cell r="K2986" t="str">
            <v>الثالثة</v>
          </cell>
          <cell r="M2986" t="str">
            <v>الثالثة</v>
          </cell>
          <cell r="S2986" t="str">
            <v>الرابعة</v>
          </cell>
        </row>
        <row r="2987">
          <cell r="A2987">
            <v>120982</v>
          </cell>
          <cell r="B2987" t="str">
            <v>هبه بلوط</v>
          </cell>
          <cell r="C2987" t="str">
            <v>لؤي</v>
          </cell>
          <cell r="D2987" t="str">
            <v>جميله مرجي</v>
          </cell>
          <cell r="E2987" t="str">
            <v>الثانية</v>
          </cell>
          <cell r="G2987" t="str">
            <v>الثالثة حديث</v>
          </cell>
          <cell r="I2987" t="str">
            <v>الثالثة حديث</v>
          </cell>
          <cell r="K2987" t="str">
            <v>الثالثة</v>
          </cell>
          <cell r="M2987" t="str">
            <v>الرابعة حديث</v>
          </cell>
          <cell r="O2987" t="str">
            <v>الرابعة</v>
          </cell>
          <cell r="Q2987" t="str">
            <v>الرابعة</v>
          </cell>
          <cell r="S2987" t="str">
            <v>الرابعة</v>
          </cell>
        </row>
        <row r="2988">
          <cell r="A2988">
            <v>120983</v>
          </cell>
          <cell r="B2988" t="str">
            <v>روان البيرقدار</v>
          </cell>
          <cell r="C2988" t="str">
            <v>مصطفى</v>
          </cell>
          <cell r="D2988" t="str">
            <v>سميره</v>
          </cell>
          <cell r="E2988" t="str">
            <v>الثانية</v>
          </cell>
          <cell r="G2988" t="str">
            <v>الثانية</v>
          </cell>
          <cell r="I2988" t="str">
            <v>الثانية</v>
          </cell>
          <cell r="K2988" t="str">
            <v>الثالثة حديث</v>
          </cell>
          <cell r="M2988" t="str">
            <v>الثالثة حديث</v>
          </cell>
          <cell r="O2988" t="str">
            <v>الثالثة</v>
          </cell>
          <cell r="Q2988" t="str">
            <v>الرابعة حديث</v>
          </cell>
          <cell r="S2988" t="str">
            <v>الرابعة</v>
          </cell>
        </row>
        <row r="2989">
          <cell r="A2989">
            <v>120985</v>
          </cell>
          <cell r="B2989" t="str">
            <v>غاليه سروجي</v>
          </cell>
          <cell r="C2989" t="str">
            <v>مصطفى</v>
          </cell>
          <cell r="D2989" t="str">
            <v>فاطمه</v>
          </cell>
          <cell r="E2989" t="str">
            <v>الثانية</v>
          </cell>
          <cell r="G2989" t="str">
            <v>الثالثة حديث</v>
          </cell>
          <cell r="I2989" t="str">
            <v>الثالثة حديث</v>
          </cell>
          <cell r="K2989" t="str">
            <v>الثالثة</v>
          </cell>
          <cell r="M2989" t="str">
            <v>الرابعة حديث</v>
          </cell>
          <cell r="O2989" t="str">
            <v>الرابعة</v>
          </cell>
          <cell r="Q2989" t="str">
            <v>الرابعة</v>
          </cell>
          <cell r="S2989" t="str">
            <v>الرابعة</v>
          </cell>
        </row>
        <row r="2990">
          <cell r="A2990">
            <v>120987</v>
          </cell>
          <cell r="B2990" t="str">
            <v>يزن اسبر</v>
          </cell>
          <cell r="C2990" t="str">
            <v>علي</v>
          </cell>
          <cell r="D2990" t="str">
            <v>عبير</v>
          </cell>
          <cell r="E2990" t="str">
            <v>الأولى</v>
          </cell>
          <cell r="G2990" t="str">
            <v>الأولى</v>
          </cell>
          <cell r="I2990" t="str">
            <v>الأولى</v>
          </cell>
          <cell r="J2990">
            <v>291</v>
          </cell>
          <cell r="K2990" t="str">
            <v>الأولى</v>
          </cell>
          <cell r="L2990">
            <v>1979</v>
          </cell>
          <cell r="M2990" t="str">
            <v>الأولى</v>
          </cell>
          <cell r="O2990" t="str">
            <v>الثانية حديث</v>
          </cell>
          <cell r="Q2990" t="str">
            <v>الثانية</v>
          </cell>
          <cell r="S2990" t="str">
            <v>الثانية</v>
          </cell>
        </row>
        <row r="2991">
          <cell r="A2991">
            <v>120989</v>
          </cell>
          <cell r="B2991" t="str">
            <v>منار قويدر</v>
          </cell>
          <cell r="C2991" t="str">
            <v>احمد</v>
          </cell>
          <cell r="D2991" t="str">
            <v>منى</v>
          </cell>
          <cell r="E2991" t="str">
            <v>الثانية</v>
          </cell>
          <cell r="G2991" t="str">
            <v>الثانية</v>
          </cell>
          <cell r="I2991" t="str">
            <v>الثانية</v>
          </cell>
          <cell r="K2991" t="str">
            <v>الثانية</v>
          </cell>
          <cell r="M2991" t="str">
            <v>الثالثة حديث</v>
          </cell>
          <cell r="O2991" t="str">
            <v>الثالثة</v>
          </cell>
          <cell r="Q2991" t="str">
            <v>الرابعة حديث</v>
          </cell>
          <cell r="S2991" t="str">
            <v>الرابعة</v>
          </cell>
        </row>
        <row r="2992">
          <cell r="A2992">
            <v>120990</v>
          </cell>
          <cell r="B2992" t="str">
            <v>منى المهايني</v>
          </cell>
          <cell r="C2992" t="str">
            <v>احمد</v>
          </cell>
          <cell r="D2992" t="str">
            <v>مياس</v>
          </cell>
          <cell r="E2992" t="str">
            <v>الأولى</v>
          </cell>
          <cell r="G2992" t="str">
            <v>الأولى</v>
          </cell>
          <cell r="I2992" t="str">
            <v>الأولى</v>
          </cell>
          <cell r="K2992" t="str">
            <v>الثانية حديث</v>
          </cell>
          <cell r="L2992" t="str">
            <v>مبرر</v>
          </cell>
          <cell r="M2992" t="str">
            <v>الثانية</v>
          </cell>
          <cell r="O2992" t="str">
            <v>الثانية</v>
          </cell>
          <cell r="Q2992" t="str">
            <v>الثانية</v>
          </cell>
          <cell r="S2992" t="str">
            <v>الثالثة حديث</v>
          </cell>
        </row>
        <row r="2993">
          <cell r="A2993">
            <v>120992</v>
          </cell>
          <cell r="B2993" t="str">
            <v>شانتال العسافين</v>
          </cell>
          <cell r="C2993" t="str">
            <v>لؤي</v>
          </cell>
          <cell r="D2993" t="str">
            <v>سمر خليل</v>
          </cell>
          <cell r="E2993" t="str">
            <v>الثانية</v>
          </cell>
          <cell r="G2993" t="str">
            <v>الثالثة حديث</v>
          </cell>
          <cell r="I2993" t="str">
            <v>الثالثة حديث</v>
          </cell>
          <cell r="K2993" t="str">
            <v>الثالثة</v>
          </cell>
          <cell r="M2993" t="str">
            <v>الرابعة حديث</v>
          </cell>
          <cell r="O2993" t="str">
            <v>الرابعة</v>
          </cell>
          <cell r="Q2993" t="str">
            <v>الرابعة</v>
          </cell>
          <cell r="S2993" t="str">
            <v>الرابعة</v>
          </cell>
        </row>
        <row r="2994">
          <cell r="A2994">
            <v>120993</v>
          </cell>
          <cell r="B2994" t="str">
            <v>سمر السمان</v>
          </cell>
          <cell r="C2994" t="str">
            <v>عدنان</v>
          </cell>
          <cell r="D2994" t="str">
            <v>ريما</v>
          </cell>
          <cell r="E2994" t="str">
            <v>الثانية حديث</v>
          </cell>
          <cell r="G2994" t="str">
            <v>الثانية</v>
          </cell>
          <cell r="H2994">
            <v>1203</v>
          </cell>
          <cell r="I2994" t="str">
            <v>الثانية</v>
          </cell>
          <cell r="K2994" t="str">
            <v>الثانية</v>
          </cell>
          <cell r="M2994" t="str">
            <v>الثالثة حديث</v>
          </cell>
          <cell r="O2994" t="str">
            <v>الثالثة</v>
          </cell>
          <cell r="Q2994" t="str">
            <v>الرابعة حديث</v>
          </cell>
          <cell r="S2994" t="str">
            <v>الرابعة</v>
          </cell>
        </row>
        <row r="2995">
          <cell r="A2995">
            <v>120995</v>
          </cell>
          <cell r="B2995" t="str">
            <v>روان الشيخ عمر</v>
          </cell>
          <cell r="C2995" t="str">
            <v>محمود</v>
          </cell>
          <cell r="D2995" t="str">
            <v>سناء</v>
          </cell>
          <cell r="E2995" t="str">
            <v>الثانية</v>
          </cell>
          <cell r="G2995" t="str">
            <v>الثانية</v>
          </cell>
          <cell r="I2995" t="str">
            <v>الثانية</v>
          </cell>
          <cell r="K2995" t="str">
            <v>الثانية</v>
          </cell>
          <cell r="M2995" t="str">
            <v>الثالثة حديث</v>
          </cell>
          <cell r="O2995" t="str">
            <v>الثالثة</v>
          </cell>
          <cell r="Q2995" t="str">
            <v xml:space="preserve">الثالثة </v>
          </cell>
          <cell r="S2995" t="str">
            <v>الثالثة</v>
          </cell>
        </row>
        <row r="2996">
          <cell r="A2996">
            <v>120996</v>
          </cell>
          <cell r="B2996" t="str">
            <v>اسراء خليفه</v>
          </cell>
          <cell r="C2996" t="str">
            <v>عبد اللطيف</v>
          </cell>
          <cell r="D2996" t="str">
            <v>زينب</v>
          </cell>
          <cell r="E2996" t="str">
            <v>الثانية</v>
          </cell>
          <cell r="G2996" t="str">
            <v>الثانية</v>
          </cell>
          <cell r="I2996" t="str">
            <v>الثانية</v>
          </cell>
          <cell r="K2996" t="str">
            <v>الثالثة حديث</v>
          </cell>
          <cell r="M2996" t="str">
            <v xml:space="preserve">الثالثة </v>
          </cell>
          <cell r="O2996" t="str">
            <v>الثالثة</v>
          </cell>
          <cell r="Q2996" t="str">
            <v>الثالثة</v>
          </cell>
          <cell r="S2996" t="str">
            <v>الثالثة</v>
          </cell>
        </row>
        <row r="2997">
          <cell r="A2997">
            <v>120997</v>
          </cell>
          <cell r="B2997" t="str">
            <v>عبد الله الجاسم الموسى</v>
          </cell>
          <cell r="C2997" t="str">
            <v>احمد</v>
          </cell>
          <cell r="D2997" t="str">
            <v>يسرى</v>
          </cell>
          <cell r="E2997" t="str">
            <v>الثانية</v>
          </cell>
          <cell r="G2997" t="str">
            <v>الثالثة حديث</v>
          </cell>
          <cell r="I2997" t="str">
            <v>الثالثة حديث</v>
          </cell>
          <cell r="K2997" t="str">
            <v>الثالثة</v>
          </cell>
          <cell r="L2997" t="str">
            <v>مبرر</v>
          </cell>
          <cell r="M2997" t="str">
            <v>الثالثة</v>
          </cell>
          <cell r="O2997" t="str">
            <v>الثالثة</v>
          </cell>
          <cell r="Q2997" t="str">
            <v>الثالثة</v>
          </cell>
          <cell r="S2997" t="str">
            <v>الثالثة</v>
          </cell>
        </row>
        <row r="2998">
          <cell r="A2998">
            <v>120999</v>
          </cell>
          <cell r="B2998" t="str">
            <v>هيا البندقجي</v>
          </cell>
          <cell r="C2998" t="str">
            <v>عبد المنعم</v>
          </cell>
          <cell r="D2998" t="str">
            <v>انصاف</v>
          </cell>
          <cell r="E2998" t="str">
            <v>الثانية</v>
          </cell>
          <cell r="G2998" t="str">
            <v>الثانية</v>
          </cell>
          <cell r="I2998" t="str">
            <v>الثانية</v>
          </cell>
          <cell r="K2998" t="str">
            <v>الثالثة حديث</v>
          </cell>
          <cell r="M2998" t="str">
            <v xml:space="preserve">الثالثة </v>
          </cell>
          <cell r="S2998" t="str">
            <v>الرابعة</v>
          </cell>
        </row>
        <row r="2999">
          <cell r="A2999">
            <v>121000</v>
          </cell>
          <cell r="B2999" t="str">
            <v>نوال الصفدي</v>
          </cell>
          <cell r="C2999" t="str">
            <v>موسى</v>
          </cell>
          <cell r="D2999" t="str">
            <v>سوزان</v>
          </cell>
          <cell r="E2999" t="str">
            <v>الثانية</v>
          </cell>
          <cell r="G2999" t="str">
            <v>الثالثة حديث</v>
          </cell>
          <cell r="I2999" t="str">
            <v>الثالثة حديث</v>
          </cell>
          <cell r="K2999" t="str">
            <v>الثالثة</v>
          </cell>
          <cell r="M2999" t="str">
            <v>الثالثة</v>
          </cell>
          <cell r="S2999" t="str">
            <v>الرابعة</v>
          </cell>
        </row>
        <row r="3000">
          <cell r="A3000">
            <v>121001</v>
          </cell>
          <cell r="B3000" t="str">
            <v>عبد الرحمن دقسي</v>
          </cell>
          <cell r="C3000" t="str">
            <v>محمد عيد</v>
          </cell>
          <cell r="D3000" t="str">
            <v>سميره</v>
          </cell>
          <cell r="E3000" t="str">
            <v>الثانية</v>
          </cell>
          <cell r="G3000" t="str">
            <v>الثالثة حديث</v>
          </cell>
          <cell r="I3000" t="str">
            <v>الثالثة حديث</v>
          </cell>
          <cell r="K3000" t="str">
            <v>الثالثة</v>
          </cell>
          <cell r="M3000" t="str">
            <v>الثالثة</v>
          </cell>
          <cell r="S3000" t="str">
            <v>الرابعة</v>
          </cell>
        </row>
        <row r="3001">
          <cell r="A3001">
            <v>121002</v>
          </cell>
          <cell r="B3001" t="str">
            <v>حنين حامد</v>
          </cell>
          <cell r="C3001" t="str">
            <v>اسماعيل</v>
          </cell>
          <cell r="D3001" t="str">
            <v>سميحه تركمان</v>
          </cell>
          <cell r="E3001" t="str">
            <v>الثانية</v>
          </cell>
          <cell r="G3001" t="str">
            <v>الثالثة حديث</v>
          </cell>
          <cell r="I3001" t="str">
            <v>الثالثة حديث</v>
          </cell>
          <cell r="K3001" t="str">
            <v>الثالثة</v>
          </cell>
          <cell r="M3001" t="str">
            <v>الثالثة</v>
          </cell>
          <cell r="N3001">
            <v>295</v>
          </cell>
          <cell r="O3001" t="str">
            <v>الثالثة</v>
          </cell>
          <cell r="Q3001" t="str">
            <v>الثالثة</v>
          </cell>
          <cell r="R3001">
            <v>511</v>
          </cell>
          <cell r="S3001" t="str">
            <v>الثالثة</v>
          </cell>
        </row>
        <row r="3002">
          <cell r="A3002">
            <v>121003</v>
          </cell>
          <cell r="B3002" t="str">
            <v>يارا جريدي</v>
          </cell>
          <cell r="C3002" t="str">
            <v>محمد مازن</v>
          </cell>
          <cell r="D3002" t="str">
            <v>غاليه</v>
          </cell>
          <cell r="E3002" t="str">
            <v>الأولى</v>
          </cell>
          <cell r="G3002" t="str">
            <v>الثانية حديث</v>
          </cell>
          <cell r="I3002" t="str">
            <v>الثانية حديث</v>
          </cell>
          <cell r="K3002" t="str">
            <v>الثانية</v>
          </cell>
          <cell r="M3002" t="str">
            <v>الثانية</v>
          </cell>
          <cell r="O3002" t="str">
            <v>الثالثة حديث</v>
          </cell>
          <cell r="Q3002" t="str">
            <v>الثالثة</v>
          </cell>
          <cell r="S3002" t="str">
            <v>الثالثة</v>
          </cell>
        </row>
        <row r="3003">
          <cell r="A3003">
            <v>121004</v>
          </cell>
          <cell r="B3003" t="str">
            <v>رند بركات</v>
          </cell>
          <cell r="C3003" t="str">
            <v>نعمان</v>
          </cell>
          <cell r="D3003" t="str">
            <v>اسمهان</v>
          </cell>
          <cell r="E3003" t="str">
            <v>الأولى</v>
          </cell>
          <cell r="G3003" t="str">
            <v>الأولى</v>
          </cell>
          <cell r="H3003">
            <v>1051</v>
          </cell>
          <cell r="K3003" t="str">
            <v>الأولى</v>
          </cell>
          <cell r="L3003" t="str">
            <v>مبرر</v>
          </cell>
          <cell r="M3003" t="str">
            <v>الأولى</v>
          </cell>
          <cell r="O3003" t="str">
            <v>الأولى</v>
          </cell>
          <cell r="Q3003" t="str">
            <v>الأولى</v>
          </cell>
          <cell r="S3003" t="str">
            <v>الأولى</v>
          </cell>
        </row>
        <row r="3004">
          <cell r="A3004">
            <v>121008</v>
          </cell>
          <cell r="B3004" t="str">
            <v>علا الدبس</v>
          </cell>
          <cell r="C3004" t="str">
            <v>محمد</v>
          </cell>
          <cell r="D3004" t="str">
            <v>ندى</v>
          </cell>
          <cell r="E3004" t="str">
            <v>الثانية</v>
          </cell>
          <cell r="G3004" t="str">
            <v>الثانية</v>
          </cell>
          <cell r="I3004" t="str">
            <v>الثانية</v>
          </cell>
          <cell r="J3004">
            <v>397</v>
          </cell>
          <cell r="K3004" t="str">
            <v>الثانية</v>
          </cell>
          <cell r="L3004" t="str">
            <v>مبرر</v>
          </cell>
          <cell r="M3004" t="str">
            <v>الثانية</v>
          </cell>
          <cell r="O3004" t="str">
            <v>الثانية</v>
          </cell>
          <cell r="Q3004" t="str">
            <v>الثانية</v>
          </cell>
          <cell r="S3004" t="str">
            <v>الثانية</v>
          </cell>
        </row>
        <row r="3005">
          <cell r="A3005">
            <v>121010</v>
          </cell>
          <cell r="B3005" t="str">
            <v>نارت الاسماعيل</v>
          </cell>
          <cell r="C3005" t="str">
            <v>موسى</v>
          </cell>
          <cell r="D3005" t="str">
            <v>شيرين</v>
          </cell>
          <cell r="E3005" t="str">
            <v>الثانية</v>
          </cell>
          <cell r="G3005" t="str">
            <v>الثانية</v>
          </cell>
          <cell r="I3005" t="str">
            <v>الثانية</v>
          </cell>
          <cell r="K3005" t="str">
            <v>الثانية</v>
          </cell>
          <cell r="M3005" t="str">
            <v>الثانية</v>
          </cell>
          <cell r="O3005" t="str">
            <v>الثالثة حديث</v>
          </cell>
          <cell r="Q3005" t="str">
            <v>الثالثة</v>
          </cell>
          <cell r="S3005" t="str">
            <v>الثالثة</v>
          </cell>
        </row>
        <row r="3006">
          <cell r="A3006">
            <v>121011</v>
          </cell>
          <cell r="B3006" t="str">
            <v>حيان الشبل</v>
          </cell>
          <cell r="C3006" t="str">
            <v>صابر</v>
          </cell>
          <cell r="D3006" t="str">
            <v>رحاب</v>
          </cell>
          <cell r="E3006" t="str">
            <v>الثانية</v>
          </cell>
          <cell r="G3006" t="str">
            <v>الثالثة حديث</v>
          </cell>
          <cell r="I3006" t="str">
            <v>الثالثة حديث</v>
          </cell>
          <cell r="K3006" t="str">
            <v>الثالثة</v>
          </cell>
          <cell r="M3006" t="str">
            <v>الرابعة حديث</v>
          </cell>
          <cell r="O3006" t="str">
            <v>الرابعة</v>
          </cell>
          <cell r="Q3006" t="str">
            <v>الرابعة</v>
          </cell>
          <cell r="S3006" t="str">
            <v>الرابعة</v>
          </cell>
        </row>
        <row r="3007">
          <cell r="A3007">
            <v>121012</v>
          </cell>
          <cell r="B3007" t="str">
            <v>ايه حسن</v>
          </cell>
          <cell r="C3007" t="str">
            <v>طارق</v>
          </cell>
          <cell r="D3007" t="str">
            <v>ماريا</v>
          </cell>
          <cell r="E3007" t="str">
            <v>الثانية</v>
          </cell>
          <cell r="G3007" t="str">
            <v>الثالثة حديث</v>
          </cell>
          <cell r="K3007" t="str">
            <v>الثالثة حديث</v>
          </cell>
          <cell r="L3007" t="str">
            <v>مبرر</v>
          </cell>
          <cell r="M3007" t="str">
            <v>الثالثة حديث</v>
          </cell>
          <cell r="O3007" t="str">
            <v>الثالثة</v>
          </cell>
          <cell r="Q3007" t="str">
            <v>الرابعة حديث</v>
          </cell>
          <cell r="S3007" t="str">
            <v>الرابعة</v>
          </cell>
        </row>
        <row r="3008">
          <cell r="A3008">
            <v>121020</v>
          </cell>
          <cell r="B3008" t="str">
            <v>زينب حناوي</v>
          </cell>
          <cell r="C3008" t="str">
            <v>عمر</v>
          </cell>
          <cell r="D3008" t="str">
            <v>منى</v>
          </cell>
          <cell r="E3008" t="str">
            <v>الأولى</v>
          </cell>
          <cell r="F3008">
            <v>4324</v>
          </cell>
          <cell r="G3008" t="str">
            <v>الثانية حديث</v>
          </cell>
          <cell r="I3008" t="str">
            <v>الثانية حديث</v>
          </cell>
          <cell r="K3008" t="str">
            <v>الثانية</v>
          </cell>
          <cell r="L3008" t="str">
            <v>مبرر</v>
          </cell>
          <cell r="M3008" t="str">
            <v>الثانية</v>
          </cell>
          <cell r="O3008" t="str">
            <v>الثانية</v>
          </cell>
          <cell r="Q3008" t="str">
            <v>الثانية</v>
          </cell>
          <cell r="S3008" t="str">
            <v>الثانية</v>
          </cell>
        </row>
        <row r="3009">
          <cell r="A3009">
            <v>121021</v>
          </cell>
          <cell r="B3009" t="str">
            <v>عباده الشيخ</v>
          </cell>
          <cell r="C3009" t="str">
            <v>محمد</v>
          </cell>
          <cell r="D3009" t="str">
            <v>هند</v>
          </cell>
          <cell r="E3009" t="str">
            <v>الأولى</v>
          </cell>
          <cell r="G3009" t="str">
            <v>الثانية حديث</v>
          </cell>
          <cell r="I3009" t="str">
            <v>الثانية حديث</v>
          </cell>
          <cell r="K3009" t="str">
            <v>الثانية</v>
          </cell>
          <cell r="M3009" t="str">
            <v>الثانية</v>
          </cell>
          <cell r="O3009" t="str">
            <v>الثانية</v>
          </cell>
          <cell r="Q3009" t="str">
            <v>الثالثة حديث</v>
          </cell>
          <cell r="S3009" t="str">
            <v>الثالثة</v>
          </cell>
        </row>
        <row r="3010">
          <cell r="A3010">
            <v>121022</v>
          </cell>
          <cell r="B3010" t="str">
            <v>دينا عبد الوهاب</v>
          </cell>
          <cell r="C3010" t="str">
            <v>علي</v>
          </cell>
          <cell r="D3010" t="str">
            <v>عصريه</v>
          </cell>
          <cell r="E3010" t="str">
            <v>الثانية</v>
          </cell>
          <cell r="G3010" t="str">
            <v>الثالثة حديث</v>
          </cell>
          <cell r="I3010" t="str">
            <v>الثالثة حديث</v>
          </cell>
          <cell r="K3010" t="str">
            <v>الثالثة</v>
          </cell>
          <cell r="M3010" t="str">
            <v>الثالثة</v>
          </cell>
          <cell r="O3010" t="str">
            <v>الرابعة</v>
          </cell>
          <cell r="Q3010" t="str">
            <v>الرابعة</v>
          </cell>
          <cell r="S3010" t="str">
            <v>الرابعة</v>
          </cell>
        </row>
        <row r="3011">
          <cell r="A3011">
            <v>121025</v>
          </cell>
          <cell r="B3011" t="str">
            <v>نور الهدى الصالح</v>
          </cell>
          <cell r="C3011" t="str">
            <v>مالك</v>
          </cell>
          <cell r="D3011" t="str">
            <v>سحر</v>
          </cell>
          <cell r="E3011" t="str">
            <v>الأولى</v>
          </cell>
          <cell r="F3011">
            <v>4162</v>
          </cell>
          <cell r="G3011" t="str">
            <v>الأولى</v>
          </cell>
          <cell r="H3011">
            <v>986</v>
          </cell>
          <cell r="I3011" t="str">
            <v>الأولى</v>
          </cell>
          <cell r="K3011" t="str">
            <v>الأولى</v>
          </cell>
          <cell r="L3011" t="str">
            <v>مبرر</v>
          </cell>
          <cell r="M3011" t="str">
            <v>الأولى</v>
          </cell>
          <cell r="O3011" t="str">
            <v>الأولى</v>
          </cell>
          <cell r="Q3011" t="str">
            <v>الأولى</v>
          </cell>
          <cell r="S3011" t="str">
            <v>الأولى</v>
          </cell>
        </row>
        <row r="3012">
          <cell r="A3012">
            <v>121026</v>
          </cell>
          <cell r="B3012" t="str">
            <v>علي محمد</v>
          </cell>
          <cell r="C3012" t="str">
            <v>مارد</v>
          </cell>
          <cell r="E3012" t="str">
            <v>الثانية</v>
          </cell>
          <cell r="G3012" t="str">
            <v>الثانية</v>
          </cell>
          <cell r="I3012" t="str">
            <v>الثانية</v>
          </cell>
          <cell r="K3012" t="str">
            <v>الثانية</v>
          </cell>
          <cell r="M3012" t="str">
            <v>الثانية</v>
          </cell>
          <cell r="O3012" t="str">
            <v>الثالثة حديث</v>
          </cell>
          <cell r="Q3012" t="str">
            <v>الثالثة</v>
          </cell>
          <cell r="S3012" t="str">
            <v>الثالثة</v>
          </cell>
        </row>
        <row r="3013">
          <cell r="A3013">
            <v>121028</v>
          </cell>
          <cell r="B3013" t="str">
            <v>اسامه ظبيان</v>
          </cell>
          <cell r="C3013" t="str">
            <v>محمد عماد الدين</v>
          </cell>
          <cell r="D3013" t="str">
            <v>فايزه</v>
          </cell>
          <cell r="E3013" t="str">
            <v>الثانية حديث</v>
          </cell>
          <cell r="G3013" t="str">
            <v>الثانية</v>
          </cell>
          <cell r="I3013" t="str">
            <v>الثانية</v>
          </cell>
          <cell r="K3013" t="str">
            <v>الثانية</v>
          </cell>
          <cell r="M3013" t="str">
            <v>الثالثة حديث</v>
          </cell>
          <cell r="O3013" t="str">
            <v>الثالثة</v>
          </cell>
          <cell r="Q3013" t="str">
            <v>الرابعة حديث</v>
          </cell>
          <cell r="S3013" t="str">
            <v>الرابعة</v>
          </cell>
        </row>
        <row r="3014">
          <cell r="A3014">
            <v>121030</v>
          </cell>
          <cell r="B3014" t="str">
            <v>هبة محمد</v>
          </cell>
          <cell r="C3014" t="str">
            <v>رمضان</v>
          </cell>
          <cell r="E3014" t="str">
            <v>الثانية</v>
          </cell>
          <cell r="G3014" t="str">
            <v>الثالثة حديث</v>
          </cell>
          <cell r="I3014" t="str">
            <v>الثالثة حديث</v>
          </cell>
          <cell r="K3014" t="str">
            <v>الثالثة</v>
          </cell>
          <cell r="M3014" t="str">
            <v>الرابعة حديث</v>
          </cell>
          <cell r="O3014" t="str">
            <v>الرابعة</v>
          </cell>
          <cell r="Q3014" t="str">
            <v>الرابعة</v>
          </cell>
          <cell r="S3014" t="str">
            <v>الرابعة</v>
          </cell>
        </row>
        <row r="3015">
          <cell r="A3015">
            <v>121031</v>
          </cell>
          <cell r="B3015" t="str">
            <v>عصماء جازيه</v>
          </cell>
          <cell r="C3015" t="str">
            <v>فطين</v>
          </cell>
          <cell r="D3015" t="str">
            <v>سميره</v>
          </cell>
          <cell r="E3015" t="str">
            <v>الثانية</v>
          </cell>
          <cell r="G3015" t="str">
            <v>الثانية</v>
          </cell>
          <cell r="I3015" t="str">
            <v>الثانية</v>
          </cell>
          <cell r="K3015" t="str">
            <v>الثالثة حديث</v>
          </cell>
          <cell r="M3015" t="str">
            <v>الثالثة حديث</v>
          </cell>
          <cell r="N3015">
            <v>257</v>
          </cell>
          <cell r="O3015" t="str">
            <v>الثالثة</v>
          </cell>
          <cell r="P3015">
            <v>719</v>
          </cell>
          <cell r="Q3015" t="str">
            <v>الثالثة</v>
          </cell>
          <cell r="R3015">
            <v>414</v>
          </cell>
          <cell r="S3015" t="str">
            <v>الثالثة</v>
          </cell>
        </row>
        <row r="3016">
          <cell r="A3016">
            <v>121034</v>
          </cell>
          <cell r="B3016" t="str">
            <v>وفاء رسلان</v>
          </cell>
          <cell r="C3016" t="str">
            <v>اسماعيل</v>
          </cell>
          <cell r="D3016" t="str">
            <v>منيره</v>
          </cell>
          <cell r="E3016" t="str">
            <v>الثانية</v>
          </cell>
          <cell r="G3016" t="str">
            <v>الثالثة حديث</v>
          </cell>
          <cell r="I3016" t="str">
            <v>الثالثة حديث</v>
          </cell>
          <cell r="K3016" t="str">
            <v>الثالثة</v>
          </cell>
          <cell r="M3016" t="str">
            <v>الثالثة</v>
          </cell>
          <cell r="O3016" t="str">
            <v>الثالثة</v>
          </cell>
          <cell r="Q3016" t="str">
            <v>الثالثة</v>
          </cell>
          <cell r="S3016" t="str">
            <v>الرابعة حديث</v>
          </cell>
        </row>
        <row r="3017">
          <cell r="A3017">
            <v>121035</v>
          </cell>
          <cell r="B3017" t="str">
            <v>رانيه البداح</v>
          </cell>
          <cell r="C3017" t="str">
            <v>جمعه</v>
          </cell>
          <cell r="D3017" t="str">
            <v>مريم</v>
          </cell>
          <cell r="E3017" t="str">
            <v>الثانية</v>
          </cell>
          <cell r="G3017" t="str">
            <v>الثانية</v>
          </cell>
          <cell r="I3017" t="str">
            <v>الثانية</v>
          </cell>
          <cell r="K3017" t="str">
            <v>الثالثة حديث</v>
          </cell>
          <cell r="M3017" t="str">
            <v>الثالثة حديث</v>
          </cell>
          <cell r="O3017" t="str">
            <v>الثالثة</v>
          </cell>
          <cell r="Q3017" t="str">
            <v>الرابعة حديث</v>
          </cell>
          <cell r="S3017" t="str">
            <v>الرابعة</v>
          </cell>
        </row>
        <row r="3018">
          <cell r="A3018">
            <v>121038</v>
          </cell>
          <cell r="B3018" t="str">
            <v>مرح درويش</v>
          </cell>
          <cell r="C3018" t="str">
            <v>محمود</v>
          </cell>
          <cell r="D3018" t="str">
            <v>امام</v>
          </cell>
          <cell r="E3018" t="str">
            <v>الثانية</v>
          </cell>
          <cell r="G3018" t="str">
            <v>الثانية</v>
          </cell>
          <cell r="I3018" t="str">
            <v>الثانية</v>
          </cell>
          <cell r="K3018" t="str">
            <v>الثانية</v>
          </cell>
          <cell r="M3018" t="str">
            <v>الثالثة حديث</v>
          </cell>
          <cell r="O3018" t="str">
            <v>الثالثة</v>
          </cell>
          <cell r="Q3018" t="str">
            <v>الثالثة</v>
          </cell>
          <cell r="S3018" t="str">
            <v>الرابعة حديث</v>
          </cell>
        </row>
        <row r="3019">
          <cell r="A3019">
            <v>121039</v>
          </cell>
          <cell r="B3019" t="str">
            <v>نادين بسيسيني</v>
          </cell>
          <cell r="C3019" t="str">
            <v>حسان</v>
          </cell>
          <cell r="D3019" t="str">
            <v>دلال</v>
          </cell>
          <cell r="E3019" t="str">
            <v>الثانية</v>
          </cell>
          <cell r="G3019" t="str">
            <v>الثانية</v>
          </cell>
          <cell r="I3019" t="str">
            <v>الثانية</v>
          </cell>
          <cell r="K3019" t="str">
            <v>الثالثة حديث</v>
          </cell>
          <cell r="M3019" t="str">
            <v xml:space="preserve">الثالثة </v>
          </cell>
          <cell r="S3019" t="str">
            <v>الرابعة</v>
          </cell>
        </row>
        <row r="3020">
          <cell r="A3020">
            <v>121040</v>
          </cell>
          <cell r="B3020" t="str">
            <v>محمد حسين الياسين</v>
          </cell>
          <cell r="C3020" t="str">
            <v>خالد</v>
          </cell>
          <cell r="D3020" t="str">
            <v>ناديه</v>
          </cell>
          <cell r="E3020" t="str">
            <v>الثانية</v>
          </cell>
          <cell r="G3020" t="str">
            <v>الثانية</v>
          </cell>
          <cell r="I3020" t="str">
            <v>الثانية</v>
          </cell>
          <cell r="K3020" t="str">
            <v>الثالثة حديث</v>
          </cell>
          <cell r="M3020" t="str">
            <v xml:space="preserve">الثالثة </v>
          </cell>
          <cell r="S3020" t="str">
            <v>الرابعة</v>
          </cell>
        </row>
        <row r="3021">
          <cell r="A3021">
            <v>121041</v>
          </cell>
          <cell r="B3021" t="str">
            <v>يسرى العبد</v>
          </cell>
          <cell r="C3021" t="str">
            <v>احمد</v>
          </cell>
          <cell r="D3021" t="str">
            <v>امتثال</v>
          </cell>
          <cell r="E3021" t="str">
            <v>الثانية</v>
          </cell>
          <cell r="G3021" t="str">
            <v>الثانية</v>
          </cell>
          <cell r="I3021" t="str">
            <v>الثانية</v>
          </cell>
          <cell r="K3021" t="str">
            <v>الثانية</v>
          </cell>
          <cell r="M3021" t="str">
            <v>الثالثة حديث</v>
          </cell>
          <cell r="O3021" t="str">
            <v>الثالثة</v>
          </cell>
          <cell r="Q3021" t="str">
            <v>الثالثة</v>
          </cell>
          <cell r="S3021" t="str">
            <v>الرابعة حديث</v>
          </cell>
        </row>
        <row r="3022">
          <cell r="A3022">
            <v>121044</v>
          </cell>
          <cell r="B3022" t="str">
            <v>علا علي</v>
          </cell>
          <cell r="C3022" t="str">
            <v>ايمن</v>
          </cell>
          <cell r="D3022" t="str">
            <v>مائسه</v>
          </cell>
          <cell r="E3022" t="str">
            <v>الأولى</v>
          </cell>
          <cell r="G3022" t="str">
            <v>الأولى</v>
          </cell>
          <cell r="I3022" t="str">
            <v>الأولى</v>
          </cell>
          <cell r="K3022" t="str">
            <v>الثانية حديث</v>
          </cell>
          <cell r="L3022" t="str">
            <v>مبرر</v>
          </cell>
          <cell r="M3022" t="str">
            <v>الثانية</v>
          </cell>
          <cell r="O3022" t="str">
            <v>الثانية</v>
          </cell>
          <cell r="Q3022" t="str">
            <v>الثانية</v>
          </cell>
          <cell r="S3022" t="str">
            <v>الثانية</v>
          </cell>
        </row>
        <row r="3023">
          <cell r="A3023">
            <v>121046</v>
          </cell>
          <cell r="B3023" t="str">
            <v>زينب الحسين</v>
          </cell>
          <cell r="C3023" t="str">
            <v>هشام</v>
          </cell>
          <cell r="D3023" t="str">
            <v>نوال</v>
          </cell>
          <cell r="E3023" t="str">
            <v>الثانية</v>
          </cell>
          <cell r="G3023" t="str">
            <v>الثانية</v>
          </cell>
          <cell r="K3023" t="str">
            <v>الثانية</v>
          </cell>
          <cell r="L3023" t="str">
            <v>مبرر</v>
          </cell>
          <cell r="M3023" t="str">
            <v>الثانية</v>
          </cell>
          <cell r="N3023">
            <v>170</v>
          </cell>
          <cell r="O3023" t="str">
            <v>الثانية</v>
          </cell>
          <cell r="Q3023" t="str">
            <v>الثانية</v>
          </cell>
          <cell r="S3023" t="str">
            <v>الثانية</v>
          </cell>
        </row>
        <row r="3024">
          <cell r="A3024">
            <v>121050</v>
          </cell>
          <cell r="B3024" t="str">
            <v>تهاني عباس</v>
          </cell>
          <cell r="C3024" t="str">
            <v>مرعي</v>
          </cell>
          <cell r="D3024" t="str">
            <v>صبحيه</v>
          </cell>
          <cell r="E3024" t="str">
            <v>الثانية</v>
          </cell>
          <cell r="G3024" t="str">
            <v>الثانية</v>
          </cell>
          <cell r="I3024" t="str">
            <v>الثانية</v>
          </cell>
          <cell r="K3024" t="str">
            <v>الثالثة حديث</v>
          </cell>
          <cell r="M3024" t="str">
            <v xml:space="preserve">الثالثة </v>
          </cell>
          <cell r="O3024" t="str">
            <v>الثالثة</v>
          </cell>
          <cell r="Q3024" t="str">
            <v>الرابعة حديث</v>
          </cell>
          <cell r="S3024" t="str">
            <v>الرابعة</v>
          </cell>
        </row>
        <row r="3025">
          <cell r="A3025">
            <v>121051</v>
          </cell>
          <cell r="B3025" t="str">
            <v>يسرى نقرش</v>
          </cell>
          <cell r="C3025" t="str">
            <v>محمد</v>
          </cell>
          <cell r="D3025" t="str">
            <v>دلال غندور</v>
          </cell>
          <cell r="E3025" t="str">
            <v>الأولى</v>
          </cell>
          <cell r="G3025" t="str">
            <v>الأولى</v>
          </cell>
          <cell r="I3025" t="str">
            <v>الثانية حديث</v>
          </cell>
          <cell r="K3025" t="str">
            <v>الثانية</v>
          </cell>
          <cell r="M3025" t="str">
            <v>الثانية</v>
          </cell>
          <cell r="O3025" t="str">
            <v>الثانية</v>
          </cell>
          <cell r="Q3025" t="str">
            <v>الثانية</v>
          </cell>
          <cell r="S3025" t="str">
            <v>الثانية</v>
          </cell>
        </row>
        <row r="3026">
          <cell r="A3026">
            <v>121053</v>
          </cell>
          <cell r="B3026" t="str">
            <v>رهف حسن</v>
          </cell>
          <cell r="C3026" t="str">
            <v>عيسى</v>
          </cell>
          <cell r="D3026" t="str">
            <v>اماني</v>
          </cell>
          <cell r="E3026" t="str">
            <v>الثانية</v>
          </cell>
          <cell r="G3026" t="str">
            <v>الثانية</v>
          </cell>
          <cell r="I3026" t="str">
            <v>الثالثة</v>
          </cell>
          <cell r="J3026">
            <v>183</v>
          </cell>
          <cell r="K3026" t="str">
            <v>الثالثة</v>
          </cell>
          <cell r="L3026">
            <v>1155</v>
          </cell>
          <cell r="M3026" t="str">
            <v>الثالثة</v>
          </cell>
          <cell r="N3026">
            <v>277</v>
          </cell>
          <cell r="P3026">
            <v>739</v>
          </cell>
          <cell r="S3026" t="str">
            <v>الثالثة</v>
          </cell>
        </row>
        <row r="3027">
          <cell r="A3027">
            <v>121056</v>
          </cell>
          <cell r="B3027" t="str">
            <v>مرح غيبور</v>
          </cell>
          <cell r="C3027" t="str">
            <v>رياض</v>
          </cell>
          <cell r="D3027" t="str">
            <v>ساميه</v>
          </cell>
          <cell r="E3027" t="str">
            <v>الثانية</v>
          </cell>
          <cell r="G3027" t="str">
            <v>الثانية</v>
          </cell>
          <cell r="I3027" t="str">
            <v>الثانية</v>
          </cell>
          <cell r="K3027" t="str">
            <v>الثانية</v>
          </cell>
          <cell r="M3027" t="str">
            <v>الثالثة حديث</v>
          </cell>
          <cell r="O3027" t="str">
            <v>الثالثة</v>
          </cell>
          <cell r="Q3027" t="str">
            <v>الثالثة</v>
          </cell>
          <cell r="S3027" t="str">
            <v>الرابعة حديث</v>
          </cell>
        </row>
        <row r="3028">
          <cell r="A3028">
            <v>121059</v>
          </cell>
          <cell r="B3028" t="str">
            <v>رشا عمار</v>
          </cell>
          <cell r="C3028" t="str">
            <v>ناصر</v>
          </cell>
          <cell r="D3028" t="str">
            <v>نجوا</v>
          </cell>
          <cell r="E3028" t="str">
            <v>الثانية</v>
          </cell>
          <cell r="G3028" t="str">
            <v>الثالثة حديث</v>
          </cell>
          <cell r="I3028" t="str">
            <v>الثالثة حديث</v>
          </cell>
          <cell r="K3028" t="str">
            <v>الثالثة</v>
          </cell>
          <cell r="M3028" t="str">
            <v>الرابعة حديث</v>
          </cell>
          <cell r="O3028" t="str">
            <v>الرابعة</v>
          </cell>
          <cell r="Q3028" t="str">
            <v>الرابعة</v>
          </cell>
          <cell r="S3028" t="str">
            <v>الرابعة</v>
          </cell>
        </row>
        <row r="3029">
          <cell r="A3029">
            <v>121060</v>
          </cell>
          <cell r="B3029" t="str">
            <v>اريج القاضي</v>
          </cell>
          <cell r="C3029" t="str">
            <v>احمد</v>
          </cell>
          <cell r="D3029" t="str">
            <v>سناء</v>
          </cell>
          <cell r="E3029" t="str">
            <v>الثانية</v>
          </cell>
          <cell r="G3029" t="str">
            <v>الثالثة حديث</v>
          </cell>
          <cell r="I3029" t="str">
            <v>الثالثة حديث</v>
          </cell>
          <cell r="K3029" t="str">
            <v>الثالثة</v>
          </cell>
          <cell r="M3029" t="str">
            <v>الرابعة حديث</v>
          </cell>
          <cell r="O3029" t="str">
            <v>الرابعة</v>
          </cell>
          <cell r="Q3029" t="str">
            <v>الرابعة</v>
          </cell>
          <cell r="S3029" t="str">
            <v>الرابعة</v>
          </cell>
        </row>
        <row r="3030">
          <cell r="A3030">
            <v>121064</v>
          </cell>
          <cell r="B3030" t="str">
            <v>مرح شاهين</v>
          </cell>
          <cell r="C3030" t="str">
            <v>بسام</v>
          </cell>
          <cell r="D3030" t="str">
            <v>سوزان</v>
          </cell>
          <cell r="E3030" t="str">
            <v>الثانية</v>
          </cell>
          <cell r="G3030" t="str">
            <v>الثالثة حديث</v>
          </cell>
          <cell r="I3030" t="str">
            <v>الثالثة حديث</v>
          </cell>
          <cell r="J3030">
            <v>52</v>
          </cell>
          <cell r="K3030" t="str">
            <v>الثالثة</v>
          </cell>
          <cell r="L3030" t="str">
            <v>مبرر</v>
          </cell>
          <cell r="M3030" t="str">
            <v>الثالثة</v>
          </cell>
          <cell r="O3030" t="str">
            <v>الثالثة</v>
          </cell>
          <cell r="Q3030" t="str">
            <v>الرابعة حديث</v>
          </cell>
          <cell r="S3030" t="str">
            <v>الرابعة</v>
          </cell>
        </row>
        <row r="3031">
          <cell r="A3031">
            <v>121065</v>
          </cell>
          <cell r="B3031" t="str">
            <v>ايمان الخطيب</v>
          </cell>
          <cell r="C3031" t="str">
            <v>وضاح</v>
          </cell>
          <cell r="D3031" t="str">
            <v>باسمه</v>
          </cell>
          <cell r="E3031" t="str">
            <v>الأولى</v>
          </cell>
          <cell r="G3031" t="str">
            <v>الثانية حديث</v>
          </cell>
          <cell r="I3031" t="str">
            <v>الثانية حديث</v>
          </cell>
          <cell r="K3031" t="str">
            <v>الثانية</v>
          </cell>
          <cell r="M3031" t="str">
            <v>الثالثة حديث</v>
          </cell>
          <cell r="O3031" t="str">
            <v>الثالثة</v>
          </cell>
          <cell r="Q3031" t="str">
            <v>الثالثة</v>
          </cell>
          <cell r="S3031" t="str">
            <v>الرابعة</v>
          </cell>
        </row>
        <row r="3032">
          <cell r="A3032">
            <v>121071</v>
          </cell>
          <cell r="B3032" t="str">
            <v>رنيم دربي</v>
          </cell>
          <cell r="C3032" t="str">
            <v>يوسف</v>
          </cell>
          <cell r="D3032" t="str">
            <v>منال</v>
          </cell>
          <cell r="E3032" t="str">
            <v>الأولى</v>
          </cell>
          <cell r="G3032" t="str">
            <v>الأولى</v>
          </cell>
          <cell r="I3032" t="str">
            <v>الأولى</v>
          </cell>
          <cell r="J3032">
            <v>649</v>
          </cell>
          <cell r="K3032" t="str">
            <v>الأولى</v>
          </cell>
          <cell r="L3032" t="str">
            <v>مبرر</v>
          </cell>
          <cell r="M3032" t="str">
            <v>الأولى</v>
          </cell>
          <cell r="O3032" t="str">
            <v>الأولى</v>
          </cell>
          <cell r="Q3032" t="str">
            <v>الثانية حديث</v>
          </cell>
          <cell r="S3032" t="str">
            <v>الثانية</v>
          </cell>
        </row>
        <row r="3033">
          <cell r="A3033">
            <v>121073</v>
          </cell>
          <cell r="B3033" t="str">
            <v>محمد الويش</v>
          </cell>
          <cell r="C3033" t="str">
            <v>كمال</v>
          </cell>
          <cell r="D3033" t="str">
            <v>عبير</v>
          </cell>
          <cell r="E3033" t="str">
            <v>الثانية</v>
          </cell>
          <cell r="G3033" t="str">
            <v>الثانية</v>
          </cell>
          <cell r="I3033" t="str">
            <v>الثانية</v>
          </cell>
          <cell r="K3033" t="str">
            <v>الثالثة حديث</v>
          </cell>
          <cell r="M3033" t="str">
            <v xml:space="preserve">الثالثة </v>
          </cell>
          <cell r="O3033" t="str">
            <v>الثالثة</v>
          </cell>
          <cell r="Q3033" t="str">
            <v>الثالثة</v>
          </cell>
          <cell r="S3033" t="str">
            <v>الثالثة</v>
          </cell>
        </row>
        <row r="3034">
          <cell r="A3034">
            <v>121074</v>
          </cell>
          <cell r="B3034" t="str">
            <v>عدي الحسين النايف</v>
          </cell>
          <cell r="C3034" t="str">
            <v>عبد الناصر</v>
          </cell>
          <cell r="D3034" t="str">
            <v>شذى</v>
          </cell>
          <cell r="E3034" t="str">
            <v>الثانية</v>
          </cell>
          <cell r="G3034" t="str">
            <v>الثالثة حديث</v>
          </cell>
          <cell r="I3034" t="str">
            <v>الثالثة حديث</v>
          </cell>
          <cell r="K3034" t="str">
            <v>الثالثة</v>
          </cell>
          <cell r="M3034" t="str">
            <v>الثالثة</v>
          </cell>
          <cell r="S3034" t="str">
            <v>الرابعة</v>
          </cell>
        </row>
        <row r="3035">
          <cell r="A3035">
            <v>121076</v>
          </cell>
          <cell r="B3035" t="str">
            <v>هبه شانرو</v>
          </cell>
          <cell r="C3035" t="str">
            <v>احمد نامي</v>
          </cell>
          <cell r="D3035" t="str">
            <v>صبحيه</v>
          </cell>
          <cell r="E3035" t="str">
            <v>الثانية</v>
          </cell>
          <cell r="G3035" t="str">
            <v>الثانية</v>
          </cell>
          <cell r="H3035">
            <v>1115</v>
          </cell>
          <cell r="I3035" t="str">
            <v>الثانية</v>
          </cell>
          <cell r="K3035" t="str">
            <v>الثانية</v>
          </cell>
          <cell r="M3035" t="str">
            <v>الثالثة حديث</v>
          </cell>
          <cell r="O3035" t="str">
            <v>الثالثة</v>
          </cell>
          <cell r="Q3035" t="str">
            <v>الرابعة حديث</v>
          </cell>
          <cell r="S3035" t="str">
            <v>الرابعة</v>
          </cell>
        </row>
        <row r="3036">
          <cell r="A3036">
            <v>121078</v>
          </cell>
          <cell r="B3036" t="str">
            <v>منى زين العابدين</v>
          </cell>
          <cell r="C3036" t="str">
            <v>احمد غالب</v>
          </cell>
          <cell r="D3036" t="str">
            <v>نسيمه</v>
          </cell>
          <cell r="E3036" t="str">
            <v>الأولى</v>
          </cell>
          <cell r="F3036">
            <v>30</v>
          </cell>
          <cell r="G3036" t="str">
            <v>الثانية حديث</v>
          </cell>
          <cell r="K3036" t="str">
            <v>الثانية حديث</v>
          </cell>
          <cell r="L3036" t="str">
            <v>مبرر</v>
          </cell>
          <cell r="M3036" t="str">
            <v>الثانية</v>
          </cell>
          <cell r="O3036" t="str">
            <v>الثانية</v>
          </cell>
          <cell r="Q3036" t="str">
            <v>الثانية</v>
          </cell>
          <cell r="S3036" t="str">
            <v>الثالثة حديث</v>
          </cell>
        </row>
        <row r="3037">
          <cell r="A3037">
            <v>121084</v>
          </cell>
          <cell r="B3037" t="str">
            <v>حلا وسوف</v>
          </cell>
          <cell r="C3037" t="str">
            <v>فيصل</v>
          </cell>
          <cell r="D3037" t="str">
            <v>هناء</v>
          </cell>
          <cell r="E3037" t="str">
            <v>الثانية</v>
          </cell>
          <cell r="G3037" t="str">
            <v>الثالثة حديث</v>
          </cell>
          <cell r="I3037" t="str">
            <v>الثالثة حديث</v>
          </cell>
          <cell r="K3037" t="str">
            <v>الثالثة</v>
          </cell>
          <cell r="M3037" t="str">
            <v>الثالثة</v>
          </cell>
          <cell r="O3037" t="str">
            <v>الثالثة</v>
          </cell>
          <cell r="Q3037" t="str">
            <v>الرابعة حديث</v>
          </cell>
          <cell r="S3037" t="str">
            <v>الرابعة</v>
          </cell>
        </row>
        <row r="3038">
          <cell r="A3038">
            <v>121087</v>
          </cell>
          <cell r="B3038" t="str">
            <v>ثريا الريش</v>
          </cell>
          <cell r="C3038" t="str">
            <v>صقر</v>
          </cell>
          <cell r="D3038" t="str">
            <v>مؤمنه</v>
          </cell>
          <cell r="E3038" t="str">
            <v>الأولى</v>
          </cell>
          <cell r="G3038" t="str">
            <v>الأولى</v>
          </cell>
          <cell r="I3038" t="str">
            <v>الأولى</v>
          </cell>
          <cell r="J3038">
            <v>5144</v>
          </cell>
          <cell r="K3038" t="str">
            <v>الأولى</v>
          </cell>
          <cell r="L3038" t="str">
            <v>مبرر</v>
          </cell>
          <cell r="M3038" t="str">
            <v>الأولى</v>
          </cell>
          <cell r="O3038" t="str">
            <v>الأولى</v>
          </cell>
          <cell r="Q3038" t="str">
            <v>الأولى</v>
          </cell>
          <cell r="S3038" t="str">
            <v>الأولى</v>
          </cell>
        </row>
        <row r="3039">
          <cell r="A3039">
            <v>121089</v>
          </cell>
          <cell r="B3039" t="str">
            <v>جمانه عيد</v>
          </cell>
          <cell r="C3039" t="str">
            <v>فراس</v>
          </cell>
          <cell r="D3039" t="str">
            <v>امل</v>
          </cell>
          <cell r="E3039" t="str">
            <v>الأولى</v>
          </cell>
          <cell r="G3039" t="str">
            <v>الأولى</v>
          </cell>
          <cell r="K3039" t="str">
            <v>الأولى</v>
          </cell>
          <cell r="M3039" t="str">
            <v>الأولى</v>
          </cell>
          <cell r="O3039" t="str">
            <v>الثانية حديث</v>
          </cell>
          <cell r="Q3039" t="str">
            <v>الثانية</v>
          </cell>
          <cell r="S3039" t="str">
            <v>الثانية</v>
          </cell>
        </row>
        <row r="3040">
          <cell r="A3040">
            <v>121100</v>
          </cell>
          <cell r="B3040" t="str">
            <v>براءه يونس</v>
          </cell>
          <cell r="C3040" t="str">
            <v>بسام</v>
          </cell>
          <cell r="D3040" t="str">
            <v>لينا</v>
          </cell>
          <cell r="E3040" t="str">
            <v>الثانية</v>
          </cell>
          <cell r="G3040" t="str">
            <v>الثانية</v>
          </cell>
          <cell r="I3040" t="str">
            <v>الثانية</v>
          </cell>
          <cell r="K3040" t="str">
            <v>الثالثة حديث</v>
          </cell>
          <cell r="M3040" t="str">
            <v xml:space="preserve">الثالثة </v>
          </cell>
          <cell r="S3040" t="str">
            <v>الرابعة</v>
          </cell>
        </row>
        <row r="3041">
          <cell r="A3041">
            <v>121101</v>
          </cell>
          <cell r="B3041" t="str">
            <v>الاء الطرح</v>
          </cell>
          <cell r="C3041" t="str">
            <v>محمد خالد</v>
          </cell>
          <cell r="D3041" t="str">
            <v>حنان</v>
          </cell>
          <cell r="E3041" t="str">
            <v>الأولى</v>
          </cell>
          <cell r="G3041" t="str">
            <v>الأولى</v>
          </cell>
          <cell r="I3041" t="str">
            <v>الأولى</v>
          </cell>
          <cell r="K3041" t="str">
            <v>الثانية حديث</v>
          </cell>
          <cell r="L3041" t="str">
            <v>مبرر</v>
          </cell>
          <cell r="M3041" t="str">
            <v>الثانية</v>
          </cell>
          <cell r="O3041" t="str">
            <v>الثانية</v>
          </cell>
          <cell r="Q3041" t="str">
            <v>الثانية</v>
          </cell>
          <cell r="S3041" t="str">
            <v>الثانية</v>
          </cell>
        </row>
        <row r="3042">
          <cell r="A3042">
            <v>121102</v>
          </cell>
          <cell r="B3042" t="str">
            <v>ريم فتوح</v>
          </cell>
          <cell r="C3042" t="str">
            <v>ياسين</v>
          </cell>
          <cell r="D3042" t="str">
            <v>فتحيه</v>
          </cell>
          <cell r="E3042" t="str">
            <v>الثانية</v>
          </cell>
          <cell r="G3042" t="str">
            <v>الثانية</v>
          </cell>
          <cell r="I3042" t="str">
            <v>الثانية</v>
          </cell>
          <cell r="K3042" t="str">
            <v>الثالثة حديث</v>
          </cell>
          <cell r="M3042" t="str">
            <v xml:space="preserve">الثالثة </v>
          </cell>
          <cell r="O3042" t="str">
            <v>الثالثة</v>
          </cell>
          <cell r="Q3042" t="str">
            <v>الرابعة حديث</v>
          </cell>
          <cell r="S3042" t="str">
            <v>الرابعة</v>
          </cell>
        </row>
        <row r="3043">
          <cell r="A3043">
            <v>121106</v>
          </cell>
          <cell r="B3043" t="str">
            <v>محمد الرفاعي</v>
          </cell>
          <cell r="C3043" t="str">
            <v>احمد</v>
          </cell>
          <cell r="D3043" t="str">
            <v>رحاب</v>
          </cell>
          <cell r="E3043" t="str">
            <v>الأولى</v>
          </cell>
          <cell r="G3043" t="str">
            <v>الثانية حديث</v>
          </cell>
          <cell r="I3043" t="str">
            <v>الثانية حديث</v>
          </cell>
          <cell r="K3043" t="str">
            <v>الثانية</v>
          </cell>
          <cell r="M3043" t="str">
            <v>الثانية</v>
          </cell>
          <cell r="N3043">
            <v>283</v>
          </cell>
          <cell r="O3043" t="str">
            <v>الثانية</v>
          </cell>
          <cell r="P3043">
            <v>702</v>
          </cell>
          <cell r="Q3043" t="str">
            <v>الثانية</v>
          </cell>
          <cell r="R3043">
            <v>315</v>
          </cell>
          <cell r="S3043" t="str">
            <v>الثانية</v>
          </cell>
        </row>
        <row r="3044">
          <cell r="A3044">
            <v>121107</v>
          </cell>
          <cell r="B3044" t="str">
            <v>لمى الشريفي</v>
          </cell>
          <cell r="C3044" t="str">
            <v>علي حبيب</v>
          </cell>
          <cell r="D3044" t="str">
            <v>فاطمه</v>
          </cell>
          <cell r="E3044" t="str">
            <v>الثانية</v>
          </cell>
          <cell r="G3044" t="str">
            <v>الثانية</v>
          </cell>
          <cell r="I3044" t="str">
            <v>الثانية</v>
          </cell>
          <cell r="K3044" t="str">
            <v>الثالثة حديث</v>
          </cell>
          <cell r="M3044" t="str">
            <v>الثالثة حديث</v>
          </cell>
          <cell r="O3044" t="str">
            <v>الثالثة</v>
          </cell>
          <cell r="Q3044" t="str">
            <v>الثالثة</v>
          </cell>
          <cell r="S3044" t="str">
            <v>الثالثة</v>
          </cell>
        </row>
        <row r="3045">
          <cell r="A3045">
            <v>121108</v>
          </cell>
          <cell r="B3045" t="str">
            <v>حنان العبد</v>
          </cell>
          <cell r="C3045" t="str">
            <v>ابراهيم</v>
          </cell>
          <cell r="D3045" t="str">
            <v>رقيه</v>
          </cell>
          <cell r="E3045" t="str">
            <v>الأولى</v>
          </cell>
          <cell r="G3045" t="str">
            <v>الأولى</v>
          </cell>
          <cell r="I3045" t="str">
            <v>الأولى</v>
          </cell>
          <cell r="K3045" t="str">
            <v>الثانية حديث</v>
          </cell>
          <cell r="L3045" t="str">
            <v>مبرر</v>
          </cell>
          <cell r="M3045" t="str">
            <v>الثانية</v>
          </cell>
          <cell r="O3045" t="str">
            <v>الثانية</v>
          </cell>
          <cell r="Q3045" t="str">
            <v>الثانية</v>
          </cell>
          <cell r="S3045" t="str">
            <v>الثانية</v>
          </cell>
        </row>
        <row r="3046">
          <cell r="A3046">
            <v>121109</v>
          </cell>
          <cell r="B3046" t="str">
            <v>هيام السلطي</v>
          </cell>
          <cell r="C3046" t="str">
            <v>رافت</v>
          </cell>
          <cell r="D3046" t="str">
            <v>ايمان عبد العزيز</v>
          </cell>
          <cell r="E3046" t="str">
            <v>الأولى</v>
          </cell>
          <cell r="G3046" t="str">
            <v>الأولى</v>
          </cell>
          <cell r="I3046" t="str">
            <v>الأولى</v>
          </cell>
          <cell r="K3046" t="str">
            <v>الثانية حديث</v>
          </cell>
          <cell r="M3046" t="str">
            <v>الثانية</v>
          </cell>
          <cell r="O3046" t="str">
            <v>الثانية</v>
          </cell>
          <cell r="Q3046" t="str">
            <v>الثانية</v>
          </cell>
          <cell r="S3046" t="str">
            <v>الثانية</v>
          </cell>
        </row>
        <row r="3047">
          <cell r="A3047">
            <v>121110</v>
          </cell>
          <cell r="B3047" t="str">
            <v>نوال زعرور</v>
          </cell>
          <cell r="C3047" t="str">
            <v>محمد</v>
          </cell>
          <cell r="D3047" t="str">
            <v>ميسون</v>
          </cell>
          <cell r="E3047" t="str">
            <v>الثانية</v>
          </cell>
          <cell r="G3047" t="str">
            <v>الثالثة حديث</v>
          </cell>
          <cell r="I3047" t="str">
            <v>الثالثة حديث</v>
          </cell>
          <cell r="K3047" t="str">
            <v>الثالثة</v>
          </cell>
          <cell r="M3047" t="str">
            <v>الرابعة حديث</v>
          </cell>
          <cell r="O3047" t="str">
            <v>الرابعة</v>
          </cell>
          <cell r="P3047">
            <v>597</v>
          </cell>
          <cell r="Q3047" t="str">
            <v>الرابعة</v>
          </cell>
          <cell r="S3047" t="str">
            <v>الرابعة</v>
          </cell>
        </row>
        <row r="3048">
          <cell r="A3048">
            <v>121111</v>
          </cell>
          <cell r="B3048" t="str">
            <v>جمانه صالح</v>
          </cell>
          <cell r="C3048" t="str">
            <v>محمود</v>
          </cell>
          <cell r="D3048" t="str">
            <v>نوال</v>
          </cell>
          <cell r="E3048" t="str">
            <v>الثانية</v>
          </cell>
          <cell r="G3048" t="str">
            <v>الثالثة حديث</v>
          </cell>
          <cell r="I3048" t="str">
            <v>الثالثة حديث</v>
          </cell>
          <cell r="K3048" t="str">
            <v>الثالثة</v>
          </cell>
          <cell r="M3048" t="str">
            <v>الرابعة حديث</v>
          </cell>
          <cell r="O3048" t="str">
            <v>الرابعة</v>
          </cell>
          <cell r="Q3048" t="str">
            <v>الرابعة</v>
          </cell>
          <cell r="S3048" t="str">
            <v>الرابعة</v>
          </cell>
        </row>
        <row r="3049">
          <cell r="A3049">
            <v>121113</v>
          </cell>
          <cell r="B3049" t="str">
            <v>دانيا الصيداوي</v>
          </cell>
          <cell r="C3049" t="str">
            <v>محمد فؤاد</v>
          </cell>
          <cell r="D3049" t="str">
            <v>نجاح</v>
          </cell>
          <cell r="E3049" t="str">
            <v>الثانية حديث</v>
          </cell>
          <cell r="G3049" t="str">
            <v>الثانية</v>
          </cell>
          <cell r="I3049" t="str">
            <v>الثانية</v>
          </cell>
          <cell r="K3049" t="str">
            <v>الثانية</v>
          </cell>
          <cell r="L3049">
            <v>1998</v>
          </cell>
          <cell r="M3049" t="str">
            <v>الثانية</v>
          </cell>
          <cell r="O3049" t="str">
            <v>الثانية</v>
          </cell>
          <cell r="Q3049" t="str">
            <v>الثانية</v>
          </cell>
          <cell r="R3049">
            <v>436</v>
          </cell>
          <cell r="S3049" t="str">
            <v>الثانية</v>
          </cell>
        </row>
        <row r="3050">
          <cell r="A3050">
            <v>121116</v>
          </cell>
          <cell r="B3050" t="str">
            <v>منوه عليوي</v>
          </cell>
          <cell r="C3050" t="str">
            <v>حكمت</v>
          </cell>
          <cell r="D3050" t="str">
            <v>مها</v>
          </cell>
          <cell r="E3050" t="str">
            <v>الأولى</v>
          </cell>
          <cell r="G3050" t="str">
            <v>الأولى</v>
          </cell>
          <cell r="I3050" t="str">
            <v>الأولى</v>
          </cell>
          <cell r="K3050" t="str">
            <v>الأولى</v>
          </cell>
          <cell r="L3050">
            <v>1177</v>
          </cell>
          <cell r="M3050" t="str">
            <v>الأولى</v>
          </cell>
          <cell r="N3050">
            <v>242</v>
          </cell>
          <cell r="O3050" t="str">
            <v>الأولى</v>
          </cell>
          <cell r="P3050">
            <v>623</v>
          </cell>
          <cell r="Q3050" t="str">
            <v>الأولى</v>
          </cell>
          <cell r="S3050" t="str">
            <v>الأولى</v>
          </cell>
        </row>
        <row r="3051">
          <cell r="A3051">
            <v>121117</v>
          </cell>
          <cell r="B3051" t="str">
            <v>ساره شموط</v>
          </cell>
          <cell r="C3051" t="str">
            <v>خالد</v>
          </cell>
          <cell r="D3051" t="str">
            <v>منى</v>
          </cell>
          <cell r="E3051" t="str">
            <v>الثانية</v>
          </cell>
          <cell r="G3051" t="str">
            <v>الثانية</v>
          </cell>
          <cell r="H3051">
            <v>1204</v>
          </cell>
          <cell r="K3051" t="str">
            <v>الثانية</v>
          </cell>
          <cell r="L3051" t="str">
            <v>مبرر</v>
          </cell>
          <cell r="M3051" t="str">
            <v>الثانية</v>
          </cell>
          <cell r="O3051" t="str">
            <v>الثانية</v>
          </cell>
          <cell r="Q3051" t="str">
            <v>الثانية</v>
          </cell>
          <cell r="S3051" t="str">
            <v>الثانية</v>
          </cell>
        </row>
        <row r="3052">
          <cell r="A3052">
            <v>121118</v>
          </cell>
          <cell r="B3052" t="str">
            <v>حسين تركمان</v>
          </cell>
          <cell r="C3052" t="str">
            <v>حسين</v>
          </cell>
          <cell r="D3052" t="str">
            <v>اميره</v>
          </cell>
          <cell r="E3052" t="str">
            <v>الثانية حديث</v>
          </cell>
          <cell r="G3052" t="str">
            <v>الثانية</v>
          </cell>
          <cell r="I3052" t="str">
            <v>الثانية</v>
          </cell>
          <cell r="K3052" t="str">
            <v>الثالثة حديث</v>
          </cell>
          <cell r="M3052" t="str">
            <v xml:space="preserve">الثالثة </v>
          </cell>
          <cell r="S3052" t="str">
            <v>الرابعة</v>
          </cell>
        </row>
        <row r="3053">
          <cell r="A3053">
            <v>121119</v>
          </cell>
          <cell r="B3053" t="str">
            <v>دانيه ابو رياح المخللاتي</v>
          </cell>
          <cell r="C3053" t="str">
            <v>كمال</v>
          </cell>
          <cell r="D3053" t="str">
            <v>غاده</v>
          </cell>
          <cell r="E3053" t="str">
            <v>الثانية</v>
          </cell>
          <cell r="G3053" t="str">
            <v>الثالثة حديث</v>
          </cell>
          <cell r="I3053" t="str">
            <v>الثالثة حديث</v>
          </cell>
          <cell r="K3053" t="str">
            <v>الثالثة</v>
          </cell>
          <cell r="M3053" t="str">
            <v>الرابعة حديث</v>
          </cell>
          <cell r="O3053" t="str">
            <v>الرابعة</v>
          </cell>
          <cell r="Q3053" t="str">
            <v>الرابعة</v>
          </cell>
          <cell r="S3053" t="str">
            <v>الرابعة</v>
          </cell>
        </row>
        <row r="3054">
          <cell r="A3054">
            <v>121121</v>
          </cell>
          <cell r="B3054" t="str">
            <v>مريم الشحرور</v>
          </cell>
          <cell r="C3054" t="str">
            <v>ايمن</v>
          </cell>
          <cell r="D3054" t="str">
            <v>سوزان</v>
          </cell>
          <cell r="E3054" t="str">
            <v>الثانية</v>
          </cell>
          <cell r="G3054" t="str">
            <v>الثالثة حديث</v>
          </cell>
          <cell r="I3054" t="str">
            <v>الثالثة حديث</v>
          </cell>
          <cell r="K3054" t="str">
            <v>الثالثة</v>
          </cell>
          <cell r="M3054" t="str">
            <v>الرابعة حديث</v>
          </cell>
          <cell r="S3054" t="str">
            <v>الرابعة</v>
          </cell>
        </row>
        <row r="3055">
          <cell r="A3055">
            <v>121128</v>
          </cell>
          <cell r="B3055" t="str">
            <v>ندى المصطفى</v>
          </cell>
          <cell r="C3055" t="str">
            <v>محمد</v>
          </cell>
          <cell r="D3055" t="str">
            <v>فريزه</v>
          </cell>
          <cell r="E3055" t="str">
            <v>الثانية</v>
          </cell>
          <cell r="G3055" t="str">
            <v>الثالثة حديث</v>
          </cell>
          <cell r="I3055" t="str">
            <v>الثالثة حديث</v>
          </cell>
          <cell r="K3055" t="str">
            <v>الثالثة</v>
          </cell>
          <cell r="M3055" t="str">
            <v>الرابعة حديث</v>
          </cell>
          <cell r="O3055" t="str">
            <v>الرابعة</v>
          </cell>
          <cell r="Q3055" t="str">
            <v>الرابعة</v>
          </cell>
          <cell r="S3055" t="str">
            <v>الرابعة</v>
          </cell>
        </row>
        <row r="3056">
          <cell r="A3056">
            <v>121130</v>
          </cell>
          <cell r="B3056" t="str">
            <v>لانا ماميش</v>
          </cell>
          <cell r="C3056" t="str">
            <v>طارق</v>
          </cell>
          <cell r="D3056" t="str">
            <v>لبنى</v>
          </cell>
          <cell r="E3056" t="str">
            <v>الثانية</v>
          </cell>
          <cell r="G3056" t="str">
            <v>الثانية</v>
          </cell>
          <cell r="I3056" t="str">
            <v>الثانية</v>
          </cell>
          <cell r="K3056" t="str">
            <v>الثانية</v>
          </cell>
          <cell r="L3056" t="str">
            <v>مبرر</v>
          </cell>
          <cell r="M3056" t="str">
            <v>الثانية</v>
          </cell>
          <cell r="O3056" t="str">
            <v>الثانية</v>
          </cell>
          <cell r="Q3056" t="str">
            <v>الثانية</v>
          </cell>
          <cell r="S3056" t="str">
            <v>الثالثة حديث</v>
          </cell>
        </row>
        <row r="3057">
          <cell r="A3057">
            <v>121132</v>
          </cell>
          <cell r="B3057" t="str">
            <v>نورهان شمس الدين</v>
          </cell>
          <cell r="C3057" t="str">
            <v>مامون</v>
          </cell>
          <cell r="D3057" t="str">
            <v>زينب</v>
          </cell>
          <cell r="E3057" t="str">
            <v>الثانية</v>
          </cell>
          <cell r="G3057" t="str">
            <v>الثالثة حديث</v>
          </cell>
          <cell r="I3057" t="str">
            <v>الثالثة حديث</v>
          </cell>
          <cell r="K3057" t="str">
            <v>الثالثة</v>
          </cell>
          <cell r="M3057" t="str">
            <v>الرابعة حديث</v>
          </cell>
          <cell r="O3057" t="str">
            <v>الرابعة</v>
          </cell>
          <cell r="Q3057" t="str">
            <v>الرابعة</v>
          </cell>
          <cell r="S3057" t="str">
            <v>الرابعة</v>
          </cell>
        </row>
        <row r="3058">
          <cell r="A3058">
            <v>121135</v>
          </cell>
          <cell r="B3058" t="str">
            <v>الاء كركه</v>
          </cell>
          <cell r="C3058" t="str">
            <v>بسام</v>
          </cell>
          <cell r="D3058" t="str">
            <v>الاء</v>
          </cell>
          <cell r="E3058" t="str">
            <v>الثانية</v>
          </cell>
          <cell r="G3058" t="str">
            <v>الثانية</v>
          </cell>
          <cell r="I3058" t="str">
            <v>الثانية</v>
          </cell>
          <cell r="J3058">
            <v>887</v>
          </cell>
          <cell r="K3058" t="str">
            <v>الثانية</v>
          </cell>
          <cell r="L3058" t="str">
            <v>مبرر</v>
          </cell>
          <cell r="M3058" t="str">
            <v>الثانية</v>
          </cell>
          <cell r="O3058" t="str">
            <v>الثانية</v>
          </cell>
          <cell r="Q3058" t="str">
            <v>الثانية</v>
          </cell>
          <cell r="S3058" t="str">
            <v>الثانية</v>
          </cell>
        </row>
        <row r="3059">
          <cell r="A3059">
            <v>121136</v>
          </cell>
          <cell r="B3059" t="str">
            <v>غربيه الحناوي</v>
          </cell>
          <cell r="C3059" t="str">
            <v>احمد</v>
          </cell>
          <cell r="D3059" t="str">
            <v>فطوم</v>
          </cell>
          <cell r="E3059" t="str">
            <v>الثانية</v>
          </cell>
          <cell r="G3059" t="str">
            <v>الثالثة حديث</v>
          </cell>
          <cell r="I3059" t="str">
            <v>الثالثة حديث</v>
          </cell>
          <cell r="K3059" t="str">
            <v>الثالثة</v>
          </cell>
          <cell r="M3059" t="str">
            <v>الثالثة</v>
          </cell>
          <cell r="S3059" t="str">
            <v>الرابعة</v>
          </cell>
        </row>
        <row r="3060">
          <cell r="A3060">
            <v>121140</v>
          </cell>
          <cell r="B3060" t="str">
            <v>فاديه احمد</v>
          </cell>
          <cell r="C3060" t="str">
            <v>عوض</v>
          </cell>
          <cell r="D3060" t="str">
            <v>مفيضه</v>
          </cell>
          <cell r="E3060" t="str">
            <v>الأولى</v>
          </cell>
          <cell r="G3060" t="str">
            <v>الثانية حديث</v>
          </cell>
          <cell r="I3060" t="str">
            <v>الثانية حديث</v>
          </cell>
          <cell r="K3060" t="str">
            <v>الثانية</v>
          </cell>
          <cell r="M3060" t="str">
            <v>الثانية</v>
          </cell>
          <cell r="N3060">
            <v>291</v>
          </cell>
          <cell r="O3060" t="str">
            <v>الثانية</v>
          </cell>
          <cell r="Q3060" t="str">
            <v>الثانية</v>
          </cell>
          <cell r="S3060" t="str">
            <v>الثانية</v>
          </cell>
        </row>
        <row r="3061">
          <cell r="A3061">
            <v>121141</v>
          </cell>
          <cell r="B3061" t="str">
            <v>نور الهدى صفر</v>
          </cell>
          <cell r="C3061" t="str">
            <v>جمال</v>
          </cell>
          <cell r="D3061" t="str">
            <v>متلده</v>
          </cell>
          <cell r="E3061" t="str">
            <v>الثانية حديث</v>
          </cell>
          <cell r="G3061" t="str">
            <v>الثانية</v>
          </cell>
          <cell r="I3061" t="str">
            <v>الثانية</v>
          </cell>
          <cell r="K3061" t="str">
            <v>الثانية</v>
          </cell>
          <cell r="M3061" t="str">
            <v>الثالثة</v>
          </cell>
          <cell r="O3061" t="str">
            <v>الثالثة</v>
          </cell>
          <cell r="Q3061" t="str">
            <v>الثالثة</v>
          </cell>
          <cell r="S3061" t="str">
            <v>الثالثة</v>
          </cell>
        </row>
        <row r="3062">
          <cell r="A3062">
            <v>121143</v>
          </cell>
          <cell r="B3062" t="str">
            <v>ريم زرزور</v>
          </cell>
          <cell r="C3062" t="str">
            <v>محمد علي</v>
          </cell>
          <cell r="D3062" t="str">
            <v>سمر</v>
          </cell>
          <cell r="E3062" t="str">
            <v>الثانية</v>
          </cell>
          <cell r="G3062" t="str">
            <v>الثالثة حديث</v>
          </cell>
          <cell r="I3062" t="str">
            <v>الثالثة حديث</v>
          </cell>
          <cell r="K3062" t="str">
            <v>الثالثة</v>
          </cell>
          <cell r="M3062" t="str">
            <v>الرابعة حديث</v>
          </cell>
          <cell r="O3062" t="str">
            <v>الرابعة</v>
          </cell>
          <cell r="Q3062" t="str">
            <v>الرابعة</v>
          </cell>
          <cell r="S3062" t="str">
            <v>الرابعة</v>
          </cell>
        </row>
        <row r="3063">
          <cell r="A3063">
            <v>121144</v>
          </cell>
          <cell r="B3063" t="str">
            <v>دعاء سالم</v>
          </cell>
          <cell r="C3063" t="str">
            <v>قاسم</v>
          </cell>
          <cell r="D3063" t="str">
            <v>فريال</v>
          </cell>
          <cell r="E3063" t="str">
            <v>الثانية</v>
          </cell>
          <cell r="G3063" t="str">
            <v>الثانية</v>
          </cell>
          <cell r="I3063" t="str">
            <v>الثانية</v>
          </cell>
          <cell r="K3063" t="str">
            <v>الثالثة حديث</v>
          </cell>
          <cell r="L3063" t="str">
            <v>مبرر</v>
          </cell>
          <cell r="M3063" t="str">
            <v>الثالثة حديث</v>
          </cell>
          <cell r="O3063" t="str">
            <v>الثالثة</v>
          </cell>
          <cell r="Q3063" t="str">
            <v>الثالثة</v>
          </cell>
          <cell r="R3063">
            <v>412</v>
          </cell>
          <cell r="S3063" t="str">
            <v>الثالثة</v>
          </cell>
        </row>
        <row r="3064">
          <cell r="A3064">
            <v>121146</v>
          </cell>
          <cell r="B3064" t="str">
            <v>اماني عبد الحليم</v>
          </cell>
          <cell r="C3064" t="str">
            <v>قاسم</v>
          </cell>
          <cell r="D3064" t="str">
            <v>مريم</v>
          </cell>
          <cell r="E3064" t="str">
            <v>الثانية</v>
          </cell>
          <cell r="G3064" t="str">
            <v>الثالثة حديث</v>
          </cell>
          <cell r="I3064" t="str">
            <v>الثالثة حديث</v>
          </cell>
          <cell r="K3064" t="str">
            <v>الثالثة</v>
          </cell>
          <cell r="M3064" t="str">
            <v>الثالثة</v>
          </cell>
          <cell r="R3064">
            <v>256</v>
          </cell>
          <cell r="S3064" t="str">
            <v>الرابعة</v>
          </cell>
        </row>
        <row r="3065">
          <cell r="A3065">
            <v>121147</v>
          </cell>
          <cell r="B3065" t="str">
            <v>تامار طوقاتليان</v>
          </cell>
          <cell r="C3065" t="str">
            <v>اوهانس</v>
          </cell>
          <cell r="D3065" t="str">
            <v>هنرييت</v>
          </cell>
          <cell r="E3065" t="str">
            <v>الثانية</v>
          </cell>
          <cell r="G3065" t="str">
            <v>الثانية</v>
          </cell>
          <cell r="I3065" t="str">
            <v>الثانية</v>
          </cell>
          <cell r="K3065" t="str">
            <v>الثالثة حديث</v>
          </cell>
          <cell r="M3065" t="str">
            <v>الثالثة حديث</v>
          </cell>
          <cell r="O3065" t="str">
            <v>الثالثة</v>
          </cell>
          <cell r="Q3065" t="str">
            <v>الثالثة</v>
          </cell>
          <cell r="S3065" t="str">
            <v>الثالثة</v>
          </cell>
        </row>
        <row r="3066">
          <cell r="A3066">
            <v>121149</v>
          </cell>
          <cell r="B3066" t="str">
            <v>ديما علي</v>
          </cell>
          <cell r="C3066" t="str">
            <v>عز الدين</v>
          </cell>
          <cell r="D3066" t="str">
            <v>فاديه</v>
          </cell>
          <cell r="E3066" t="str">
            <v>الثانية</v>
          </cell>
          <cell r="G3066" t="str">
            <v>الثالثة حديث</v>
          </cell>
          <cell r="I3066" t="str">
            <v>الثالثة حديث</v>
          </cell>
          <cell r="K3066" t="str">
            <v>الثالثة</v>
          </cell>
          <cell r="M3066" t="str">
            <v>الرابعة حديث</v>
          </cell>
          <cell r="O3066" t="str">
            <v>الرابعة</v>
          </cell>
          <cell r="Q3066" t="str">
            <v>الرابعة</v>
          </cell>
          <cell r="S3066" t="str">
            <v>الرابعة</v>
          </cell>
        </row>
        <row r="3067">
          <cell r="A3067">
            <v>121154</v>
          </cell>
          <cell r="B3067" t="str">
            <v>نور الحافظ</v>
          </cell>
          <cell r="C3067" t="str">
            <v>اياد</v>
          </cell>
          <cell r="D3067" t="str">
            <v>هنادي</v>
          </cell>
          <cell r="E3067" t="str">
            <v>الأولى</v>
          </cell>
          <cell r="G3067" t="str">
            <v>الأولى</v>
          </cell>
          <cell r="I3067" t="str">
            <v>الأولى</v>
          </cell>
          <cell r="K3067" t="str">
            <v>الثانية حديث</v>
          </cell>
          <cell r="M3067" t="str">
            <v>الثانية</v>
          </cell>
          <cell r="O3067" t="str">
            <v>الثانية</v>
          </cell>
          <cell r="Q3067" t="str">
            <v>الثانية</v>
          </cell>
          <cell r="S3067" t="str">
            <v>الثالثة حديث</v>
          </cell>
        </row>
        <row r="3068">
          <cell r="A3068">
            <v>121156</v>
          </cell>
          <cell r="B3068" t="str">
            <v>فاتن غياض</v>
          </cell>
          <cell r="C3068" t="str">
            <v>علي</v>
          </cell>
          <cell r="D3068" t="str">
            <v>فاطمه</v>
          </cell>
          <cell r="E3068" t="str">
            <v>الثانية حديث</v>
          </cell>
          <cell r="G3068" t="str">
            <v>الثانية</v>
          </cell>
          <cell r="I3068" t="str">
            <v>الثانية</v>
          </cell>
          <cell r="K3068" t="str">
            <v>الثالثة حديث</v>
          </cell>
          <cell r="M3068" t="str">
            <v xml:space="preserve">الثالثة </v>
          </cell>
          <cell r="S3068" t="str">
            <v>الرابعة</v>
          </cell>
        </row>
        <row r="3069">
          <cell r="A3069">
            <v>121159</v>
          </cell>
          <cell r="B3069" t="str">
            <v>ماضي سكاف</v>
          </cell>
          <cell r="C3069" t="str">
            <v>ايمن</v>
          </cell>
          <cell r="D3069" t="str">
            <v>اديبه</v>
          </cell>
          <cell r="E3069" t="str">
            <v>الثانية</v>
          </cell>
          <cell r="G3069" t="str">
            <v>الثانية</v>
          </cell>
          <cell r="I3069" t="str">
            <v>الثانية</v>
          </cell>
          <cell r="K3069" t="str">
            <v>الثالثة حديث</v>
          </cell>
          <cell r="M3069" t="str">
            <v>الثالثة حديث</v>
          </cell>
          <cell r="O3069" t="str">
            <v>الثالثة</v>
          </cell>
          <cell r="Q3069" t="str">
            <v>الثالثة</v>
          </cell>
          <cell r="R3069">
            <v>275</v>
          </cell>
          <cell r="S3069" t="str">
            <v>الثالثة</v>
          </cell>
        </row>
        <row r="3070">
          <cell r="A3070">
            <v>121161</v>
          </cell>
          <cell r="B3070" t="str">
            <v>عبد الرحمن السعدي</v>
          </cell>
          <cell r="C3070" t="str">
            <v>محمود</v>
          </cell>
          <cell r="D3070" t="str">
            <v>جميله</v>
          </cell>
          <cell r="E3070" t="str">
            <v>الثانية</v>
          </cell>
          <cell r="G3070" t="str">
            <v>الثانية</v>
          </cell>
          <cell r="K3070" t="str">
            <v>الثالثة حديث</v>
          </cell>
          <cell r="M3070" t="str">
            <v>الثالثة حديث</v>
          </cell>
          <cell r="O3070" t="str">
            <v>الثالثة</v>
          </cell>
          <cell r="Q3070" t="str">
            <v>الرابعة حديث</v>
          </cell>
          <cell r="S3070" t="str">
            <v>الرابعة</v>
          </cell>
        </row>
        <row r="3071">
          <cell r="A3071">
            <v>121165</v>
          </cell>
          <cell r="B3071" t="str">
            <v>سماح سرور</v>
          </cell>
          <cell r="C3071" t="str">
            <v>عمار</v>
          </cell>
          <cell r="D3071" t="str">
            <v>اصلاح</v>
          </cell>
          <cell r="E3071" t="str">
            <v>الثانية</v>
          </cell>
          <cell r="G3071" t="str">
            <v>الثالثة حديث</v>
          </cell>
          <cell r="I3071" t="str">
            <v>الثالثة حديث</v>
          </cell>
          <cell r="K3071" t="str">
            <v>الثالثة</v>
          </cell>
          <cell r="M3071" t="str">
            <v>الرابعة حديث</v>
          </cell>
          <cell r="O3071" t="str">
            <v>الرابعة</v>
          </cell>
          <cell r="Q3071" t="str">
            <v>الرابعة</v>
          </cell>
          <cell r="S3071" t="str">
            <v>الرابعة</v>
          </cell>
        </row>
        <row r="3072">
          <cell r="A3072">
            <v>121170</v>
          </cell>
          <cell r="B3072" t="str">
            <v>لبنى الهندي</v>
          </cell>
          <cell r="C3072" t="str">
            <v>محمد</v>
          </cell>
          <cell r="D3072" t="str">
            <v>هنادي</v>
          </cell>
          <cell r="E3072" t="str">
            <v>الثانية</v>
          </cell>
          <cell r="G3072" t="str">
            <v>الثانية</v>
          </cell>
          <cell r="I3072" t="str">
            <v>الثانية</v>
          </cell>
          <cell r="K3072" t="str">
            <v>الثالثة حديث</v>
          </cell>
          <cell r="M3072" t="str">
            <v xml:space="preserve">الثالثة </v>
          </cell>
          <cell r="O3072" t="str">
            <v>الثالثة</v>
          </cell>
          <cell r="Q3072" t="str">
            <v>الرابعة حديث</v>
          </cell>
          <cell r="S3072" t="str">
            <v>الرابعة</v>
          </cell>
        </row>
        <row r="3073">
          <cell r="A3073">
            <v>121177</v>
          </cell>
          <cell r="B3073" t="str">
            <v>ندى عرمان</v>
          </cell>
          <cell r="C3073" t="str">
            <v>عماد الدين</v>
          </cell>
          <cell r="D3073" t="str">
            <v>رنا</v>
          </cell>
          <cell r="E3073" t="str">
            <v>الثانية</v>
          </cell>
          <cell r="G3073" t="str">
            <v>الثانية</v>
          </cell>
          <cell r="I3073" t="str">
            <v>الثانية</v>
          </cell>
          <cell r="K3073" t="str">
            <v>الثالثة حديث</v>
          </cell>
          <cell r="M3073" t="str">
            <v xml:space="preserve">الثالثة </v>
          </cell>
          <cell r="O3073" t="str">
            <v>الثالثة</v>
          </cell>
          <cell r="Q3073" t="str">
            <v>الرابعة حديث</v>
          </cell>
          <cell r="S3073" t="str">
            <v>الرابعة</v>
          </cell>
        </row>
        <row r="3074">
          <cell r="A3074">
            <v>121178</v>
          </cell>
          <cell r="B3074" t="str">
            <v>نور الدندل</v>
          </cell>
          <cell r="C3074" t="str">
            <v>محمد</v>
          </cell>
          <cell r="D3074" t="str">
            <v>كطنه</v>
          </cell>
          <cell r="E3074" t="str">
            <v>الثانية</v>
          </cell>
          <cell r="G3074" t="str">
            <v>الثالثة حديث</v>
          </cell>
          <cell r="I3074" t="str">
            <v>الثالثة حديث</v>
          </cell>
          <cell r="K3074" t="str">
            <v>الثالثة</v>
          </cell>
          <cell r="M3074" t="str">
            <v>الرابعة حديث</v>
          </cell>
          <cell r="O3074" t="str">
            <v>الرابعة</v>
          </cell>
          <cell r="Q3074" t="str">
            <v>الرابعة</v>
          </cell>
          <cell r="S3074" t="str">
            <v>الرابعة</v>
          </cell>
        </row>
        <row r="3075">
          <cell r="A3075">
            <v>121181</v>
          </cell>
          <cell r="B3075" t="str">
            <v>شهد ابو عسلي</v>
          </cell>
          <cell r="C3075" t="str">
            <v>عبد الله</v>
          </cell>
          <cell r="D3075" t="str">
            <v>فاتن</v>
          </cell>
          <cell r="E3075" t="str">
            <v>الثانية</v>
          </cell>
          <cell r="G3075" t="str">
            <v>الثانية</v>
          </cell>
          <cell r="I3075" t="str">
            <v>الثانية</v>
          </cell>
          <cell r="K3075" t="str">
            <v>الثالثة حديث</v>
          </cell>
          <cell r="M3075" t="str">
            <v xml:space="preserve">الثالثة </v>
          </cell>
          <cell r="O3075" t="str">
            <v>الثالثة</v>
          </cell>
          <cell r="Q3075" t="str">
            <v>الثالثة</v>
          </cell>
          <cell r="S3075" t="str">
            <v>الثالثة</v>
          </cell>
        </row>
        <row r="3076">
          <cell r="A3076">
            <v>121182</v>
          </cell>
          <cell r="B3076" t="str">
            <v>رغد غضبان</v>
          </cell>
          <cell r="C3076" t="str">
            <v>مراد</v>
          </cell>
          <cell r="D3076" t="str">
            <v>راويه</v>
          </cell>
          <cell r="E3076" t="str">
            <v>الثانية</v>
          </cell>
          <cell r="G3076" t="str">
            <v>الثالثة حديث</v>
          </cell>
          <cell r="I3076" t="str">
            <v>الثالثة حديث</v>
          </cell>
          <cell r="K3076" t="str">
            <v>الثالثة</v>
          </cell>
          <cell r="M3076" t="str">
            <v>الرابعة حديث</v>
          </cell>
          <cell r="O3076" t="str">
            <v>الرابعة</v>
          </cell>
          <cell r="Q3076" t="str">
            <v>الرابعة</v>
          </cell>
          <cell r="S3076" t="str">
            <v>الرابعة</v>
          </cell>
        </row>
        <row r="3077">
          <cell r="A3077">
            <v>121183</v>
          </cell>
          <cell r="B3077" t="str">
            <v>ميسم طعمه</v>
          </cell>
          <cell r="C3077" t="str">
            <v>ابراهيم</v>
          </cell>
          <cell r="D3077" t="str">
            <v>دلال</v>
          </cell>
          <cell r="E3077" t="str">
            <v>الثانية</v>
          </cell>
          <cell r="G3077" t="str">
            <v>الثالثة حديث</v>
          </cell>
          <cell r="I3077" t="str">
            <v>الثالثة حديث</v>
          </cell>
          <cell r="K3077" t="str">
            <v>الثالثة</v>
          </cell>
          <cell r="M3077" t="str">
            <v>الرابعة حديث</v>
          </cell>
          <cell r="O3077" t="str">
            <v>الرابعة</v>
          </cell>
          <cell r="Q3077" t="str">
            <v>الرابعة</v>
          </cell>
          <cell r="S3077" t="str">
            <v>الرابعة</v>
          </cell>
        </row>
        <row r="3078">
          <cell r="A3078">
            <v>121184</v>
          </cell>
          <cell r="B3078" t="str">
            <v>سعيد ادريس</v>
          </cell>
          <cell r="C3078" t="str">
            <v>محمد</v>
          </cell>
          <cell r="D3078" t="str">
            <v>باسمه</v>
          </cell>
          <cell r="E3078" t="str">
            <v>الأولى</v>
          </cell>
          <cell r="G3078" t="str">
            <v>الأولى</v>
          </cell>
          <cell r="I3078" t="str">
            <v>الأولى</v>
          </cell>
          <cell r="K3078" t="str">
            <v>الأولى</v>
          </cell>
          <cell r="M3078" t="str">
            <v>الثانية حديث</v>
          </cell>
          <cell r="O3078" t="str">
            <v>الثانية</v>
          </cell>
          <cell r="Q3078" t="str">
            <v>الثانية</v>
          </cell>
          <cell r="S3078" t="str">
            <v>الثانية</v>
          </cell>
        </row>
        <row r="3079">
          <cell r="A3079">
            <v>121186</v>
          </cell>
          <cell r="B3079" t="str">
            <v>سالي الفقش</v>
          </cell>
          <cell r="C3079" t="str">
            <v>حسام</v>
          </cell>
          <cell r="D3079" t="str">
            <v>وفاء</v>
          </cell>
          <cell r="E3079" t="str">
            <v>الثانية</v>
          </cell>
          <cell r="G3079" t="str">
            <v>الثالثة حديث</v>
          </cell>
          <cell r="I3079" t="str">
            <v>الثالثة حديث</v>
          </cell>
          <cell r="K3079" t="str">
            <v>الثالثة</v>
          </cell>
          <cell r="M3079" t="str">
            <v>الرابعة حديث</v>
          </cell>
          <cell r="O3079" t="str">
            <v>الرابعة</v>
          </cell>
          <cell r="Q3079" t="str">
            <v>الرابعة</v>
          </cell>
          <cell r="S3079" t="str">
            <v>الرابعة</v>
          </cell>
        </row>
        <row r="3080">
          <cell r="A3080">
            <v>121188</v>
          </cell>
          <cell r="B3080" t="str">
            <v>الاء حواصلي</v>
          </cell>
          <cell r="C3080" t="str">
            <v>شاهر</v>
          </cell>
          <cell r="D3080" t="str">
            <v>ريم</v>
          </cell>
          <cell r="E3080" t="str">
            <v>الثانية</v>
          </cell>
          <cell r="G3080" t="str">
            <v>الثالثة حديث</v>
          </cell>
          <cell r="I3080" t="str">
            <v>الثالثة حديث</v>
          </cell>
          <cell r="K3080" t="str">
            <v>الثالثة</v>
          </cell>
          <cell r="M3080" t="str">
            <v>الثالثة</v>
          </cell>
          <cell r="O3080" t="str">
            <v>الثالثة</v>
          </cell>
          <cell r="Q3080" t="str">
            <v>الثالثة</v>
          </cell>
          <cell r="S3080" t="str">
            <v>الرابعة حديث</v>
          </cell>
        </row>
        <row r="3081">
          <cell r="A3081">
            <v>121189</v>
          </cell>
          <cell r="B3081" t="str">
            <v>اميره النشواتي</v>
          </cell>
          <cell r="C3081" t="str">
            <v>معتز</v>
          </cell>
          <cell r="D3081" t="str">
            <v>رشا</v>
          </cell>
          <cell r="E3081" t="str">
            <v>الثانية</v>
          </cell>
          <cell r="G3081" t="str">
            <v>الثالثة حديث</v>
          </cell>
          <cell r="I3081" t="str">
            <v>الثالثة حديث</v>
          </cell>
          <cell r="K3081" t="str">
            <v>الثالثة</v>
          </cell>
          <cell r="M3081" t="str">
            <v>الثالثة</v>
          </cell>
          <cell r="O3081" t="str">
            <v>الثالثة</v>
          </cell>
          <cell r="P3081">
            <v>643</v>
          </cell>
          <cell r="Q3081" t="str">
            <v>الثالثة</v>
          </cell>
          <cell r="S3081" t="str">
            <v>الرابعة حديث</v>
          </cell>
        </row>
        <row r="3082">
          <cell r="A3082">
            <v>121190</v>
          </cell>
          <cell r="B3082" t="str">
            <v>لبنى حسين</v>
          </cell>
          <cell r="C3082" t="str">
            <v>مصعب</v>
          </cell>
          <cell r="D3082" t="str">
            <v>امينه</v>
          </cell>
          <cell r="E3082" t="str">
            <v>الثانية</v>
          </cell>
          <cell r="G3082" t="str">
            <v>الثالثة حديث</v>
          </cell>
          <cell r="I3082" t="str">
            <v>الثالثة حديث</v>
          </cell>
          <cell r="K3082" t="str">
            <v>الثالثة</v>
          </cell>
          <cell r="M3082" t="str">
            <v>الثالثة</v>
          </cell>
          <cell r="O3082" t="str">
            <v>الرابعة</v>
          </cell>
          <cell r="Q3082" t="str">
            <v>الرابعة</v>
          </cell>
          <cell r="S3082" t="str">
            <v>الرابعة</v>
          </cell>
        </row>
        <row r="3083">
          <cell r="A3083">
            <v>121193</v>
          </cell>
          <cell r="B3083" t="str">
            <v>فاطمه القادري</v>
          </cell>
          <cell r="C3083" t="str">
            <v>جعفر</v>
          </cell>
          <cell r="D3083" t="str">
            <v>وفاء</v>
          </cell>
          <cell r="E3083" t="str">
            <v>الثانية حديث</v>
          </cell>
          <cell r="G3083" t="str">
            <v>الثانية</v>
          </cell>
          <cell r="I3083" t="str">
            <v>الثانية</v>
          </cell>
          <cell r="K3083" t="str">
            <v>الثانية</v>
          </cell>
          <cell r="M3083" t="str">
            <v>الثانية</v>
          </cell>
          <cell r="O3083" t="str">
            <v>الثالثة حديث</v>
          </cell>
          <cell r="Q3083" t="str">
            <v>الثالثة</v>
          </cell>
          <cell r="S3083" t="str">
            <v>الرابعة حديث</v>
          </cell>
        </row>
        <row r="3084">
          <cell r="A3084">
            <v>121194</v>
          </cell>
          <cell r="B3084" t="str">
            <v>نعمه كيشي</v>
          </cell>
          <cell r="C3084" t="str">
            <v>غسان</v>
          </cell>
          <cell r="D3084" t="str">
            <v>منى</v>
          </cell>
          <cell r="E3084" t="str">
            <v>الثانية</v>
          </cell>
          <cell r="G3084" t="str">
            <v>الثالثة حديث</v>
          </cell>
          <cell r="I3084" t="str">
            <v>الثالثة حديث</v>
          </cell>
          <cell r="K3084" t="str">
            <v>الثالثة</v>
          </cell>
          <cell r="M3084" t="str">
            <v>الثالثة</v>
          </cell>
          <cell r="O3084" t="str">
            <v>الرابعة</v>
          </cell>
          <cell r="Q3084" t="str">
            <v>الرابعة</v>
          </cell>
          <cell r="S3084" t="str">
            <v>الرابعة</v>
          </cell>
        </row>
        <row r="3085">
          <cell r="A3085">
            <v>121199</v>
          </cell>
          <cell r="B3085" t="str">
            <v>تغريد المعلم</v>
          </cell>
          <cell r="C3085" t="str">
            <v>نعيم</v>
          </cell>
          <cell r="D3085" t="str">
            <v>نجوى</v>
          </cell>
          <cell r="E3085" t="str">
            <v>الثانية</v>
          </cell>
          <cell r="G3085" t="str">
            <v>الثالثة حديث</v>
          </cell>
          <cell r="I3085" t="str">
            <v>الثالثة حديث</v>
          </cell>
          <cell r="J3085">
            <v>605</v>
          </cell>
          <cell r="K3085" t="str">
            <v>الثالثة</v>
          </cell>
          <cell r="M3085" t="str">
            <v>الثالثة</v>
          </cell>
          <cell r="O3085" t="str">
            <v>الرابعة</v>
          </cell>
          <cell r="Q3085" t="str">
            <v>الرابعة</v>
          </cell>
          <cell r="S3085" t="str">
            <v>الرابعة</v>
          </cell>
        </row>
        <row r="3086">
          <cell r="A3086">
            <v>121201</v>
          </cell>
          <cell r="B3086" t="str">
            <v>محمد فراس المصري</v>
          </cell>
          <cell r="C3086" t="str">
            <v>ياسر</v>
          </cell>
          <cell r="D3086" t="str">
            <v>شمسه</v>
          </cell>
          <cell r="E3086" t="str">
            <v>الثانية</v>
          </cell>
          <cell r="G3086" t="str">
            <v>الثالثة حديث</v>
          </cell>
          <cell r="I3086" t="str">
            <v>الثالثة حديث</v>
          </cell>
          <cell r="K3086" t="str">
            <v>الثالثة</v>
          </cell>
          <cell r="M3086" t="str">
            <v>الثالثة</v>
          </cell>
          <cell r="S3086" t="str">
            <v>الرابعة</v>
          </cell>
        </row>
        <row r="3087">
          <cell r="A3087">
            <v>121203</v>
          </cell>
          <cell r="B3087" t="str">
            <v>عفراء سالم</v>
          </cell>
          <cell r="C3087" t="str">
            <v>محمد كفاح</v>
          </cell>
          <cell r="D3087" t="str">
            <v>رقيه</v>
          </cell>
          <cell r="E3087" t="str">
            <v>الثانية حديث</v>
          </cell>
          <cell r="G3087" t="str">
            <v>الثانية</v>
          </cell>
          <cell r="I3087" t="str">
            <v>الثانية</v>
          </cell>
          <cell r="K3087" t="str">
            <v>الثانية</v>
          </cell>
          <cell r="M3087" t="str">
            <v>الثالثة حديث</v>
          </cell>
          <cell r="O3087" t="str">
            <v>الثالثة</v>
          </cell>
          <cell r="Q3087" t="str">
            <v>الرابعة حديث</v>
          </cell>
          <cell r="S3087" t="str">
            <v>الرابعة</v>
          </cell>
        </row>
        <row r="3088">
          <cell r="A3088">
            <v>121206</v>
          </cell>
          <cell r="B3088" t="str">
            <v>بشرى العيد</v>
          </cell>
          <cell r="C3088" t="str">
            <v>سليمان</v>
          </cell>
          <cell r="D3088" t="str">
            <v>بهيه</v>
          </cell>
          <cell r="E3088" t="str">
            <v>الثانية</v>
          </cell>
          <cell r="G3088" t="str">
            <v>الثانية</v>
          </cell>
          <cell r="I3088" t="str">
            <v>الثانية</v>
          </cell>
          <cell r="K3088" t="str">
            <v>الثالثة حديث</v>
          </cell>
          <cell r="M3088" t="str">
            <v xml:space="preserve">الثالثة </v>
          </cell>
          <cell r="S3088" t="str">
            <v>الرابعة</v>
          </cell>
        </row>
        <row r="3089">
          <cell r="A3089">
            <v>121207</v>
          </cell>
          <cell r="B3089" t="str">
            <v>مي مهنا</v>
          </cell>
          <cell r="C3089" t="str">
            <v>عدنان</v>
          </cell>
          <cell r="D3089" t="str">
            <v>هيام</v>
          </cell>
          <cell r="E3089" t="str">
            <v>الثانية</v>
          </cell>
          <cell r="G3089" t="str">
            <v>الثالثة حديث</v>
          </cell>
          <cell r="I3089" t="str">
            <v>الثالثة حديث</v>
          </cell>
          <cell r="K3089" t="str">
            <v>الثالثة</v>
          </cell>
          <cell r="M3089" t="str">
            <v>الثالثة</v>
          </cell>
          <cell r="P3089">
            <v>655</v>
          </cell>
          <cell r="R3089">
            <v>515</v>
          </cell>
          <cell r="S3089" t="str">
            <v>الرابعة</v>
          </cell>
        </row>
        <row r="3090">
          <cell r="A3090">
            <v>121209</v>
          </cell>
          <cell r="B3090" t="str">
            <v>مرح طهماز</v>
          </cell>
          <cell r="C3090" t="str">
            <v>بسام</v>
          </cell>
          <cell r="D3090" t="str">
            <v>ايمان</v>
          </cell>
          <cell r="E3090" t="str">
            <v>الثانية</v>
          </cell>
          <cell r="G3090" t="str">
            <v>الثالثة حديث</v>
          </cell>
          <cell r="I3090" t="str">
            <v>الثالثة حديث</v>
          </cell>
          <cell r="K3090" t="str">
            <v>الثالثة</v>
          </cell>
          <cell r="M3090" t="str">
            <v>الرابعة حديث</v>
          </cell>
          <cell r="O3090" t="str">
            <v>الرابعة</v>
          </cell>
          <cell r="Q3090" t="str">
            <v>الرابعة</v>
          </cell>
          <cell r="S3090" t="str">
            <v>الرابعة</v>
          </cell>
        </row>
        <row r="3091">
          <cell r="A3091">
            <v>121211</v>
          </cell>
          <cell r="B3091" t="str">
            <v>ميريل موسى</v>
          </cell>
          <cell r="C3091" t="str">
            <v>نبيل</v>
          </cell>
          <cell r="D3091" t="str">
            <v>برونيا</v>
          </cell>
          <cell r="E3091" t="str">
            <v>الثانية</v>
          </cell>
          <cell r="G3091" t="str">
            <v>الثانية</v>
          </cell>
          <cell r="I3091" t="str">
            <v>الثانية</v>
          </cell>
          <cell r="K3091" t="str">
            <v>الثانية</v>
          </cell>
          <cell r="M3091" t="str">
            <v>الثالثة حديث</v>
          </cell>
          <cell r="O3091" t="str">
            <v>الثالثة</v>
          </cell>
          <cell r="Q3091" t="str">
            <v>الثالثة</v>
          </cell>
          <cell r="S3091" t="str">
            <v>الرابعة حديث</v>
          </cell>
        </row>
        <row r="3092">
          <cell r="A3092">
            <v>121213</v>
          </cell>
          <cell r="B3092" t="str">
            <v>ريم عياش</v>
          </cell>
          <cell r="C3092" t="str">
            <v>احمد راتب</v>
          </cell>
          <cell r="D3092" t="str">
            <v>رنى</v>
          </cell>
          <cell r="E3092" t="str">
            <v>الثانية حديث</v>
          </cell>
          <cell r="G3092" t="str">
            <v>الثانية</v>
          </cell>
          <cell r="I3092" t="str">
            <v>الثانية</v>
          </cell>
          <cell r="K3092" t="str">
            <v>الثانية</v>
          </cell>
          <cell r="L3092" t="str">
            <v>مبرر</v>
          </cell>
          <cell r="M3092" t="str">
            <v>الثانية</v>
          </cell>
          <cell r="O3092" t="str">
            <v>الثالثة حديث</v>
          </cell>
          <cell r="Q3092" t="str">
            <v>الثالثة</v>
          </cell>
          <cell r="S3092" t="str">
            <v>الثالثة</v>
          </cell>
        </row>
        <row r="3093">
          <cell r="A3093">
            <v>121217</v>
          </cell>
          <cell r="B3093" t="str">
            <v>كرم هواري</v>
          </cell>
          <cell r="C3093" t="str">
            <v>ابراهيم</v>
          </cell>
          <cell r="D3093" t="str">
            <v>رنده</v>
          </cell>
          <cell r="E3093" t="str">
            <v>الثانية</v>
          </cell>
          <cell r="G3093" t="str">
            <v>الثالثة حديث</v>
          </cell>
          <cell r="I3093" t="str">
            <v>الثالثة حديث</v>
          </cell>
          <cell r="K3093" t="str">
            <v>الثالثة</v>
          </cell>
          <cell r="M3093" t="str">
            <v>الثالثة</v>
          </cell>
          <cell r="S3093" t="str">
            <v>الرابعة</v>
          </cell>
        </row>
        <row r="3094">
          <cell r="A3094">
            <v>121221</v>
          </cell>
          <cell r="B3094" t="str">
            <v>مريم عباس</v>
          </cell>
          <cell r="C3094" t="str">
            <v>حسن</v>
          </cell>
          <cell r="D3094" t="str">
            <v>بثينه</v>
          </cell>
          <cell r="E3094" t="str">
            <v>الثانية</v>
          </cell>
          <cell r="G3094" t="str">
            <v>الثانية</v>
          </cell>
          <cell r="I3094" t="str">
            <v>الثانية</v>
          </cell>
          <cell r="K3094" t="str">
            <v>الثالثة حديث</v>
          </cell>
          <cell r="L3094" t="str">
            <v>مبرر</v>
          </cell>
          <cell r="M3094" t="str">
            <v>الثالثة حديث</v>
          </cell>
          <cell r="O3094" t="str">
            <v>الثالثة</v>
          </cell>
          <cell r="Q3094" t="str">
            <v>الثالثة</v>
          </cell>
          <cell r="S3094" t="str">
            <v>الثالثة</v>
          </cell>
        </row>
        <row r="3095">
          <cell r="A3095">
            <v>121224</v>
          </cell>
          <cell r="B3095" t="str">
            <v>رنا بدور</v>
          </cell>
          <cell r="C3095" t="str">
            <v>احمد</v>
          </cell>
          <cell r="D3095" t="str">
            <v>سميره</v>
          </cell>
          <cell r="E3095" t="str">
            <v>الثانية</v>
          </cell>
          <cell r="G3095" t="str">
            <v>الثالثة حديث</v>
          </cell>
          <cell r="I3095" t="str">
            <v>الثالثة حديث</v>
          </cell>
          <cell r="K3095" t="str">
            <v>الثالثة</v>
          </cell>
          <cell r="M3095" t="str">
            <v>الثالثة</v>
          </cell>
          <cell r="N3095">
            <v>249</v>
          </cell>
          <cell r="O3095" t="str">
            <v>الثالثة</v>
          </cell>
          <cell r="Q3095" t="str">
            <v>الثالثة</v>
          </cell>
          <cell r="S3095" t="str">
            <v>الرابعة حديث</v>
          </cell>
        </row>
        <row r="3096">
          <cell r="A3096">
            <v>121226</v>
          </cell>
          <cell r="B3096" t="str">
            <v>فاطمه السيروان</v>
          </cell>
          <cell r="C3096" t="str">
            <v>عصام</v>
          </cell>
          <cell r="D3096" t="str">
            <v>بارعه</v>
          </cell>
          <cell r="E3096" t="str">
            <v>الثانية</v>
          </cell>
          <cell r="G3096" t="str">
            <v>الثالثة حديث</v>
          </cell>
          <cell r="I3096" t="str">
            <v>الثالثة حديث</v>
          </cell>
          <cell r="K3096" t="str">
            <v>الثالثة</v>
          </cell>
          <cell r="M3096" t="str">
            <v>الثالثة</v>
          </cell>
          <cell r="S3096" t="str">
            <v>الرابعة</v>
          </cell>
        </row>
        <row r="3097">
          <cell r="A3097">
            <v>121228</v>
          </cell>
          <cell r="B3097" t="str">
            <v>محمد صواف</v>
          </cell>
          <cell r="C3097" t="str">
            <v>نضال</v>
          </cell>
          <cell r="D3097" t="str">
            <v>نوره</v>
          </cell>
          <cell r="E3097" t="str">
            <v>الثانية</v>
          </cell>
          <cell r="G3097" t="str">
            <v>الثانية</v>
          </cell>
          <cell r="I3097" t="str">
            <v>الثانية</v>
          </cell>
          <cell r="K3097" t="str">
            <v>الثانية</v>
          </cell>
          <cell r="M3097" t="str">
            <v>الثالثة حديث</v>
          </cell>
          <cell r="O3097" t="str">
            <v>الثالثة</v>
          </cell>
          <cell r="Q3097" t="str">
            <v>الثالثة</v>
          </cell>
          <cell r="R3097">
            <v>235</v>
          </cell>
          <cell r="S3097" t="str">
            <v>الثالثة</v>
          </cell>
        </row>
        <row r="3098">
          <cell r="A3098">
            <v>121230</v>
          </cell>
          <cell r="B3098" t="str">
            <v>كنان البربور</v>
          </cell>
          <cell r="C3098" t="str">
            <v>رشيد</v>
          </cell>
          <cell r="D3098" t="str">
            <v>هيله</v>
          </cell>
          <cell r="E3098" t="str">
            <v>الأولى</v>
          </cell>
          <cell r="G3098" t="str">
            <v>الأولى</v>
          </cell>
          <cell r="I3098" t="str">
            <v>الأولى</v>
          </cell>
          <cell r="K3098" t="str">
            <v>الثانية حديث</v>
          </cell>
          <cell r="L3098" t="str">
            <v>مبرر</v>
          </cell>
          <cell r="M3098" t="str">
            <v>الثانية</v>
          </cell>
          <cell r="O3098" t="str">
            <v>الثانية</v>
          </cell>
          <cell r="Q3098" t="str">
            <v>الثانية</v>
          </cell>
          <cell r="S3098" t="str">
            <v>الثانية</v>
          </cell>
        </row>
        <row r="3099">
          <cell r="A3099">
            <v>121240</v>
          </cell>
          <cell r="B3099" t="str">
            <v>محسن طعمه</v>
          </cell>
          <cell r="C3099" t="str">
            <v>رضوان</v>
          </cell>
          <cell r="D3099" t="str">
            <v>نجيبه</v>
          </cell>
          <cell r="E3099" t="str">
            <v>الثانية</v>
          </cell>
          <cell r="G3099" t="str">
            <v>الثالثة حديث</v>
          </cell>
          <cell r="I3099" t="str">
            <v>الثالثة حديث</v>
          </cell>
          <cell r="K3099" t="str">
            <v>الثالثة</v>
          </cell>
          <cell r="M3099" t="str">
            <v>الثالثة</v>
          </cell>
          <cell r="S3099" t="str">
            <v>الرابعة</v>
          </cell>
        </row>
        <row r="3100">
          <cell r="A3100">
            <v>121241</v>
          </cell>
          <cell r="B3100" t="str">
            <v>بشرى محمد</v>
          </cell>
          <cell r="C3100" t="str">
            <v>عدنان</v>
          </cell>
          <cell r="D3100" t="str">
            <v>عواطف</v>
          </cell>
          <cell r="E3100" t="str">
            <v>الثانية</v>
          </cell>
          <cell r="G3100" t="str">
            <v>الثالثة حديث</v>
          </cell>
          <cell r="I3100" t="str">
            <v>الثالثة حديث</v>
          </cell>
          <cell r="K3100" t="str">
            <v>الثالثة</v>
          </cell>
          <cell r="M3100" t="str">
            <v>الثالثة</v>
          </cell>
          <cell r="S3100" t="str">
            <v>الرابعة</v>
          </cell>
        </row>
        <row r="3101">
          <cell r="A3101">
            <v>121244</v>
          </cell>
          <cell r="B3101" t="str">
            <v>صابرين جمال</v>
          </cell>
          <cell r="C3101" t="str">
            <v>حسن</v>
          </cell>
          <cell r="D3101" t="str">
            <v>اكرام</v>
          </cell>
          <cell r="E3101" t="str">
            <v>الثانية</v>
          </cell>
          <cell r="G3101" t="str">
            <v>الثالثة حديث</v>
          </cell>
          <cell r="I3101" t="str">
            <v>الثالثة حديث</v>
          </cell>
          <cell r="K3101" t="str">
            <v>الثالثة</v>
          </cell>
          <cell r="L3101" t="str">
            <v>مبرر</v>
          </cell>
          <cell r="M3101" t="str">
            <v>الثالثة</v>
          </cell>
          <cell r="O3101" t="str">
            <v>الثالثة</v>
          </cell>
          <cell r="Q3101" t="str">
            <v>الثالثة</v>
          </cell>
          <cell r="S3101" t="str">
            <v>الثالثة</v>
          </cell>
        </row>
        <row r="3102">
          <cell r="A3102">
            <v>121245</v>
          </cell>
          <cell r="B3102" t="str">
            <v>بتول شموط</v>
          </cell>
          <cell r="C3102" t="str">
            <v>بسام</v>
          </cell>
          <cell r="D3102" t="str">
            <v>رشا</v>
          </cell>
          <cell r="E3102" t="str">
            <v>الثانية</v>
          </cell>
          <cell r="G3102" t="str">
            <v>الثالثة حديث</v>
          </cell>
          <cell r="I3102" t="str">
            <v>الثالثة حديث</v>
          </cell>
          <cell r="K3102" t="str">
            <v>الثالثة</v>
          </cell>
          <cell r="L3102" t="str">
            <v>مبرر</v>
          </cell>
          <cell r="M3102" t="str">
            <v>الثالثة</v>
          </cell>
          <cell r="O3102" t="str">
            <v>الثالثة</v>
          </cell>
          <cell r="P3102">
            <v>631</v>
          </cell>
          <cell r="Q3102" t="str">
            <v>الثالثة</v>
          </cell>
          <cell r="R3102">
            <v>70</v>
          </cell>
          <cell r="S3102" t="str">
            <v>الثالثة</v>
          </cell>
        </row>
        <row r="3103">
          <cell r="A3103">
            <v>121248</v>
          </cell>
          <cell r="B3103" t="str">
            <v>سلام سيف</v>
          </cell>
          <cell r="C3103" t="str">
            <v>سعيد</v>
          </cell>
          <cell r="D3103" t="str">
            <v>سلمى الناطور</v>
          </cell>
          <cell r="E3103" t="str">
            <v>الثانية</v>
          </cell>
          <cell r="G3103" t="str">
            <v>الثالثة حديث</v>
          </cell>
          <cell r="I3103" t="str">
            <v>الثالثة حديث</v>
          </cell>
          <cell r="K3103" t="str">
            <v>الثالثة</v>
          </cell>
          <cell r="M3103" t="str">
            <v>الثالثة</v>
          </cell>
          <cell r="S3103" t="str">
            <v>الرابعة</v>
          </cell>
        </row>
        <row r="3104">
          <cell r="A3104">
            <v>121249</v>
          </cell>
          <cell r="B3104" t="str">
            <v>لينا الطويل</v>
          </cell>
          <cell r="C3104" t="str">
            <v>شمس الدين</v>
          </cell>
          <cell r="D3104" t="str">
            <v>خوله</v>
          </cell>
          <cell r="E3104" t="str">
            <v>الثانية</v>
          </cell>
          <cell r="G3104" t="str">
            <v>الثالثة حديث</v>
          </cell>
          <cell r="I3104" t="str">
            <v>الثالثة حديث</v>
          </cell>
          <cell r="K3104" t="str">
            <v>الثالثة</v>
          </cell>
          <cell r="M3104" t="str">
            <v>الثالثة</v>
          </cell>
          <cell r="S3104" t="str">
            <v>الرابعة</v>
          </cell>
        </row>
        <row r="3105">
          <cell r="A3105">
            <v>121251</v>
          </cell>
          <cell r="B3105" t="str">
            <v>زهره كريم</v>
          </cell>
          <cell r="C3105" t="str">
            <v>عاطف</v>
          </cell>
          <cell r="D3105" t="str">
            <v>نعمات</v>
          </cell>
          <cell r="E3105" t="str">
            <v>الثانية</v>
          </cell>
          <cell r="G3105" t="str">
            <v>الثالثة حديث</v>
          </cell>
          <cell r="I3105" t="str">
            <v>الثالثة حديث</v>
          </cell>
          <cell r="K3105" t="str">
            <v>الثالثة</v>
          </cell>
          <cell r="M3105" t="str">
            <v>الثالثة</v>
          </cell>
          <cell r="S3105" t="str">
            <v>الرابعة</v>
          </cell>
        </row>
        <row r="3106">
          <cell r="A3106">
            <v>121252</v>
          </cell>
          <cell r="B3106" t="str">
            <v>يارا علو</v>
          </cell>
          <cell r="C3106" t="str">
            <v>أحمد</v>
          </cell>
          <cell r="D3106" t="str">
            <v>الهام صالح</v>
          </cell>
          <cell r="E3106" t="str">
            <v>الثانية</v>
          </cell>
          <cell r="G3106" t="str">
            <v>الثالثة حديث</v>
          </cell>
          <cell r="I3106" t="str">
            <v>الثالثة حديث</v>
          </cell>
          <cell r="K3106" t="str">
            <v>الثالثة</v>
          </cell>
          <cell r="M3106" t="str">
            <v>الرابعة حديث</v>
          </cell>
          <cell r="O3106" t="str">
            <v>الرابعة</v>
          </cell>
          <cell r="Q3106" t="str">
            <v>الرابعة</v>
          </cell>
          <cell r="S3106" t="str">
            <v>الرابعة</v>
          </cell>
        </row>
        <row r="3107">
          <cell r="A3107">
            <v>121253</v>
          </cell>
          <cell r="B3107" t="str">
            <v>لوسين اكوب مانبوريان</v>
          </cell>
          <cell r="C3107" t="str">
            <v>ساركيس</v>
          </cell>
          <cell r="D3107" t="str">
            <v>هامست</v>
          </cell>
          <cell r="E3107" t="str">
            <v>الثانية</v>
          </cell>
          <cell r="G3107" t="str">
            <v>الثانية</v>
          </cell>
          <cell r="I3107" t="str">
            <v>الثانية</v>
          </cell>
          <cell r="K3107" t="str">
            <v>الثالثة حديث</v>
          </cell>
          <cell r="M3107" t="str">
            <v xml:space="preserve">الثالثة </v>
          </cell>
          <cell r="O3107" t="str">
            <v>الثالثة</v>
          </cell>
          <cell r="Q3107" t="str">
            <v>الثالثة</v>
          </cell>
          <cell r="S3107" t="str">
            <v>الثالثة</v>
          </cell>
        </row>
        <row r="3108">
          <cell r="A3108">
            <v>121258</v>
          </cell>
          <cell r="B3108" t="str">
            <v>لين محمد</v>
          </cell>
          <cell r="C3108" t="str">
            <v>قصي</v>
          </cell>
          <cell r="D3108" t="str">
            <v>ايسال</v>
          </cell>
          <cell r="E3108" t="str">
            <v>الثانية</v>
          </cell>
          <cell r="G3108" t="str">
            <v>الثالثة حديث</v>
          </cell>
          <cell r="I3108" t="str">
            <v>الثالثة حديث</v>
          </cell>
          <cell r="K3108" t="str">
            <v>الثالثة</v>
          </cell>
          <cell r="M3108" t="str">
            <v>الرابعة حديث</v>
          </cell>
          <cell r="O3108" t="str">
            <v>الرابعة</v>
          </cell>
          <cell r="Q3108" t="str">
            <v>الرابعة</v>
          </cell>
          <cell r="S3108" t="str">
            <v>الرابعة</v>
          </cell>
        </row>
        <row r="3109">
          <cell r="A3109">
            <v>121260</v>
          </cell>
          <cell r="B3109" t="str">
            <v>منال جمال</v>
          </cell>
          <cell r="C3109" t="str">
            <v>عماد الدين</v>
          </cell>
          <cell r="D3109" t="str">
            <v>نوال</v>
          </cell>
          <cell r="E3109" t="str">
            <v>الثانية</v>
          </cell>
          <cell r="G3109" t="str">
            <v>الثالثة حديث</v>
          </cell>
          <cell r="I3109" t="str">
            <v>الثالثة حديث</v>
          </cell>
          <cell r="K3109" t="str">
            <v>الثالثة</v>
          </cell>
          <cell r="M3109" t="str">
            <v>الرابعة حديث</v>
          </cell>
          <cell r="O3109" t="str">
            <v>الرابعة</v>
          </cell>
          <cell r="Q3109" t="str">
            <v>الرابعة</v>
          </cell>
          <cell r="S3109" t="str">
            <v>الرابعة</v>
          </cell>
        </row>
        <row r="3110">
          <cell r="A3110">
            <v>121261</v>
          </cell>
          <cell r="B3110" t="str">
            <v>ميسم فريجه</v>
          </cell>
          <cell r="C3110" t="str">
            <v>محمد</v>
          </cell>
          <cell r="D3110" t="str">
            <v>امل</v>
          </cell>
          <cell r="E3110" t="str">
            <v>الثانية</v>
          </cell>
          <cell r="G3110" t="str">
            <v>الثالثة حديث</v>
          </cell>
          <cell r="I3110" t="str">
            <v>الثالثة حديث</v>
          </cell>
          <cell r="K3110" t="str">
            <v>الثالثة</v>
          </cell>
          <cell r="M3110" t="str">
            <v>الرابعة حديث</v>
          </cell>
          <cell r="O3110" t="str">
            <v>الرابعة</v>
          </cell>
          <cell r="Q3110" t="str">
            <v>الرابعة</v>
          </cell>
          <cell r="S3110" t="str">
            <v>الرابعة</v>
          </cell>
        </row>
        <row r="3111">
          <cell r="A3111">
            <v>121262</v>
          </cell>
          <cell r="B3111" t="str">
            <v>ياسمين خلف</v>
          </cell>
          <cell r="C3111" t="str">
            <v>خالد</v>
          </cell>
          <cell r="D3111" t="str">
            <v>بشرا سمسميه</v>
          </cell>
          <cell r="E3111" t="str">
            <v>الثانية</v>
          </cell>
          <cell r="G3111" t="str">
            <v>الثالثة حديث</v>
          </cell>
          <cell r="I3111" t="str">
            <v>الثالثة حديث</v>
          </cell>
          <cell r="K3111" t="str">
            <v>الثالثة</v>
          </cell>
          <cell r="M3111" t="str">
            <v>الرابعة حديث</v>
          </cell>
          <cell r="O3111" t="str">
            <v>الرابعة</v>
          </cell>
          <cell r="Q3111" t="str">
            <v>الرابعة</v>
          </cell>
          <cell r="S3111" t="str">
            <v>الرابعة</v>
          </cell>
        </row>
        <row r="3112">
          <cell r="A3112">
            <v>121264</v>
          </cell>
          <cell r="B3112" t="str">
            <v>نوراي تشرتشي</v>
          </cell>
          <cell r="C3112" t="str">
            <v>هكان</v>
          </cell>
          <cell r="D3112" t="str">
            <v>ريم</v>
          </cell>
          <cell r="E3112" t="str">
            <v>الثانية</v>
          </cell>
          <cell r="G3112" t="str">
            <v>الثالثة حديث</v>
          </cell>
          <cell r="I3112" t="str">
            <v>الثالثة حديث</v>
          </cell>
          <cell r="K3112" t="str">
            <v>الثالثة</v>
          </cell>
          <cell r="M3112" t="str">
            <v>الثالثة</v>
          </cell>
          <cell r="O3112" t="str">
            <v>الثالثة</v>
          </cell>
          <cell r="Q3112" t="str">
            <v>الرابعة حديث</v>
          </cell>
          <cell r="S3112" t="str">
            <v>الرابعة</v>
          </cell>
        </row>
        <row r="3113">
          <cell r="A3113">
            <v>121266</v>
          </cell>
          <cell r="B3113" t="str">
            <v>فرح يوسف طرشا</v>
          </cell>
          <cell r="C3113" t="str">
            <v>غسان</v>
          </cell>
          <cell r="D3113" t="str">
            <v>ايمان</v>
          </cell>
          <cell r="E3113" t="str">
            <v>الأولى</v>
          </cell>
          <cell r="G3113" t="str">
            <v>الأولى</v>
          </cell>
          <cell r="H3113">
            <v>1306</v>
          </cell>
          <cell r="I3113" t="str">
            <v>الأولى</v>
          </cell>
          <cell r="K3113" t="str">
            <v>الثانية حديث</v>
          </cell>
          <cell r="M3113" t="str">
            <v>الثانية حديث</v>
          </cell>
          <cell r="O3113" t="str">
            <v>الثانية</v>
          </cell>
          <cell r="Q3113" t="str">
            <v>الثانية</v>
          </cell>
          <cell r="S3113" t="str">
            <v>الثانية</v>
          </cell>
        </row>
        <row r="3114">
          <cell r="A3114">
            <v>121267</v>
          </cell>
          <cell r="B3114" t="str">
            <v>محفوظ انيس</v>
          </cell>
          <cell r="C3114" t="str">
            <v>عمر</v>
          </cell>
          <cell r="D3114" t="str">
            <v>ربيعه</v>
          </cell>
          <cell r="E3114" t="str">
            <v>الأولى</v>
          </cell>
          <cell r="G3114" t="str">
            <v>الثانية حديث</v>
          </cell>
          <cell r="I3114" t="str">
            <v>الثانية حديث</v>
          </cell>
          <cell r="K3114" t="str">
            <v>الثانية</v>
          </cell>
          <cell r="M3114" t="str">
            <v>الثانية</v>
          </cell>
          <cell r="O3114" t="str">
            <v>الثالثة حديث</v>
          </cell>
          <cell r="P3114">
            <v>755</v>
          </cell>
          <cell r="Q3114" t="str">
            <v>الثالثة</v>
          </cell>
          <cell r="S3114" t="str">
            <v>الثالثة</v>
          </cell>
        </row>
        <row r="3115">
          <cell r="A3115">
            <v>121269</v>
          </cell>
          <cell r="B3115" t="str">
            <v>الزهراء الاعور</v>
          </cell>
          <cell r="C3115" t="str">
            <v>هيثم</v>
          </cell>
          <cell r="D3115" t="str">
            <v>سمر</v>
          </cell>
          <cell r="E3115" t="str">
            <v>الثانية حديث</v>
          </cell>
          <cell r="G3115" t="str">
            <v>الثانية</v>
          </cell>
          <cell r="I3115" t="str">
            <v>الثانية</v>
          </cell>
          <cell r="K3115" t="str">
            <v>الثانية</v>
          </cell>
          <cell r="M3115" t="str">
            <v>الثانية</v>
          </cell>
          <cell r="N3115">
            <v>255</v>
          </cell>
          <cell r="O3115" t="str">
            <v>الثانية</v>
          </cell>
          <cell r="P3115">
            <v>618</v>
          </cell>
          <cell r="Q3115" t="str">
            <v>الثانية</v>
          </cell>
          <cell r="S3115" t="str">
            <v>الثانية</v>
          </cell>
        </row>
        <row r="3116">
          <cell r="A3116">
            <v>121271</v>
          </cell>
          <cell r="B3116" t="str">
            <v>رؤى طعمه</v>
          </cell>
          <cell r="C3116" t="str">
            <v>ابراهيم</v>
          </cell>
          <cell r="D3116" t="str">
            <v>لطفيه</v>
          </cell>
          <cell r="E3116" t="str">
            <v>الثانية</v>
          </cell>
          <cell r="G3116" t="str">
            <v>الثالثة حديث</v>
          </cell>
          <cell r="I3116" t="str">
            <v>الثالثة حديث</v>
          </cell>
          <cell r="K3116" t="str">
            <v>الثالثة</v>
          </cell>
          <cell r="L3116">
            <v>1959</v>
          </cell>
          <cell r="M3116" t="str">
            <v>الثالثة</v>
          </cell>
          <cell r="O3116" t="str">
            <v>الثالثة</v>
          </cell>
          <cell r="P3116">
            <v>593</v>
          </cell>
          <cell r="Q3116" t="str">
            <v>الثالثة</v>
          </cell>
          <cell r="R3116">
            <v>176</v>
          </cell>
          <cell r="S3116" t="str">
            <v>الثالثة</v>
          </cell>
        </row>
        <row r="3117">
          <cell r="A3117">
            <v>121275</v>
          </cell>
          <cell r="B3117" t="str">
            <v>ابتسام داود</v>
          </cell>
          <cell r="C3117" t="str">
            <v>خضر</v>
          </cell>
          <cell r="D3117" t="str">
            <v>عليا</v>
          </cell>
          <cell r="E3117" t="str">
            <v>الثانية</v>
          </cell>
          <cell r="G3117" t="str">
            <v>الثانية</v>
          </cell>
          <cell r="I3117" t="str">
            <v>الثانية</v>
          </cell>
          <cell r="K3117" t="str">
            <v>الثانية</v>
          </cell>
          <cell r="M3117" t="str">
            <v>الثالثة حديث</v>
          </cell>
          <cell r="O3117" t="str">
            <v>الثالثة</v>
          </cell>
          <cell r="Q3117" t="str">
            <v>الرابعة حديث</v>
          </cell>
          <cell r="S3117" t="str">
            <v>الرابعة</v>
          </cell>
        </row>
        <row r="3118">
          <cell r="A3118">
            <v>121276</v>
          </cell>
          <cell r="B3118" t="str">
            <v>نور الهدى عمر</v>
          </cell>
          <cell r="C3118" t="str">
            <v>خالد</v>
          </cell>
          <cell r="D3118" t="str">
            <v>امتثال</v>
          </cell>
          <cell r="E3118" t="str">
            <v>الأولى</v>
          </cell>
          <cell r="G3118" t="str">
            <v>الثانية حديث</v>
          </cell>
          <cell r="K3118" t="str">
            <v>الثانية حديث</v>
          </cell>
          <cell r="L3118" t="str">
            <v>مبرر</v>
          </cell>
          <cell r="M3118" t="str">
            <v>الثانية</v>
          </cell>
          <cell r="O3118" t="str">
            <v>الثانية</v>
          </cell>
          <cell r="Q3118" t="str">
            <v>الثانية</v>
          </cell>
          <cell r="S3118" t="str">
            <v>الثانية</v>
          </cell>
        </row>
        <row r="3119">
          <cell r="A3119">
            <v>121278</v>
          </cell>
          <cell r="B3119" t="str">
            <v>بشرى ساطيله</v>
          </cell>
          <cell r="C3119" t="str">
            <v>وفيق</v>
          </cell>
          <cell r="D3119" t="str">
            <v>مريم</v>
          </cell>
          <cell r="E3119" t="str">
            <v>الثانية</v>
          </cell>
          <cell r="G3119" t="str">
            <v>الثالثة حديث</v>
          </cell>
          <cell r="I3119" t="str">
            <v>الثالثة حديث</v>
          </cell>
          <cell r="K3119" t="str">
            <v>الثالثة</v>
          </cell>
          <cell r="M3119" t="str">
            <v>الرابعة حديث</v>
          </cell>
          <cell r="O3119" t="str">
            <v>الرابعة</v>
          </cell>
          <cell r="Q3119" t="str">
            <v>الرابعة</v>
          </cell>
          <cell r="S3119" t="str">
            <v>الرابعة</v>
          </cell>
        </row>
        <row r="3120">
          <cell r="A3120">
            <v>121279</v>
          </cell>
          <cell r="B3120" t="str">
            <v>مها شرف الدين</v>
          </cell>
          <cell r="C3120" t="str">
            <v>كرم الله</v>
          </cell>
          <cell r="D3120" t="str">
            <v>سميره</v>
          </cell>
          <cell r="E3120" t="str">
            <v>الثانية</v>
          </cell>
          <cell r="G3120" t="str">
            <v>الثالثة حديث</v>
          </cell>
          <cell r="I3120" t="str">
            <v>الثالثة حديث</v>
          </cell>
          <cell r="K3120" t="str">
            <v>الثالثة</v>
          </cell>
          <cell r="L3120" t="str">
            <v>مبرر</v>
          </cell>
          <cell r="M3120" t="str">
            <v>الثالثة</v>
          </cell>
          <cell r="O3120" t="str">
            <v>الثالثة</v>
          </cell>
          <cell r="Q3120" t="str">
            <v>الثالثة</v>
          </cell>
          <cell r="S3120" t="str">
            <v>الثالثة</v>
          </cell>
        </row>
        <row r="3121">
          <cell r="A3121">
            <v>121281</v>
          </cell>
          <cell r="B3121" t="str">
            <v>ليلى الصباغ</v>
          </cell>
          <cell r="C3121" t="str">
            <v>محمد فراس</v>
          </cell>
          <cell r="D3121" t="str">
            <v>يسرى حموده</v>
          </cell>
          <cell r="E3121" t="str">
            <v>الأولى</v>
          </cell>
          <cell r="G3121" t="str">
            <v>الثانية حديث</v>
          </cell>
          <cell r="I3121" t="str">
            <v>الثانية حديث</v>
          </cell>
          <cell r="K3121" t="str">
            <v>الثانية</v>
          </cell>
          <cell r="M3121" t="str">
            <v>الثالثة حديث</v>
          </cell>
          <cell r="O3121" t="str">
            <v>الثالثة</v>
          </cell>
          <cell r="Q3121" t="str">
            <v>الثالثة</v>
          </cell>
          <cell r="S3121" t="str">
            <v>الثالثة</v>
          </cell>
        </row>
        <row r="3122">
          <cell r="A3122">
            <v>121283</v>
          </cell>
          <cell r="B3122" t="str">
            <v>هلا الدلال</v>
          </cell>
          <cell r="C3122" t="str">
            <v>مازن</v>
          </cell>
          <cell r="D3122" t="str">
            <v>صفاء</v>
          </cell>
          <cell r="E3122" t="str">
            <v>الأولى</v>
          </cell>
          <cell r="G3122" t="str">
            <v>الأولى</v>
          </cell>
          <cell r="I3122" t="str">
            <v>الأولى</v>
          </cell>
          <cell r="K3122" t="str">
            <v>الأولى</v>
          </cell>
          <cell r="M3122" t="str">
            <v>الأولى</v>
          </cell>
          <cell r="O3122" t="str">
            <v>الثانية حديث</v>
          </cell>
          <cell r="Q3122" t="str">
            <v>الثانية</v>
          </cell>
          <cell r="S3122" t="str">
            <v>الثانية</v>
          </cell>
        </row>
        <row r="3123">
          <cell r="A3123">
            <v>121287</v>
          </cell>
          <cell r="B3123" t="str">
            <v>محمد ناصر كيلاني</v>
          </cell>
          <cell r="C3123" t="str">
            <v>احمد اكرم</v>
          </cell>
          <cell r="D3123" t="str">
            <v>امل</v>
          </cell>
          <cell r="E3123" t="str">
            <v>الثانية</v>
          </cell>
          <cell r="G3123" t="str">
            <v>الثالثة حديث</v>
          </cell>
          <cell r="I3123" t="str">
            <v>الثالثة حديث</v>
          </cell>
          <cell r="K3123" t="str">
            <v>الثالثة</v>
          </cell>
          <cell r="M3123" t="str">
            <v>الثالثة</v>
          </cell>
          <cell r="O3123" t="str">
            <v>الثالثة</v>
          </cell>
          <cell r="Q3123" t="str">
            <v>الرابعة حديث</v>
          </cell>
          <cell r="S3123" t="str">
            <v>الرابعة</v>
          </cell>
        </row>
        <row r="3124">
          <cell r="A3124">
            <v>121289</v>
          </cell>
          <cell r="B3124" t="str">
            <v>ايلسا عصفوره</v>
          </cell>
          <cell r="C3124" t="str">
            <v>ابراهيم</v>
          </cell>
          <cell r="D3124" t="str">
            <v>منى</v>
          </cell>
          <cell r="E3124" t="str">
            <v>الثانية حديث</v>
          </cell>
          <cell r="G3124" t="str">
            <v>الثانية</v>
          </cell>
          <cell r="I3124" t="str">
            <v>الثانية</v>
          </cell>
          <cell r="K3124" t="str">
            <v>الثانية</v>
          </cell>
          <cell r="M3124" t="str">
            <v>الثالثة حديث</v>
          </cell>
          <cell r="O3124" t="str">
            <v>الثالثة</v>
          </cell>
          <cell r="Q3124" t="str">
            <v>الرابعة حديث</v>
          </cell>
          <cell r="S3124" t="str">
            <v>الرابعة</v>
          </cell>
        </row>
        <row r="3125">
          <cell r="A3125">
            <v>121291</v>
          </cell>
          <cell r="B3125" t="str">
            <v>شروق ظاهر</v>
          </cell>
          <cell r="C3125" t="str">
            <v>عادل</v>
          </cell>
          <cell r="D3125" t="str">
            <v>جميله</v>
          </cell>
          <cell r="E3125" t="str">
            <v>الثانية</v>
          </cell>
          <cell r="G3125" t="str">
            <v>الثالثة حديث</v>
          </cell>
          <cell r="K3125" t="str">
            <v>الثالثة حديث</v>
          </cell>
          <cell r="L3125" t="str">
            <v>مبرر</v>
          </cell>
          <cell r="M3125" t="str">
            <v>الثالثة حديث</v>
          </cell>
          <cell r="O3125" t="str">
            <v>الثالثة</v>
          </cell>
          <cell r="Q3125" t="str">
            <v>الثالثة</v>
          </cell>
          <cell r="S3125" t="str">
            <v>الثالثة</v>
          </cell>
        </row>
        <row r="3126">
          <cell r="A3126">
            <v>121292</v>
          </cell>
          <cell r="B3126" t="str">
            <v>انوار ابراهيم</v>
          </cell>
          <cell r="C3126" t="str">
            <v>محمد خير الله</v>
          </cell>
          <cell r="D3126" t="str">
            <v>يمامه</v>
          </cell>
          <cell r="E3126" t="str">
            <v>الثانية</v>
          </cell>
          <cell r="G3126" t="str">
            <v>الثالثة حديث</v>
          </cell>
          <cell r="I3126" t="str">
            <v>الثالثة حديث</v>
          </cell>
          <cell r="K3126" t="str">
            <v>الثالثة</v>
          </cell>
          <cell r="M3126" t="str">
            <v>الثالثة</v>
          </cell>
          <cell r="S3126" t="str">
            <v>الرابعة</v>
          </cell>
        </row>
        <row r="3127">
          <cell r="A3127">
            <v>121295</v>
          </cell>
          <cell r="B3127" t="str">
            <v>ابتسام عايد</v>
          </cell>
          <cell r="C3127" t="str">
            <v>خالد</v>
          </cell>
          <cell r="D3127" t="str">
            <v>فطيم</v>
          </cell>
          <cell r="E3127" t="str">
            <v>الثانية</v>
          </cell>
          <cell r="G3127" t="str">
            <v>الثالثة حديث</v>
          </cell>
          <cell r="I3127" t="str">
            <v>الثالثة حديث</v>
          </cell>
          <cell r="K3127" t="str">
            <v>الثالثة</v>
          </cell>
          <cell r="M3127" t="str">
            <v>الرابعة حديث</v>
          </cell>
          <cell r="O3127" t="str">
            <v>الرابعة</v>
          </cell>
          <cell r="Q3127" t="str">
            <v>الرابعة</v>
          </cell>
          <cell r="S3127" t="str">
            <v>الرابعة</v>
          </cell>
        </row>
        <row r="3128">
          <cell r="A3128">
            <v>121296</v>
          </cell>
          <cell r="B3128" t="str">
            <v>نور زين العابدين</v>
          </cell>
          <cell r="C3128" t="str">
            <v>محمود</v>
          </cell>
          <cell r="D3128" t="str">
            <v>سحر</v>
          </cell>
          <cell r="E3128" t="str">
            <v>الثانية</v>
          </cell>
          <cell r="G3128" t="str">
            <v>الثالثة حديث</v>
          </cell>
          <cell r="I3128" t="str">
            <v>الثالثة حديث</v>
          </cell>
          <cell r="K3128" t="str">
            <v>الثالثة</v>
          </cell>
          <cell r="M3128" t="str">
            <v>الرابعة حديث</v>
          </cell>
          <cell r="O3128" t="str">
            <v>الرابعة</v>
          </cell>
          <cell r="Q3128" t="str">
            <v>الرابعة</v>
          </cell>
          <cell r="S3128" t="str">
            <v>الرابعة</v>
          </cell>
        </row>
        <row r="3129">
          <cell r="A3129">
            <v>121297</v>
          </cell>
          <cell r="B3129" t="str">
            <v>اسماعيل ذيب</v>
          </cell>
          <cell r="C3129" t="str">
            <v>شحاده</v>
          </cell>
          <cell r="D3129" t="str">
            <v>فاطمه</v>
          </cell>
          <cell r="E3129" t="str">
            <v>الثانية</v>
          </cell>
          <cell r="G3129" t="str">
            <v>الثالثة حديث</v>
          </cell>
          <cell r="I3129" t="str">
            <v>الثالثة حديث</v>
          </cell>
          <cell r="K3129" t="str">
            <v>الثالثة</v>
          </cell>
          <cell r="M3129" t="str">
            <v>الرابعة حديث</v>
          </cell>
          <cell r="O3129" t="str">
            <v>الرابعة</v>
          </cell>
          <cell r="Q3129" t="str">
            <v>الرابعة</v>
          </cell>
          <cell r="S3129" t="str">
            <v>الرابعة</v>
          </cell>
        </row>
        <row r="3130">
          <cell r="A3130">
            <v>121300</v>
          </cell>
          <cell r="B3130" t="str">
            <v>رزان حافظ</v>
          </cell>
          <cell r="C3130" t="str">
            <v>زياد</v>
          </cell>
          <cell r="D3130" t="str">
            <v>رغداء</v>
          </cell>
          <cell r="E3130" t="str">
            <v>الثانية</v>
          </cell>
          <cell r="G3130" t="str">
            <v>الثانية</v>
          </cell>
          <cell r="I3130" t="str">
            <v>الثانية</v>
          </cell>
          <cell r="K3130" t="str">
            <v>الثانية</v>
          </cell>
          <cell r="M3130" t="str">
            <v>الثالثة حديث</v>
          </cell>
          <cell r="O3130" t="str">
            <v>الثالثة</v>
          </cell>
          <cell r="Q3130" t="str">
            <v>الرابعة حديث</v>
          </cell>
          <cell r="S3130" t="str">
            <v>الرابعة</v>
          </cell>
        </row>
        <row r="3131">
          <cell r="A3131">
            <v>121302</v>
          </cell>
          <cell r="B3131" t="str">
            <v>وهيبه حموش</v>
          </cell>
          <cell r="C3131" t="str">
            <v>حامد</v>
          </cell>
          <cell r="D3131" t="str">
            <v>ايمان</v>
          </cell>
          <cell r="E3131" t="str">
            <v>الثانية</v>
          </cell>
          <cell r="G3131" t="str">
            <v>الثانية</v>
          </cell>
          <cell r="I3131" t="str">
            <v>الثانية</v>
          </cell>
          <cell r="K3131" t="str">
            <v>الثالثة حديث</v>
          </cell>
          <cell r="M3131" t="str">
            <v>الثالثة حديث</v>
          </cell>
          <cell r="O3131" t="str">
            <v>الثالثة</v>
          </cell>
          <cell r="Q3131" t="str">
            <v>الثالثة</v>
          </cell>
          <cell r="S3131" t="str">
            <v>الثالثة</v>
          </cell>
        </row>
        <row r="3132">
          <cell r="A3132">
            <v>121304</v>
          </cell>
          <cell r="B3132" t="str">
            <v>ساره عيسى</v>
          </cell>
          <cell r="C3132" t="str">
            <v>احمد رامي</v>
          </cell>
          <cell r="D3132" t="str">
            <v>سوسن</v>
          </cell>
          <cell r="E3132" t="str">
            <v>الثانية</v>
          </cell>
          <cell r="G3132" t="str">
            <v>الثانية</v>
          </cell>
          <cell r="I3132" t="str">
            <v>الثانية</v>
          </cell>
          <cell r="K3132" t="str">
            <v>الثانية</v>
          </cell>
          <cell r="M3132" t="str">
            <v>الثالثة حديث</v>
          </cell>
          <cell r="O3132" t="str">
            <v>الثالثة</v>
          </cell>
          <cell r="Q3132" t="str">
            <v>الثالثة</v>
          </cell>
          <cell r="S3132" t="str">
            <v>الثالثة</v>
          </cell>
        </row>
        <row r="3133">
          <cell r="A3133">
            <v>121307</v>
          </cell>
          <cell r="B3133" t="str">
            <v>ايه الصباغ</v>
          </cell>
          <cell r="C3133" t="str">
            <v>محمد عبد المجيد</v>
          </cell>
          <cell r="D3133" t="str">
            <v>سوزان</v>
          </cell>
          <cell r="E3133" t="str">
            <v>الأولى</v>
          </cell>
          <cell r="F3133">
            <v>76</v>
          </cell>
          <cell r="G3133" t="str">
            <v>الأولى</v>
          </cell>
          <cell r="H3133">
            <v>1000</v>
          </cell>
          <cell r="K3133" t="str">
            <v>الأولى</v>
          </cell>
          <cell r="L3133" t="str">
            <v>مبرر</v>
          </cell>
          <cell r="M3133" t="str">
            <v>الأولى</v>
          </cell>
          <cell r="O3133" t="str">
            <v>الأولى</v>
          </cell>
          <cell r="Q3133" t="str">
            <v>الأولى</v>
          </cell>
          <cell r="S3133" t="str">
            <v>الأولى</v>
          </cell>
        </row>
        <row r="3134">
          <cell r="A3134">
            <v>121308</v>
          </cell>
          <cell r="B3134" t="str">
            <v>يسرى محمد</v>
          </cell>
          <cell r="C3134" t="str">
            <v>محمد</v>
          </cell>
          <cell r="D3134" t="str">
            <v>عبطه</v>
          </cell>
          <cell r="E3134" t="str">
            <v>الثانية حديث</v>
          </cell>
          <cell r="G3134" t="str">
            <v>الثانية</v>
          </cell>
          <cell r="I3134" t="str">
            <v>الثانية</v>
          </cell>
          <cell r="K3134" t="str">
            <v>الثالثة حديث</v>
          </cell>
          <cell r="M3134" t="str">
            <v xml:space="preserve">الثالثة </v>
          </cell>
          <cell r="S3134" t="str">
            <v>الرابعة</v>
          </cell>
        </row>
        <row r="3135">
          <cell r="A3135">
            <v>121309</v>
          </cell>
          <cell r="B3135" t="str">
            <v>سلمى الكيلاني</v>
          </cell>
          <cell r="C3135" t="str">
            <v>عبد الغني</v>
          </cell>
          <cell r="D3135" t="str">
            <v>ناهده</v>
          </cell>
          <cell r="E3135" t="str">
            <v>الثانية</v>
          </cell>
          <cell r="G3135" t="str">
            <v>الثانية</v>
          </cell>
          <cell r="I3135" t="str">
            <v>الثانية</v>
          </cell>
          <cell r="K3135" t="str">
            <v>الثانية</v>
          </cell>
          <cell r="M3135" t="str">
            <v>الثانية</v>
          </cell>
          <cell r="O3135" t="str">
            <v>الثالثة حديث</v>
          </cell>
          <cell r="Q3135" t="str">
            <v>الثالثة</v>
          </cell>
          <cell r="S3135" t="str">
            <v>الثالثة</v>
          </cell>
        </row>
        <row r="3136">
          <cell r="A3136">
            <v>121312</v>
          </cell>
          <cell r="B3136" t="str">
            <v>هناء المنجد</v>
          </cell>
          <cell r="C3136" t="str">
            <v>بشار</v>
          </cell>
          <cell r="D3136" t="str">
            <v>رجاء</v>
          </cell>
          <cell r="E3136" t="str">
            <v>الثانية</v>
          </cell>
          <cell r="G3136" t="str">
            <v>الثالثة حديث</v>
          </cell>
          <cell r="I3136" t="str">
            <v>الثالثة حديث</v>
          </cell>
          <cell r="K3136" t="str">
            <v>الثالثة</v>
          </cell>
          <cell r="M3136" t="str">
            <v>الرابعة حديث</v>
          </cell>
          <cell r="O3136" t="str">
            <v>الرابعة</v>
          </cell>
          <cell r="Q3136" t="str">
            <v>الرابعة</v>
          </cell>
          <cell r="S3136" t="str">
            <v>الرابعة</v>
          </cell>
        </row>
        <row r="3137">
          <cell r="A3137">
            <v>121314</v>
          </cell>
          <cell r="B3137" t="str">
            <v>فيفيان فاهمه</v>
          </cell>
          <cell r="C3137" t="str">
            <v>جهاد</v>
          </cell>
          <cell r="D3137" t="str">
            <v>نها</v>
          </cell>
          <cell r="E3137" t="str">
            <v>الأولى</v>
          </cell>
          <cell r="G3137" t="str">
            <v>الأولى</v>
          </cell>
          <cell r="H3137">
            <v>1374</v>
          </cell>
          <cell r="K3137" t="str">
            <v>الأولى</v>
          </cell>
          <cell r="L3137" t="str">
            <v>مبرر</v>
          </cell>
          <cell r="M3137" t="str">
            <v>الأولى</v>
          </cell>
          <cell r="O3137" t="str">
            <v>الأولى</v>
          </cell>
          <cell r="Q3137" t="str">
            <v>الأولى</v>
          </cell>
          <cell r="S3137" t="str">
            <v>الأولى</v>
          </cell>
        </row>
        <row r="3138">
          <cell r="A3138">
            <v>121318</v>
          </cell>
          <cell r="B3138" t="str">
            <v>عنايه الرز</v>
          </cell>
          <cell r="C3138" t="str">
            <v>محمد زياد</v>
          </cell>
          <cell r="D3138" t="str">
            <v>سلام</v>
          </cell>
          <cell r="E3138" t="str">
            <v>الثانية</v>
          </cell>
          <cell r="G3138" t="str">
            <v>الثالثة حديث</v>
          </cell>
          <cell r="I3138" t="str">
            <v>الثالثة حديث</v>
          </cell>
          <cell r="K3138" t="str">
            <v>الثالثة</v>
          </cell>
          <cell r="M3138" t="str">
            <v>الثالثة</v>
          </cell>
          <cell r="S3138" t="str">
            <v>الرابعة</v>
          </cell>
        </row>
        <row r="3139">
          <cell r="A3139">
            <v>121319</v>
          </cell>
          <cell r="B3139" t="str">
            <v>رنا اللهياني</v>
          </cell>
          <cell r="C3139" t="str">
            <v>فوزات</v>
          </cell>
          <cell r="D3139" t="str">
            <v>سميره</v>
          </cell>
          <cell r="E3139" t="str">
            <v>الثانية حديث</v>
          </cell>
          <cell r="G3139" t="str">
            <v>الثانية</v>
          </cell>
          <cell r="I3139" t="str">
            <v>الثانية</v>
          </cell>
          <cell r="K3139" t="str">
            <v>الثانية</v>
          </cell>
          <cell r="M3139" t="str">
            <v>الثانية</v>
          </cell>
          <cell r="O3139" t="str">
            <v>الثالثة حديث</v>
          </cell>
          <cell r="Q3139" t="str">
            <v>الثالثة</v>
          </cell>
          <cell r="S3139" t="str">
            <v>الثالثة</v>
          </cell>
        </row>
        <row r="3140">
          <cell r="A3140">
            <v>121320</v>
          </cell>
          <cell r="B3140" t="str">
            <v>احمد المونس</v>
          </cell>
          <cell r="C3140" t="str">
            <v>محمد</v>
          </cell>
          <cell r="D3140" t="str">
            <v>حنان</v>
          </cell>
          <cell r="E3140" t="str">
            <v>الثانية</v>
          </cell>
          <cell r="G3140" t="str">
            <v>الثانية</v>
          </cell>
          <cell r="I3140" t="str">
            <v>الثانية</v>
          </cell>
          <cell r="K3140" t="str">
            <v>الثانية</v>
          </cell>
          <cell r="M3140" t="str">
            <v>الثالثة حديث</v>
          </cell>
          <cell r="O3140" t="str">
            <v>الثالثة</v>
          </cell>
          <cell r="Q3140" t="str">
            <v>الرابعة حديث</v>
          </cell>
          <cell r="S3140" t="str">
            <v>الرابعة</v>
          </cell>
        </row>
        <row r="3141">
          <cell r="A3141">
            <v>121321</v>
          </cell>
          <cell r="B3141" t="str">
            <v>مهند الحايك</v>
          </cell>
          <cell r="C3141" t="str">
            <v>عدنان</v>
          </cell>
          <cell r="D3141" t="str">
            <v>تغريد</v>
          </cell>
          <cell r="E3141" t="str">
            <v>الثانية</v>
          </cell>
          <cell r="G3141" t="str">
            <v>الثانية</v>
          </cell>
          <cell r="I3141" t="str">
            <v>الثانية</v>
          </cell>
          <cell r="K3141" t="str">
            <v>الثانية</v>
          </cell>
          <cell r="L3141" t="str">
            <v>مبرر</v>
          </cell>
          <cell r="M3141" t="str">
            <v>الثانية</v>
          </cell>
          <cell r="O3141" t="str">
            <v>الثانية</v>
          </cell>
          <cell r="Q3141" t="str">
            <v>الثالثة حديث</v>
          </cell>
          <cell r="S3141" t="str">
            <v>الثالثة</v>
          </cell>
        </row>
        <row r="3142">
          <cell r="A3142">
            <v>121322</v>
          </cell>
          <cell r="B3142" t="str">
            <v>صفا سحلول</v>
          </cell>
          <cell r="C3142" t="str">
            <v>محمد خير</v>
          </cell>
          <cell r="D3142" t="str">
            <v>مريم عثمان</v>
          </cell>
          <cell r="E3142" t="str">
            <v>الثانية</v>
          </cell>
          <cell r="G3142" t="str">
            <v>الثالثة حديث</v>
          </cell>
          <cell r="I3142" t="str">
            <v>الثالثة حديث</v>
          </cell>
          <cell r="K3142" t="str">
            <v>الثالثة</v>
          </cell>
          <cell r="M3142" t="str">
            <v>الرابعة حديث</v>
          </cell>
          <cell r="O3142" t="str">
            <v>الرابعة</v>
          </cell>
          <cell r="Q3142" t="str">
            <v>الرابعة</v>
          </cell>
          <cell r="S3142" t="str">
            <v>الرابعة</v>
          </cell>
        </row>
        <row r="3143">
          <cell r="A3143">
            <v>121323</v>
          </cell>
          <cell r="B3143" t="str">
            <v>عبير عنان</v>
          </cell>
          <cell r="C3143" t="str">
            <v>سعيد</v>
          </cell>
          <cell r="D3143" t="str">
            <v>مياده</v>
          </cell>
          <cell r="E3143" t="str">
            <v>الثانية</v>
          </cell>
          <cell r="G3143" t="str">
            <v>الثالثة حديث</v>
          </cell>
          <cell r="I3143" t="str">
            <v>الثالثة حديث</v>
          </cell>
          <cell r="K3143" t="str">
            <v>الثالثة</v>
          </cell>
          <cell r="M3143" t="str">
            <v>الرابعة حديث</v>
          </cell>
          <cell r="O3143" t="str">
            <v>الرابعة</v>
          </cell>
          <cell r="Q3143" t="str">
            <v>الرابعة</v>
          </cell>
          <cell r="S3143" t="str">
            <v>الرابعة</v>
          </cell>
        </row>
        <row r="3144">
          <cell r="A3144">
            <v>121327</v>
          </cell>
          <cell r="B3144" t="str">
            <v>منى البقلي</v>
          </cell>
          <cell r="C3144" t="str">
            <v>محمد امين</v>
          </cell>
          <cell r="D3144" t="str">
            <v>جميله</v>
          </cell>
          <cell r="E3144" t="str">
            <v>الأولى</v>
          </cell>
          <cell r="F3144">
            <v>4219</v>
          </cell>
          <cell r="G3144" t="str">
            <v>الأولى</v>
          </cell>
          <cell r="I3144" t="str">
            <v>الأولى</v>
          </cell>
          <cell r="J3144">
            <v>696</v>
          </cell>
          <cell r="K3144" t="str">
            <v>الأولى</v>
          </cell>
          <cell r="M3144" t="str">
            <v>الأولى</v>
          </cell>
          <cell r="N3144">
            <v>158</v>
          </cell>
          <cell r="O3144" t="str">
            <v>الأولى</v>
          </cell>
          <cell r="Q3144" t="str">
            <v>الثانية حديث</v>
          </cell>
          <cell r="S3144" t="str">
            <v>الثانية</v>
          </cell>
        </row>
        <row r="3145">
          <cell r="A3145">
            <v>121329</v>
          </cell>
          <cell r="B3145" t="str">
            <v>غيداء نظام</v>
          </cell>
          <cell r="C3145" t="str">
            <v>جهاد</v>
          </cell>
          <cell r="D3145" t="str">
            <v>نجوى</v>
          </cell>
          <cell r="E3145" t="str">
            <v>الثانية حديث</v>
          </cell>
          <cell r="G3145" t="str">
            <v>الثانية</v>
          </cell>
          <cell r="I3145" t="str">
            <v>الثانية</v>
          </cell>
          <cell r="K3145" t="str">
            <v>الثانية</v>
          </cell>
          <cell r="M3145" t="str">
            <v>الثانية</v>
          </cell>
          <cell r="N3145">
            <v>256</v>
          </cell>
          <cell r="O3145" t="str">
            <v>الثانية</v>
          </cell>
          <cell r="P3145">
            <v>617</v>
          </cell>
          <cell r="Q3145" t="str">
            <v>الثانية</v>
          </cell>
          <cell r="S3145" t="str">
            <v>الثانية</v>
          </cell>
        </row>
        <row r="3146">
          <cell r="A3146">
            <v>121331</v>
          </cell>
          <cell r="B3146" t="str">
            <v>امال زيون</v>
          </cell>
          <cell r="C3146" t="str">
            <v>بطرس</v>
          </cell>
          <cell r="D3146" t="str">
            <v>رولا</v>
          </cell>
          <cell r="E3146" t="str">
            <v>الأولى</v>
          </cell>
          <cell r="G3146" t="str">
            <v>الثانية حديث</v>
          </cell>
          <cell r="I3146" t="str">
            <v>الثانية حديث</v>
          </cell>
          <cell r="K3146" t="str">
            <v>الثانية</v>
          </cell>
          <cell r="M3146" t="str">
            <v>الثانية</v>
          </cell>
          <cell r="O3146" t="str">
            <v>الثانية</v>
          </cell>
          <cell r="Q3146" t="str">
            <v>الثالثة حديث</v>
          </cell>
          <cell r="S3146" t="str">
            <v>الثالثة</v>
          </cell>
        </row>
        <row r="3147">
          <cell r="A3147">
            <v>121332</v>
          </cell>
          <cell r="B3147" t="str">
            <v>ساندي حنا القس</v>
          </cell>
          <cell r="C3147" t="str">
            <v>حنا</v>
          </cell>
          <cell r="D3147" t="str">
            <v>حنا</v>
          </cell>
          <cell r="E3147" t="str">
            <v>الثانية</v>
          </cell>
          <cell r="G3147" t="str">
            <v>الثانية</v>
          </cell>
          <cell r="I3147" t="str">
            <v>الثانية</v>
          </cell>
          <cell r="K3147" t="str">
            <v>الثالثة حديث</v>
          </cell>
          <cell r="M3147" t="str">
            <v xml:space="preserve">الثالثة </v>
          </cell>
          <cell r="S3147" t="str">
            <v>الرابعة</v>
          </cell>
        </row>
        <row r="3148">
          <cell r="A3148">
            <v>121334</v>
          </cell>
          <cell r="B3148" t="str">
            <v>ريم الحاحي</v>
          </cell>
          <cell r="C3148" t="str">
            <v>عبد الرحيم</v>
          </cell>
          <cell r="D3148" t="str">
            <v>شيرين</v>
          </cell>
          <cell r="E3148" t="str">
            <v>الثانية</v>
          </cell>
          <cell r="G3148" t="str">
            <v>الثانية</v>
          </cell>
          <cell r="I3148" t="str">
            <v>الثانية</v>
          </cell>
          <cell r="K3148" t="str">
            <v>الثالثة حديث</v>
          </cell>
          <cell r="M3148" t="str">
            <v xml:space="preserve">الثالثة </v>
          </cell>
          <cell r="S3148" t="str">
            <v>الرابعة</v>
          </cell>
        </row>
        <row r="3149">
          <cell r="A3149">
            <v>121335</v>
          </cell>
          <cell r="B3149" t="str">
            <v>لانه دانش</v>
          </cell>
          <cell r="C3149" t="str">
            <v>محمد فتحي</v>
          </cell>
          <cell r="D3149" t="str">
            <v>حنان</v>
          </cell>
          <cell r="E3149" t="str">
            <v>الثانية حديث</v>
          </cell>
          <cell r="G3149" t="str">
            <v>الثانية</v>
          </cell>
          <cell r="I3149" t="str">
            <v>الثانية</v>
          </cell>
          <cell r="K3149" t="str">
            <v>الثانية</v>
          </cell>
          <cell r="M3149" t="str">
            <v>الثانية</v>
          </cell>
          <cell r="O3149" t="str">
            <v>الثالثة حديث</v>
          </cell>
          <cell r="Q3149" t="str">
            <v>الثالثة</v>
          </cell>
          <cell r="S3149" t="str">
            <v>الرابعة حديث</v>
          </cell>
        </row>
        <row r="3150">
          <cell r="A3150">
            <v>121336</v>
          </cell>
          <cell r="B3150" t="str">
            <v>هبه الله رجوح</v>
          </cell>
          <cell r="C3150" t="str">
            <v>محي الدين</v>
          </cell>
          <cell r="D3150" t="str">
            <v>سهيله</v>
          </cell>
          <cell r="E3150" t="str">
            <v>الثانية</v>
          </cell>
          <cell r="G3150" t="str">
            <v>الثالثة حديث</v>
          </cell>
          <cell r="I3150" t="str">
            <v>الثالثة حديث</v>
          </cell>
          <cell r="K3150" t="str">
            <v>الثالثة</v>
          </cell>
          <cell r="M3150" t="str">
            <v>الثالثة</v>
          </cell>
          <cell r="O3150" t="str">
            <v>الثالثة</v>
          </cell>
          <cell r="Q3150" t="str">
            <v>الرابعة حديث</v>
          </cell>
          <cell r="S3150" t="str">
            <v>الرابعة</v>
          </cell>
        </row>
        <row r="3151">
          <cell r="A3151">
            <v>121338</v>
          </cell>
          <cell r="B3151" t="str">
            <v>قمر الكجك</v>
          </cell>
          <cell r="C3151" t="str">
            <v>محمد مازن</v>
          </cell>
          <cell r="D3151" t="str">
            <v>اطلال</v>
          </cell>
          <cell r="E3151" t="str">
            <v>الثانية</v>
          </cell>
          <cell r="G3151" t="str">
            <v>الثالثة حديث</v>
          </cell>
          <cell r="I3151" t="str">
            <v>الثالثة حديث</v>
          </cell>
          <cell r="K3151" t="str">
            <v>الثالثة</v>
          </cell>
          <cell r="M3151" t="str">
            <v>الرابعة حديث</v>
          </cell>
          <cell r="N3151">
            <v>269</v>
          </cell>
          <cell r="O3151" t="str">
            <v>الرابعة</v>
          </cell>
          <cell r="Q3151" t="str">
            <v>الرابعة</v>
          </cell>
          <cell r="S3151" t="str">
            <v>الرابعة</v>
          </cell>
        </row>
        <row r="3152">
          <cell r="A3152">
            <v>121339</v>
          </cell>
          <cell r="B3152" t="str">
            <v>وفاء سرحان</v>
          </cell>
          <cell r="C3152" t="str">
            <v>فهد</v>
          </cell>
          <cell r="D3152" t="str">
            <v>ثناء</v>
          </cell>
          <cell r="E3152" t="str">
            <v>الأولى</v>
          </cell>
          <cell r="G3152" t="str">
            <v>الأولى</v>
          </cell>
          <cell r="I3152" t="str">
            <v>الأولى</v>
          </cell>
          <cell r="K3152" t="str">
            <v>الأولى</v>
          </cell>
          <cell r="M3152" t="str">
            <v>الثانية حديث</v>
          </cell>
          <cell r="O3152" t="str">
            <v>الثانية</v>
          </cell>
          <cell r="Q3152" t="str">
            <v>الثالثة حديث</v>
          </cell>
          <cell r="S3152" t="str">
            <v>الثالثة حديث</v>
          </cell>
        </row>
        <row r="3153">
          <cell r="A3153">
            <v>121340</v>
          </cell>
          <cell r="B3153" t="str">
            <v>اباء المنعم</v>
          </cell>
          <cell r="C3153" t="str">
            <v>اسعد</v>
          </cell>
          <cell r="D3153" t="str">
            <v>الهام</v>
          </cell>
          <cell r="E3153" t="str">
            <v>الأولى</v>
          </cell>
          <cell r="G3153" t="str">
            <v>الثانية حديث</v>
          </cell>
          <cell r="I3153" t="str">
            <v>الثانية حديث</v>
          </cell>
          <cell r="K3153" t="str">
            <v>الثانية</v>
          </cell>
          <cell r="M3153" t="str">
            <v>الثانية</v>
          </cell>
          <cell r="O3153" t="str">
            <v>الثانية</v>
          </cell>
          <cell r="Q3153" t="str">
            <v>الثانية</v>
          </cell>
          <cell r="R3153">
            <v>466</v>
          </cell>
          <cell r="S3153" t="str">
            <v>الثانية</v>
          </cell>
        </row>
        <row r="3154">
          <cell r="A3154">
            <v>121341</v>
          </cell>
          <cell r="B3154" t="str">
            <v>مجد الدين قصار</v>
          </cell>
          <cell r="C3154" t="str">
            <v>عصام</v>
          </cell>
          <cell r="D3154" t="str">
            <v>مياده</v>
          </cell>
          <cell r="E3154" t="str">
            <v>الثانية</v>
          </cell>
          <cell r="G3154" t="str">
            <v>الثانية</v>
          </cell>
          <cell r="I3154" t="str">
            <v>الثانية</v>
          </cell>
          <cell r="K3154" t="str">
            <v>الثالثة حديث</v>
          </cell>
          <cell r="M3154" t="str">
            <v xml:space="preserve">الثالثة </v>
          </cell>
          <cell r="O3154" t="str">
            <v>الثالثة</v>
          </cell>
          <cell r="Q3154" t="str">
            <v>الثالثة</v>
          </cell>
          <cell r="S3154" t="str">
            <v>الثالثة</v>
          </cell>
        </row>
        <row r="3155">
          <cell r="A3155">
            <v>121342</v>
          </cell>
          <cell r="B3155" t="str">
            <v>روى الحلبي</v>
          </cell>
          <cell r="C3155" t="str">
            <v>نصوح</v>
          </cell>
          <cell r="D3155" t="str">
            <v>رشا</v>
          </cell>
          <cell r="E3155" t="str">
            <v>الثانية</v>
          </cell>
          <cell r="G3155" t="str">
            <v>الثانية</v>
          </cell>
          <cell r="I3155" t="str">
            <v>الثانية</v>
          </cell>
          <cell r="K3155" t="str">
            <v>الثالثة حديث</v>
          </cell>
          <cell r="M3155" t="str">
            <v>الثالثة حديث</v>
          </cell>
          <cell r="O3155" t="str">
            <v>الثالثة</v>
          </cell>
          <cell r="Q3155" t="str">
            <v>الثالثة</v>
          </cell>
          <cell r="S3155" t="str">
            <v>الثالثة</v>
          </cell>
        </row>
        <row r="3156">
          <cell r="A3156">
            <v>121346</v>
          </cell>
          <cell r="B3156" t="str">
            <v>رهام ابو زينه</v>
          </cell>
          <cell r="C3156" t="str">
            <v>طالب</v>
          </cell>
          <cell r="D3156" t="str">
            <v>مها</v>
          </cell>
          <cell r="E3156" t="str">
            <v>الثانية</v>
          </cell>
          <cell r="G3156" t="str">
            <v>الثانية</v>
          </cell>
          <cell r="I3156" t="str">
            <v>الثانية</v>
          </cell>
          <cell r="K3156" t="str">
            <v>الثالثة حديث</v>
          </cell>
          <cell r="M3156" t="str">
            <v>الثالثة حديث</v>
          </cell>
          <cell r="O3156" t="str">
            <v>الثالثة</v>
          </cell>
          <cell r="Q3156" t="str">
            <v>الثالثة</v>
          </cell>
          <cell r="S3156" t="str">
            <v>الرابعة حديث</v>
          </cell>
        </row>
        <row r="3157">
          <cell r="A3157">
            <v>121348</v>
          </cell>
          <cell r="B3157" t="str">
            <v>هبه صادق</v>
          </cell>
          <cell r="C3157" t="str">
            <v>محمد ياسين</v>
          </cell>
          <cell r="D3157" t="str">
            <v>صباح</v>
          </cell>
          <cell r="E3157" t="str">
            <v>الثانية</v>
          </cell>
          <cell r="G3157" t="str">
            <v>الثانية</v>
          </cell>
          <cell r="I3157" t="str">
            <v>الثانية</v>
          </cell>
          <cell r="K3157" t="str">
            <v>الثالثة حديث</v>
          </cell>
          <cell r="M3157" t="str">
            <v xml:space="preserve">الثالثة </v>
          </cell>
          <cell r="O3157" t="str">
            <v>الثالثة</v>
          </cell>
          <cell r="Q3157" t="str">
            <v>الثالثة</v>
          </cell>
          <cell r="S3157" t="str">
            <v>الرابعة حديث</v>
          </cell>
        </row>
        <row r="3158">
          <cell r="A3158">
            <v>121349</v>
          </cell>
          <cell r="B3158" t="str">
            <v>كاتيا الفرح</v>
          </cell>
          <cell r="C3158" t="str">
            <v>سهيل</v>
          </cell>
          <cell r="D3158" t="str">
            <v>مريم</v>
          </cell>
          <cell r="E3158" t="str">
            <v>الأولى</v>
          </cell>
          <cell r="G3158" t="str">
            <v>الأولى</v>
          </cell>
          <cell r="I3158" t="str">
            <v>الأولى</v>
          </cell>
          <cell r="K3158" t="str">
            <v>الأولى</v>
          </cell>
          <cell r="L3158" t="str">
            <v>مبرر</v>
          </cell>
          <cell r="M3158" t="str">
            <v>الأولى</v>
          </cell>
          <cell r="O3158" t="str">
            <v>الثانية حديث</v>
          </cell>
          <cell r="Q3158" t="str">
            <v>الثانية</v>
          </cell>
          <cell r="S3158" t="str">
            <v>الثانية</v>
          </cell>
        </row>
        <row r="3159">
          <cell r="A3159">
            <v>121350</v>
          </cell>
          <cell r="B3159" t="str">
            <v>هلا حسين</v>
          </cell>
          <cell r="C3159" t="str">
            <v>نبيل</v>
          </cell>
          <cell r="D3159" t="str">
            <v>حنان</v>
          </cell>
          <cell r="E3159" t="str">
            <v>الثانية</v>
          </cell>
          <cell r="G3159" t="str">
            <v>الثالثة حديث</v>
          </cell>
          <cell r="I3159" t="str">
            <v>الثالثة حديث</v>
          </cell>
          <cell r="K3159" t="str">
            <v>الثالثة</v>
          </cell>
          <cell r="M3159" t="str">
            <v>الرابعة حديث</v>
          </cell>
          <cell r="O3159" t="str">
            <v>الرابعة</v>
          </cell>
          <cell r="Q3159" t="str">
            <v>الرابعة</v>
          </cell>
          <cell r="S3159" t="str">
            <v>الرابعة</v>
          </cell>
        </row>
        <row r="3160">
          <cell r="A3160">
            <v>121352</v>
          </cell>
          <cell r="B3160" t="str">
            <v>رانيا مستوكرديه</v>
          </cell>
          <cell r="C3160" t="str">
            <v>محمد نذير</v>
          </cell>
          <cell r="D3160" t="str">
            <v>زبيده</v>
          </cell>
          <cell r="E3160" t="str">
            <v>الثانية</v>
          </cell>
          <cell r="G3160" t="str">
            <v>الثالثة حديث</v>
          </cell>
          <cell r="I3160" t="str">
            <v>الثالثة حديث</v>
          </cell>
          <cell r="K3160" t="str">
            <v>الثالثة</v>
          </cell>
          <cell r="M3160" t="str">
            <v>الرابعة حديث</v>
          </cell>
          <cell r="O3160" t="str">
            <v>الرابعة</v>
          </cell>
          <cell r="Q3160" t="str">
            <v>الرابعة</v>
          </cell>
          <cell r="S3160" t="str">
            <v>الرابعة</v>
          </cell>
        </row>
        <row r="3161">
          <cell r="A3161">
            <v>121353</v>
          </cell>
          <cell r="B3161" t="str">
            <v>نوال ابو زند</v>
          </cell>
          <cell r="C3161" t="str">
            <v>عبد الناصر</v>
          </cell>
          <cell r="D3161" t="str">
            <v>سهام حسن</v>
          </cell>
          <cell r="E3161" t="str">
            <v>الثانية</v>
          </cell>
          <cell r="G3161" t="str">
            <v>الثانية</v>
          </cell>
          <cell r="I3161" t="str">
            <v>الثانية</v>
          </cell>
          <cell r="J3161">
            <v>334</v>
          </cell>
          <cell r="K3161" t="str">
            <v>الثانية</v>
          </cell>
          <cell r="L3161" t="str">
            <v>مبرر</v>
          </cell>
          <cell r="M3161" t="str">
            <v>الثانية</v>
          </cell>
          <cell r="O3161" t="str">
            <v>الثانية</v>
          </cell>
          <cell r="Q3161" t="str">
            <v>الثانية</v>
          </cell>
          <cell r="S3161" t="str">
            <v>الثانية</v>
          </cell>
        </row>
        <row r="3162">
          <cell r="A3162">
            <v>121358</v>
          </cell>
          <cell r="B3162" t="str">
            <v>رندا عباسي</v>
          </cell>
          <cell r="C3162" t="str">
            <v>محمد وليد</v>
          </cell>
          <cell r="D3162" t="str">
            <v>ثريا</v>
          </cell>
          <cell r="E3162" t="str">
            <v>الثانية</v>
          </cell>
          <cell r="G3162" t="str">
            <v>الثانية</v>
          </cell>
          <cell r="I3162" t="str">
            <v>الثانية</v>
          </cell>
          <cell r="K3162" t="str">
            <v>الثانية</v>
          </cell>
          <cell r="M3162" t="str">
            <v>الثانية</v>
          </cell>
          <cell r="O3162" t="str">
            <v>الثالثة حديث</v>
          </cell>
          <cell r="Q3162" t="str">
            <v>الثالثة</v>
          </cell>
          <cell r="S3162" t="str">
            <v>الثالثة</v>
          </cell>
        </row>
        <row r="3163">
          <cell r="A3163">
            <v>121361</v>
          </cell>
          <cell r="B3163" t="str">
            <v>سلام نوح</v>
          </cell>
          <cell r="C3163" t="str">
            <v>محمود</v>
          </cell>
          <cell r="D3163" t="str">
            <v>عناية</v>
          </cell>
          <cell r="E3163" t="str">
            <v>الثانية</v>
          </cell>
          <cell r="G3163" t="str">
            <v>الثالثة حديث</v>
          </cell>
          <cell r="I3163" t="str">
            <v>الثالثة حديث</v>
          </cell>
          <cell r="K3163" t="str">
            <v>الثالثة</v>
          </cell>
          <cell r="M3163" t="str">
            <v>الرابعة حديث</v>
          </cell>
          <cell r="O3163" t="str">
            <v>الرابعة</v>
          </cell>
          <cell r="Q3163" t="str">
            <v>الرابعة</v>
          </cell>
          <cell r="S3163" t="str">
            <v>الرابعة</v>
          </cell>
        </row>
        <row r="3164">
          <cell r="A3164">
            <v>121362</v>
          </cell>
          <cell r="B3164" t="str">
            <v>محمد علي حسن</v>
          </cell>
          <cell r="C3164" t="str">
            <v>سامي</v>
          </cell>
          <cell r="D3164" t="str">
            <v>رزينه</v>
          </cell>
          <cell r="E3164" t="str">
            <v>الأولى</v>
          </cell>
          <cell r="G3164" t="str">
            <v>الثانية حديث</v>
          </cell>
          <cell r="I3164" t="str">
            <v>الثانية حديث</v>
          </cell>
          <cell r="K3164" t="str">
            <v>الثانية</v>
          </cell>
          <cell r="M3164" t="str">
            <v>الثانية</v>
          </cell>
          <cell r="O3164" t="str">
            <v>الثالثة حديث</v>
          </cell>
          <cell r="Q3164" t="str">
            <v>الثالثة</v>
          </cell>
          <cell r="S3164" t="str">
            <v>الثالثة</v>
          </cell>
        </row>
        <row r="3165">
          <cell r="A3165">
            <v>121363</v>
          </cell>
          <cell r="B3165" t="str">
            <v>اماني ابراهيم</v>
          </cell>
          <cell r="C3165" t="str">
            <v>عبد الكريم</v>
          </cell>
          <cell r="D3165" t="str">
            <v>ورده</v>
          </cell>
          <cell r="E3165" t="str">
            <v>الأولى</v>
          </cell>
          <cell r="G3165" t="str">
            <v>الأولى</v>
          </cell>
          <cell r="I3165" t="str">
            <v>الأولى</v>
          </cell>
          <cell r="K3165" t="str">
            <v>الأولى</v>
          </cell>
          <cell r="M3165" t="str">
            <v>الأولى</v>
          </cell>
          <cell r="O3165" t="str">
            <v>الأولى</v>
          </cell>
          <cell r="Q3165" t="str">
            <v>الثانية حديث</v>
          </cell>
          <cell r="S3165" t="str">
            <v>الثانية</v>
          </cell>
        </row>
        <row r="3166">
          <cell r="A3166">
            <v>121364</v>
          </cell>
          <cell r="B3166" t="str">
            <v>دعاء شريدي</v>
          </cell>
          <cell r="C3166" t="str">
            <v>عبد الناصر</v>
          </cell>
          <cell r="D3166" t="str">
            <v>سميره</v>
          </cell>
          <cell r="E3166" t="str">
            <v>الأولى</v>
          </cell>
          <cell r="G3166" t="str">
            <v>الأولى</v>
          </cell>
          <cell r="H3166">
            <v>1072</v>
          </cell>
          <cell r="I3166" t="str">
            <v>الثالثة</v>
          </cell>
          <cell r="K3166" t="str">
            <v>الثالثة</v>
          </cell>
          <cell r="M3166" t="str">
            <v>الثالثة</v>
          </cell>
          <cell r="O3166" t="str">
            <v>الثالثة</v>
          </cell>
          <cell r="Q3166" t="str">
            <v>الثانية</v>
          </cell>
          <cell r="S3166" t="str">
            <v>الثانية</v>
          </cell>
        </row>
        <row r="3167">
          <cell r="A3167">
            <v>121366</v>
          </cell>
          <cell r="B3167" t="str">
            <v>مريم المعلم</v>
          </cell>
          <cell r="C3167" t="str">
            <v>محمد رضوان</v>
          </cell>
          <cell r="D3167" t="str">
            <v>فاطمه سره</v>
          </cell>
          <cell r="E3167" t="str">
            <v>الثانية</v>
          </cell>
          <cell r="G3167" t="str">
            <v>الثانية</v>
          </cell>
          <cell r="I3167" t="str">
            <v>الثانية</v>
          </cell>
          <cell r="K3167" t="str">
            <v>الثالثة حديث</v>
          </cell>
          <cell r="M3167" t="str">
            <v xml:space="preserve">الثالثة </v>
          </cell>
          <cell r="S3167" t="str">
            <v>الرابعة</v>
          </cell>
        </row>
        <row r="3168">
          <cell r="A3168">
            <v>121367</v>
          </cell>
          <cell r="B3168" t="str">
            <v>مينوش رمضان</v>
          </cell>
          <cell r="C3168" t="str">
            <v>عبد الرحمن</v>
          </cell>
          <cell r="D3168" t="str">
            <v>شريفه</v>
          </cell>
          <cell r="E3168" t="str">
            <v>الأولى</v>
          </cell>
          <cell r="G3168" t="str">
            <v>الأولى</v>
          </cell>
          <cell r="I3168" t="str">
            <v>الأولى</v>
          </cell>
          <cell r="K3168" t="str">
            <v>الثانية حديث</v>
          </cell>
          <cell r="M3168" t="str">
            <v>الثانية</v>
          </cell>
          <cell r="O3168" t="str">
            <v>الثانية</v>
          </cell>
          <cell r="Q3168" t="str">
            <v>الثالثة حديث</v>
          </cell>
          <cell r="S3168" t="str">
            <v>الثالثة</v>
          </cell>
        </row>
        <row r="3169">
          <cell r="A3169">
            <v>121369</v>
          </cell>
          <cell r="B3169" t="str">
            <v>ريما القباني</v>
          </cell>
          <cell r="C3169" t="str">
            <v>محمد راتب</v>
          </cell>
          <cell r="D3169" t="str">
            <v>مها ماردين</v>
          </cell>
          <cell r="E3169" t="str">
            <v>الثانية</v>
          </cell>
          <cell r="G3169" t="str">
            <v>الثانية</v>
          </cell>
          <cell r="I3169" t="str">
            <v>الثانية</v>
          </cell>
          <cell r="K3169" t="str">
            <v>الثالثة حديث</v>
          </cell>
          <cell r="M3169" t="str">
            <v xml:space="preserve">الثالثة </v>
          </cell>
          <cell r="S3169" t="str">
            <v>الرابعة</v>
          </cell>
        </row>
        <row r="3170">
          <cell r="A3170">
            <v>121372</v>
          </cell>
          <cell r="B3170" t="str">
            <v>بيان الشماع</v>
          </cell>
          <cell r="C3170" t="str">
            <v>محمد موفق</v>
          </cell>
          <cell r="D3170" t="str">
            <v>منى سيوفي</v>
          </cell>
          <cell r="E3170" t="str">
            <v>الثانية</v>
          </cell>
          <cell r="G3170" t="str">
            <v>الثانية</v>
          </cell>
          <cell r="H3170">
            <v>1369</v>
          </cell>
          <cell r="I3170" t="str">
            <v>الثانية</v>
          </cell>
          <cell r="K3170" t="str">
            <v>الثانية</v>
          </cell>
          <cell r="M3170" t="str">
            <v>الثانية</v>
          </cell>
          <cell r="O3170" t="str">
            <v>الثالثة حديث</v>
          </cell>
          <cell r="Q3170" t="str">
            <v>الثالثة</v>
          </cell>
          <cell r="S3170" t="str">
            <v>الرابعة حديث</v>
          </cell>
        </row>
        <row r="3171">
          <cell r="A3171">
            <v>121377</v>
          </cell>
          <cell r="B3171" t="str">
            <v>عبير مطر</v>
          </cell>
          <cell r="C3171" t="str">
            <v>بسام</v>
          </cell>
          <cell r="D3171" t="str">
            <v>ندى</v>
          </cell>
          <cell r="E3171" t="str">
            <v>الثانية</v>
          </cell>
          <cell r="G3171" t="str">
            <v>الثانية</v>
          </cell>
          <cell r="I3171" t="str">
            <v>الثانية</v>
          </cell>
          <cell r="K3171" t="str">
            <v>الثانية</v>
          </cell>
          <cell r="M3171" t="str">
            <v>الثالثة حديث</v>
          </cell>
          <cell r="O3171" t="str">
            <v>الثالثة</v>
          </cell>
          <cell r="Q3171" t="str">
            <v>الثالثة</v>
          </cell>
          <cell r="S3171" t="str">
            <v>الرابعة حديث</v>
          </cell>
        </row>
        <row r="3172">
          <cell r="A3172">
            <v>121378</v>
          </cell>
          <cell r="B3172" t="str">
            <v>لميس هزيمه</v>
          </cell>
          <cell r="C3172" t="str">
            <v>ناصر</v>
          </cell>
          <cell r="D3172" t="str">
            <v>نسرين</v>
          </cell>
          <cell r="E3172" t="str">
            <v>الثانية</v>
          </cell>
          <cell r="G3172" t="str">
            <v>الثانية</v>
          </cell>
          <cell r="I3172" t="str">
            <v>الثانية</v>
          </cell>
          <cell r="K3172" t="str">
            <v>الثانية</v>
          </cell>
          <cell r="M3172" t="str">
            <v>الثانية</v>
          </cell>
          <cell r="O3172" t="str">
            <v>الثالثة حديث</v>
          </cell>
          <cell r="Q3172" t="str">
            <v>الثالثة</v>
          </cell>
          <cell r="S3172" t="str">
            <v>الثالثة</v>
          </cell>
        </row>
        <row r="3173">
          <cell r="A3173">
            <v>121379</v>
          </cell>
          <cell r="B3173" t="str">
            <v>هنادى السمور</v>
          </cell>
          <cell r="C3173" t="str">
            <v>احمد</v>
          </cell>
          <cell r="D3173" t="str">
            <v>وداد</v>
          </cell>
          <cell r="E3173" t="str">
            <v>الثانية</v>
          </cell>
          <cell r="G3173" t="str">
            <v>الثانية</v>
          </cell>
          <cell r="I3173" t="str">
            <v>الثانية</v>
          </cell>
          <cell r="K3173" t="str">
            <v>الثانية</v>
          </cell>
          <cell r="M3173" t="str">
            <v>الثالثة حديث</v>
          </cell>
          <cell r="O3173" t="str">
            <v>الثالثة</v>
          </cell>
          <cell r="Q3173" t="str">
            <v>الثالثة</v>
          </cell>
          <cell r="S3173" t="str">
            <v>الثالثة</v>
          </cell>
        </row>
        <row r="3174">
          <cell r="A3174">
            <v>121381</v>
          </cell>
          <cell r="B3174" t="str">
            <v>منال قطيمان</v>
          </cell>
          <cell r="C3174" t="str">
            <v>دياب</v>
          </cell>
          <cell r="D3174" t="str">
            <v>مريم قطيمان</v>
          </cell>
          <cell r="E3174" t="str">
            <v>الثانية</v>
          </cell>
          <cell r="G3174" t="str">
            <v>الثالثة حديث</v>
          </cell>
          <cell r="I3174" t="str">
            <v>الثالثة حديث</v>
          </cell>
          <cell r="K3174" t="str">
            <v>الثالثة</v>
          </cell>
          <cell r="M3174" t="str">
            <v>الرابعة حديث</v>
          </cell>
          <cell r="O3174" t="str">
            <v>الرابعة</v>
          </cell>
          <cell r="Q3174" t="str">
            <v>الرابعة</v>
          </cell>
          <cell r="S3174" t="str">
            <v>الرابعة</v>
          </cell>
        </row>
        <row r="3175">
          <cell r="A3175">
            <v>121383</v>
          </cell>
          <cell r="B3175" t="str">
            <v>ندى الديب</v>
          </cell>
          <cell r="C3175" t="str">
            <v>طنوس</v>
          </cell>
          <cell r="D3175" t="str">
            <v>ابتهاج</v>
          </cell>
          <cell r="E3175" t="str">
            <v>الأولى</v>
          </cell>
          <cell r="G3175" t="str">
            <v>الأولى</v>
          </cell>
          <cell r="I3175" t="str">
            <v>الأولى</v>
          </cell>
          <cell r="K3175" t="str">
            <v>الأولى</v>
          </cell>
          <cell r="M3175" t="str">
            <v>الثانية حديث</v>
          </cell>
          <cell r="O3175" t="str">
            <v>الثانية</v>
          </cell>
          <cell r="P3175">
            <v>622</v>
          </cell>
          <cell r="Q3175" t="str">
            <v>الثانية</v>
          </cell>
          <cell r="S3175" t="str">
            <v>الثانية</v>
          </cell>
        </row>
        <row r="3176">
          <cell r="A3176">
            <v>121384</v>
          </cell>
          <cell r="B3176" t="str">
            <v>ايات حمدان</v>
          </cell>
          <cell r="C3176" t="str">
            <v>جمال</v>
          </cell>
          <cell r="D3176" t="str">
            <v>نور الهدى</v>
          </cell>
          <cell r="E3176" t="str">
            <v>الثانية حديث</v>
          </cell>
          <cell r="G3176" t="str">
            <v>الثانية</v>
          </cell>
          <cell r="I3176" t="str">
            <v>الثانية</v>
          </cell>
          <cell r="K3176" t="str">
            <v>الثانية</v>
          </cell>
          <cell r="M3176" t="str">
            <v>الثالثة حديث</v>
          </cell>
          <cell r="O3176" t="str">
            <v>الثالثة</v>
          </cell>
          <cell r="Q3176" t="str">
            <v>الرابعة حديث</v>
          </cell>
          <cell r="S3176" t="str">
            <v>الرابعة</v>
          </cell>
        </row>
        <row r="3177">
          <cell r="A3177">
            <v>121385</v>
          </cell>
          <cell r="B3177" t="str">
            <v>محمد مازن الازون</v>
          </cell>
          <cell r="C3177" t="str">
            <v>زهير</v>
          </cell>
          <cell r="D3177" t="str">
            <v>هدى</v>
          </cell>
          <cell r="E3177" t="str">
            <v>الثانية</v>
          </cell>
          <cell r="G3177" t="str">
            <v>الثانية</v>
          </cell>
          <cell r="I3177" t="str">
            <v>الثانية</v>
          </cell>
          <cell r="K3177" t="str">
            <v>الثانية</v>
          </cell>
          <cell r="M3177" t="str">
            <v>الثالثة حديث</v>
          </cell>
          <cell r="O3177" t="str">
            <v>الثالثة</v>
          </cell>
          <cell r="Q3177" t="str">
            <v>الثالثة</v>
          </cell>
          <cell r="S3177" t="str">
            <v>الرابعة حديث</v>
          </cell>
        </row>
        <row r="3178">
          <cell r="A3178">
            <v>121386</v>
          </cell>
          <cell r="B3178" t="str">
            <v>غزل الحمصي الطويل</v>
          </cell>
          <cell r="C3178" t="str">
            <v>محمد ماهر</v>
          </cell>
          <cell r="D3178" t="str">
            <v>غاده</v>
          </cell>
          <cell r="E3178" t="str">
            <v>الثانية</v>
          </cell>
          <cell r="G3178" t="str">
            <v>الثالثة حديث</v>
          </cell>
          <cell r="I3178" t="str">
            <v>الثالثة حديث</v>
          </cell>
          <cell r="K3178" t="str">
            <v>الثالثة</v>
          </cell>
          <cell r="M3178" t="str">
            <v>الثالثة</v>
          </cell>
          <cell r="O3178" t="str">
            <v>الثالثة</v>
          </cell>
          <cell r="Q3178" t="str">
            <v>الرابعة حديث</v>
          </cell>
          <cell r="S3178" t="str">
            <v>الرابعة</v>
          </cell>
        </row>
        <row r="3179">
          <cell r="A3179">
            <v>121388</v>
          </cell>
          <cell r="B3179" t="str">
            <v>دعاء دامر</v>
          </cell>
          <cell r="C3179" t="str">
            <v>عدنان</v>
          </cell>
          <cell r="D3179" t="str">
            <v>فطمه</v>
          </cell>
          <cell r="E3179" t="str">
            <v>الثانية</v>
          </cell>
          <cell r="G3179" t="str">
            <v>الثالثة حديث</v>
          </cell>
          <cell r="I3179" t="str">
            <v>الثالثة حديث</v>
          </cell>
          <cell r="K3179" t="str">
            <v>الثالثة</v>
          </cell>
          <cell r="M3179" t="str">
            <v>الرابعة حديث</v>
          </cell>
          <cell r="O3179" t="str">
            <v>الرابعة</v>
          </cell>
          <cell r="Q3179" t="str">
            <v>الرابعة</v>
          </cell>
          <cell r="S3179" t="str">
            <v>الرابعة</v>
          </cell>
        </row>
        <row r="3180">
          <cell r="A3180">
            <v>121390</v>
          </cell>
          <cell r="B3180" t="str">
            <v>الاء قشتم</v>
          </cell>
          <cell r="C3180" t="str">
            <v>مروان</v>
          </cell>
          <cell r="D3180" t="str">
            <v>باسمه</v>
          </cell>
          <cell r="E3180" t="str">
            <v>الثانية</v>
          </cell>
          <cell r="G3180" t="str">
            <v>الثالثة حديث</v>
          </cell>
          <cell r="I3180" t="str">
            <v>الثالثة حديث</v>
          </cell>
          <cell r="K3180" t="str">
            <v>الثالثة</v>
          </cell>
          <cell r="M3180" t="str">
            <v>الرابعة حديث</v>
          </cell>
          <cell r="O3180" t="str">
            <v>الرابعة</v>
          </cell>
          <cell r="Q3180" t="str">
            <v>الرابعة</v>
          </cell>
          <cell r="S3180" t="str">
            <v>الرابعة</v>
          </cell>
        </row>
        <row r="3181">
          <cell r="A3181">
            <v>121391</v>
          </cell>
          <cell r="B3181" t="str">
            <v>صفاء العلام</v>
          </cell>
          <cell r="C3181" t="str">
            <v>عدنان</v>
          </cell>
          <cell r="D3181" t="str">
            <v>هيام</v>
          </cell>
          <cell r="E3181" t="str">
            <v>الأولى</v>
          </cell>
          <cell r="G3181" t="str">
            <v>الثانية حديث</v>
          </cell>
          <cell r="I3181" t="str">
            <v>الثانية حديث</v>
          </cell>
          <cell r="K3181" t="str">
            <v>الثانية</v>
          </cell>
          <cell r="M3181" t="str">
            <v>الثانية</v>
          </cell>
          <cell r="O3181" t="str">
            <v>الثانية</v>
          </cell>
          <cell r="Q3181" t="str">
            <v>الثانية</v>
          </cell>
          <cell r="S3181" t="str">
            <v>الثالثة حديث</v>
          </cell>
        </row>
        <row r="3182">
          <cell r="A3182">
            <v>121392</v>
          </cell>
          <cell r="B3182" t="str">
            <v>فادي الخوري</v>
          </cell>
          <cell r="C3182" t="str">
            <v>غسان</v>
          </cell>
          <cell r="D3182" t="str">
            <v>وفاء</v>
          </cell>
          <cell r="E3182" t="str">
            <v>الثانية</v>
          </cell>
          <cell r="G3182" t="str">
            <v>الثالثة حديث</v>
          </cell>
          <cell r="I3182" t="str">
            <v>الثالثة حديث</v>
          </cell>
          <cell r="K3182" t="str">
            <v>الثالثة</v>
          </cell>
          <cell r="M3182" t="str">
            <v>الرابعة حديث</v>
          </cell>
          <cell r="O3182" t="str">
            <v>الرابعة</v>
          </cell>
          <cell r="Q3182" t="str">
            <v>الرابعة</v>
          </cell>
          <cell r="S3182" t="str">
            <v>الرابعة</v>
          </cell>
        </row>
        <row r="3183">
          <cell r="A3183">
            <v>121393</v>
          </cell>
          <cell r="B3183" t="str">
            <v>نبال العرمي</v>
          </cell>
          <cell r="C3183" t="str">
            <v>محمد</v>
          </cell>
          <cell r="D3183" t="str">
            <v>عائشه</v>
          </cell>
          <cell r="E3183" t="str">
            <v>الثانية</v>
          </cell>
          <cell r="G3183" t="str">
            <v>الثالثة حديث</v>
          </cell>
          <cell r="I3183" t="str">
            <v>الثالثة حديث</v>
          </cell>
          <cell r="K3183" t="str">
            <v>الثالثة</v>
          </cell>
          <cell r="M3183" t="str">
            <v>الثالثة</v>
          </cell>
          <cell r="S3183" t="str">
            <v>الرابعة</v>
          </cell>
        </row>
        <row r="3184">
          <cell r="A3184">
            <v>121394</v>
          </cell>
          <cell r="B3184" t="str">
            <v>هاني عربش</v>
          </cell>
          <cell r="C3184" t="str">
            <v>عدنان</v>
          </cell>
          <cell r="E3184" t="str">
            <v>الأولى</v>
          </cell>
          <cell r="G3184" t="str">
            <v>الأولى</v>
          </cell>
          <cell r="L3184" t="str">
            <v>مبرر</v>
          </cell>
          <cell r="Q3184" t="str">
            <v>الثانية حديث</v>
          </cell>
          <cell r="S3184" t="str">
            <v>الثانية</v>
          </cell>
        </row>
        <row r="3185">
          <cell r="A3185">
            <v>121395</v>
          </cell>
          <cell r="B3185" t="str">
            <v>نور كبه</v>
          </cell>
          <cell r="C3185" t="str">
            <v>الياس</v>
          </cell>
          <cell r="D3185" t="str">
            <v>مارلين</v>
          </cell>
          <cell r="E3185" t="str">
            <v>الأولى</v>
          </cell>
          <cell r="G3185" t="str">
            <v>الأولى</v>
          </cell>
          <cell r="I3185" t="str">
            <v>الأولى</v>
          </cell>
          <cell r="K3185" t="str">
            <v>الأولى</v>
          </cell>
          <cell r="M3185" t="str">
            <v>الثانية حديث</v>
          </cell>
          <cell r="O3185" t="str">
            <v>الثانية</v>
          </cell>
          <cell r="Q3185" t="str">
            <v>الثانية</v>
          </cell>
          <cell r="S3185" t="str">
            <v>الثانية</v>
          </cell>
        </row>
        <row r="3186">
          <cell r="A3186">
            <v>121397</v>
          </cell>
          <cell r="B3186" t="str">
            <v>قمر صوان</v>
          </cell>
          <cell r="C3186" t="str">
            <v>محمود</v>
          </cell>
          <cell r="D3186" t="str">
            <v>امينة</v>
          </cell>
          <cell r="E3186" t="str">
            <v>الثانية</v>
          </cell>
          <cell r="G3186" t="str">
            <v>الثانية</v>
          </cell>
          <cell r="I3186" t="str">
            <v>الثالثة حديث</v>
          </cell>
          <cell r="K3186" t="str">
            <v>الثالثة</v>
          </cell>
          <cell r="M3186" t="str">
            <v>الرابعة حديث</v>
          </cell>
          <cell r="O3186" t="str">
            <v>الرابعة</v>
          </cell>
          <cell r="Q3186" t="str">
            <v>الرابعة</v>
          </cell>
          <cell r="S3186" t="str">
            <v>الرابعة</v>
          </cell>
        </row>
        <row r="3187">
          <cell r="A3187">
            <v>121398</v>
          </cell>
          <cell r="B3187" t="str">
            <v>مروه كريم</v>
          </cell>
          <cell r="C3187" t="str">
            <v>عدنان</v>
          </cell>
          <cell r="D3187" t="str">
            <v>اعتدال</v>
          </cell>
          <cell r="E3187" t="str">
            <v>الثانية</v>
          </cell>
          <cell r="G3187" t="str">
            <v>الثالثة حديث</v>
          </cell>
          <cell r="I3187" t="str">
            <v>الثالثة حديث</v>
          </cell>
          <cell r="K3187" t="str">
            <v>الثالثة</v>
          </cell>
          <cell r="M3187" t="str">
            <v>الرابعة حديث</v>
          </cell>
          <cell r="O3187" t="str">
            <v>الرابعة</v>
          </cell>
          <cell r="Q3187" t="str">
            <v>الرابعة</v>
          </cell>
          <cell r="S3187" t="str">
            <v>الرابعة</v>
          </cell>
        </row>
        <row r="3188">
          <cell r="A3188">
            <v>121404</v>
          </cell>
          <cell r="B3188" t="str">
            <v>اماني مجيد</v>
          </cell>
          <cell r="C3188" t="str">
            <v>محمد هشام</v>
          </cell>
          <cell r="D3188" t="str">
            <v>وفاء</v>
          </cell>
          <cell r="E3188" t="str">
            <v>الثانية</v>
          </cell>
          <cell r="G3188" t="str">
            <v>الثالثة حديث</v>
          </cell>
          <cell r="K3188" t="str">
            <v>الثالثة حديث</v>
          </cell>
          <cell r="L3188" t="str">
            <v>مبرر</v>
          </cell>
          <cell r="M3188" t="str">
            <v>الثالثة حديث</v>
          </cell>
          <cell r="O3188" t="str">
            <v>الثالثة</v>
          </cell>
          <cell r="Q3188" t="str">
            <v>الثالثة</v>
          </cell>
          <cell r="S3188" t="str">
            <v>الثالثة</v>
          </cell>
        </row>
        <row r="3189">
          <cell r="A3189">
            <v>121405</v>
          </cell>
          <cell r="B3189" t="str">
            <v>غريس كلش</v>
          </cell>
          <cell r="C3189" t="str">
            <v>سامر</v>
          </cell>
          <cell r="D3189" t="str">
            <v>جورجيت</v>
          </cell>
          <cell r="E3189" t="str">
            <v>الأولى</v>
          </cell>
          <cell r="G3189" t="str">
            <v>الأولى</v>
          </cell>
          <cell r="H3189">
            <v>1045</v>
          </cell>
          <cell r="I3189" t="str">
            <v>الأولى</v>
          </cell>
          <cell r="K3189" t="str">
            <v>الأولى</v>
          </cell>
          <cell r="M3189" t="str">
            <v>الثانية حديث</v>
          </cell>
          <cell r="O3189" t="str">
            <v>الثانية</v>
          </cell>
          <cell r="Q3189" t="str">
            <v>الثانية</v>
          </cell>
          <cell r="S3189" t="str">
            <v>الثانية</v>
          </cell>
        </row>
        <row r="3190">
          <cell r="A3190">
            <v>121409</v>
          </cell>
          <cell r="B3190" t="str">
            <v>هناء الجاموس</v>
          </cell>
          <cell r="C3190" t="str">
            <v>احمد</v>
          </cell>
          <cell r="D3190" t="str">
            <v>نجود</v>
          </cell>
          <cell r="E3190" t="str">
            <v>الأولى</v>
          </cell>
          <cell r="F3190">
            <v>233</v>
          </cell>
          <cell r="G3190" t="str">
            <v>الأولى</v>
          </cell>
          <cell r="K3190" t="str">
            <v>الأولى</v>
          </cell>
          <cell r="L3190" t="str">
            <v>مبرر</v>
          </cell>
          <cell r="M3190" t="str">
            <v>الأولى</v>
          </cell>
          <cell r="O3190" t="str">
            <v>الأولى</v>
          </cell>
          <cell r="Q3190" t="str">
            <v>الأولى</v>
          </cell>
          <cell r="S3190" t="str">
            <v>الأولى</v>
          </cell>
        </row>
        <row r="3191">
          <cell r="A3191">
            <v>121411</v>
          </cell>
          <cell r="B3191" t="str">
            <v>مروه البدوي</v>
          </cell>
          <cell r="C3191" t="str">
            <v>احمد</v>
          </cell>
          <cell r="D3191" t="str">
            <v>رزان</v>
          </cell>
          <cell r="E3191" t="str">
            <v>الثانية</v>
          </cell>
          <cell r="G3191" t="str">
            <v>الثالثة حديث</v>
          </cell>
          <cell r="I3191" t="str">
            <v>الثالثة حديث</v>
          </cell>
          <cell r="K3191" t="str">
            <v>الثالثة</v>
          </cell>
          <cell r="M3191" t="str">
            <v>الثالثة</v>
          </cell>
          <cell r="O3191" t="str">
            <v>الثالثة</v>
          </cell>
          <cell r="Q3191" t="str">
            <v>الرابعة حديث</v>
          </cell>
          <cell r="S3191" t="str">
            <v>الرابعة</v>
          </cell>
        </row>
        <row r="3192">
          <cell r="A3192">
            <v>121412</v>
          </cell>
          <cell r="B3192" t="str">
            <v>سناء شحاده</v>
          </cell>
          <cell r="C3192" t="str">
            <v>احمد</v>
          </cell>
          <cell r="D3192" t="str">
            <v>حميده</v>
          </cell>
          <cell r="E3192" t="str">
            <v>الأولى</v>
          </cell>
          <cell r="G3192" t="str">
            <v>الثانية حديث</v>
          </cell>
          <cell r="I3192" t="str">
            <v>الثانية حديث</v>
          </cell>
          <cell r="K3192" t="str">
            <v>الثانية</v>
          </cell>
          <cell r="M3192" t="str">
            <v>الثانية</v>
          </cell>
          <cell r="O3192" t="str">
            <v>الثالثة حديث</v>
          </cell>
          <cell r="Q3192" t="str">
            <v>الثالثة</v>
          </cell>
          <cell r="S3192" t="str">
            <v>الرابعة حديث</v>
          </cell>
        </row>
        <row r="3193">
          <cell r="A3193">
            <v>121415</v>
          </cell>
          <cell r="B3193" t="str">
            <v>احمد قزويني</v>
          </cell>
          <cell r="C3193" t="str">
            <v>سليمان</v>
          </cell>
          <cell r="D3193" t="str">
            <v>نبيله</v>
          </cell>
          <cell r="E3193" t="str">
            <v>الثانية حديث</v>
          </cell>
          <cell r="G3193" t="str">
            <v>الثانية</v>
          </cell>
          <cell r="I3193" t="str">
            <v>الثانية</v>
          </cell>
          <cell r="K3193" t="str">
            <v>الثانية</v>
          </cell>
          <cell r="M3193" t="str">
            <v>الثالثة حديث</v>
          </cell>
          <cell r="O3193" t="str">
            <v>الثالثة</v>
          </cell>
          <cell r="Q3193" t="str">
            <v>الثالثة</v>
          </cell>
          <cell r="S3193" t="str">
            <v>الثالثة</v>
          </cell>
        </row>
        <row r="3194">
          <cell r="A3194">
            <v>121416</v>
          </cell>
          <cell r="B3194" t="str">
            <v>اسراء الشيخ</v>
          </cell>
          <cell r="C3194" t="str">
            <v>فادي</v>
          </cell>
          <cell r="D3194" t="str">
            <v>بشرى</v>
          </cell>
          <cell r="E3194" t="str">
            <v>الثانية</v>
          </cell>
          <cell r="G3194" t="str">
            <v>الثالثة حديث</v>
          </cell>
          <cell r="I3194" t="str">
            <v>الثالثة حديث</v>
          </cell>
          <cell r="K3194" t="str">
            <v>الثالثة</v>
          </cell>
          <cell r="M3194" t="str">
            <v>الثالثة</v>
          </cell>
          <cell r="O3194" t="str">
            <v>الثالثة</v>
          </cell>
          <cell r="Q3194" t="str">
            <v>الثالثة</v>
          </cell>
          <cell r="R3194">
            <v>338</v>
          </cell>
          <cell r="S3194" t="str">
            <v>الثالثة</v>
          </cell>
        </row>
        <row r="3195">
          <cell r="A3195">
            <v>121417</v>
          </cell>
          <cell r="B3195" t="str">
            <v>ساره ملاعب</v>
          </cell>
          <cell r="C3195" t="str">
            <v>جمال</v>
          </cell>
          <cell r="D3195" t="str">
            <v>دياتا</v>
          </cell>
          <cell r="E3195" t="str">
            <v>الثانية</v>
          </cell>
          <cell r="G3195" t="str">
            <v>الثالثة حديث</v>
          </cell>
          <cell r="I3195" t="str">
            <v>الثالثة حديث</v>
          </cell>
          <cell r="K3195" t="str">
            <v>الثالثة</v>
          </cell>
          <cell r="M3195" t="str">
            <v>الثالثة</v>
          </cell>
          <cell r="S3195" t="str">
            <v>الرابعة</v>
          </cell>
        </row>
        <row r="3196">
          <cell r="A3196">
            <v>121418</v>
          </cell>
          <cell r="B3196" t="str">
            <v>رؤى عكش</v>
          </cell>
          <cell r="C3196" t="str">
            <v>مهند</v>
          </cell>
          <cell r="D3196" t="str">
            <v>غاليه</v>
          </cell>
          <cell r="E3196" t="str">
            <v>الثانية</v>
          </cell>
          <cell r="G3196" t="str">
            <v>الثالثة حديث</v>
          </cell>
          <cell r="I3196" t="str">
            <v>الثالثة حديث</v>
          </cell>
          <cell r="K3196" t="str">
            <v>الثالثة</v>
          </cell>
          <cell r="M3196" t="str">
            <v>الرابعة حديث</v>
          </cell>
          <cell r="O3196" t="str">
            <v>الرابعة</v>
          </cell>
          <cell r="Q3196" t="str">
            <v>الرابعة</v>
          </cell>
          <cell r="S3196" t="str">
            <v>الرابعة</v>
          </cell>
        </row>
        <row r="3197">
          <cell r="A3197">
            <v>121423</v>
          </cell>
          <cell r="B3197" t="str">
            <v>عباده خدام الجامع</v>
          </cell>
          <cell r="C3197" t="str">
            <v>موفق</v>
          </cell>
          <cell r="D3197" t="str">
            <v>مياده</v>
          </cell>
          <cell r="E3197" t="str">
            <v>الثانية حديث</v>
          </cell>
          <cell r="G3197" t="str">
            <v>الثانية</v>
          </cell>
          <cell r="I3197" t="str">
            <v>الثانية</v>
          </cell>
          <cell r="K3197" t="str">
            <v>الثانية</v>
          </cell>
          <cell r="M3197" t="str">
            <v>الثالثة حديث</v>
          </cell>
          <cell r="O3197" t="str">
            <v>الثالثة</v>
          </cell>
          <cell r="Q3197" t="str">
            <v>الثالثة</v>
          </cell>
          <cell r="S3197" t="str">
            <v>الرابعة حديث</v>
          </cell>
        </row>
        <row r="3198">
          <cell r="A3198">
            <v>121425</v>
          </cell>
          <cell r="B3198" t="str">
            <v>جلال ابو شقير</v>
          </cell>
          <cell r="C3198" t="str">
            <v>عبد الحميد</v>
          </cell>
          <cell r="D3198" t="str">
            <v>فخريه</v>
          </cell>
          <cell r="E3198" t="str">
            <v>الثانية</v>
          </cell>
          <cell r="G3198" t="str">
            <v>الثالثة حديث</v>
          </cell>
          <cell r="I3198" t="str">
            <v>الثالثة حديث</v>
          </cell>
          <cell r="K3198" t="str">
            <v>الثالثة</v>
          </cell>
          <cell r="M3198" t="str">
            <v>الرابعة حديث</v>
          </cell>
          <cell r="O3198" t="str">
            <v>الرابعة</v>
          </cell>
          <cell r="Q3198" t="str">
            <v>الرابعة</v>
          </cell>
          <cell r="S3198" t="str">
            <v>الرابعة</v>
          </cell>
        </row>
        <row r="3199">
          <cell r="A3199">
            <v>121428</v>
          </cell>
          <cell r="B3199" t="str">
            <v>نرمين سلامه</v>
          </cell>
          <cell r="C3199" t="str">
            <v>حاتم</v>
          </cell>
          <cell r="D3199" t="str">
            <v>نجاح</v>
          </cell>
          <cell r="E3199" t="str">
            <v>الثانية حديث</v>
          </cell>
          <cell r="G3199" t="str">
            <v>الثانية</v>
          </cell>
          <cell r="I3199" t="str">
            <v>الثانية</v>
          </cell>
          <cell r="K3199" t="str">
            <v>الثانية</v>
          </cell>
          <cell r="M3199" t="str">
            <v>الثالثة حديث</v>
          </cell>
          <cell r="O3199" t="str">
            <v>الثالثة</v>
          </cell>
          <cell r="Q3199" t="str">
            <v>الثالثة</v>
          </cell>
          <cell r="S3199" t="str">
            <v>الرابعة حديث</v>
          </cell>
        </row>
        <row r="3200">
          <cell r="A3200">
            <v>121430</v>
          </cell>
          <cell r="B3200" t="str">
            <v>حنان وديع</v>
          </cell>
          <cell r="C3200" t="str">
            <v>منذر</v>
          </cell>
          <cell r="D3200" t="str">
            <v>اعتدال</v>
          </cell>
          <cell r="E3200" t="str">
            <v>الأولى</v>
          </cell>
          <cell r="G3200" t="str">
            <v>الثانية حديث</v>
          </cell>
          <cell r="I3200" t="str">
            <v>الثانية حديث</v>
          </cell>
          <cell r="K3200" t="str">
            <v>الثانية</v>
          </cell>
          <cell r="M3200" t="str">
            <v>الثالثة حديث</v>
          </cell>
          <cell r="O3200" t="str">
            <v>الثالثة</v>
          </cell>
          <cell r="Q3200" t="str">
            <v>الرابعة حديث</v>
          </cell>
          <cell r="S3200" t="str">
            <v>الرابعة</v>
          </cell>
        </row>
        <row r="3201">
          <cell r="A3201">
            <v>121432</v>
          </cell>
          <cell r="B3201" t="str">
            <v>هبه باراوي</v>
          </cell>
          <cell r="C3201" t="str">
            <v>هيثم</v>
          </cell>
          <cell r="D3201" t="str">
            <v>رغده</v>
          </cell>
          <cell r="E3201" t="str">
            <v>الثانية</v>
          </cell>
          <cell r="G3201" t="str">
            <v>الثالثة حديث</v>
          </cell>
          <cell r="I3201" t="str">
            <v>الثالثة حديث</v>
          </cell>
          <cell r="K3201" t="str">
            <v>الثالثة</v>
          </cell>
          <cell r="M3201" t="str">
            <v>الثالثة</v>
          </cell>
          <cell r="S3201" t="str">
            <v>الرابعة</v>
          </cell>
        </row>
        <row r="3202">
          <cell r="A3202">
            <v>121434</v>
          </cell>
          <cell r="B3202" t="str">
            <v>ايه غنيمه</v>
          </cell>
          <cell r="C3202" t="str">
            <v>حسن</v>
          </cell>
          <cell r="D3202" t="str">
            <v>سميره</v>
          </cell>
          <cell r="E3202" t="str">
            <v>الثانية</v>
          </cell>
          <cell r="G3202" t="str">
            <v>الثانية</v>
          </cell>
          <cell r="I3202" t="str">
            <v>الثانية</v>
          </cell>
          <cell r="K3202" t="str">
            <v>الثانية</v>
          </cell>
          <cell r="L3202" t="str">
            <v>مبرر</v>
          </cell>
          <cell r="M3202" t="str">
            <v>الثانية</v>
          </cell>
          <cell r="O3202" t="str">
            <v>الثانية</v>
          </cell>
          <cell r="Q3202" t="str">
            <v>الثانية</v>
          </cell>
          <cell r="S3202" t="str">
            <v>الثالثة حديث</v>
          </cell>
        </row>
        <row r="3203">
          <cell r="A3203">
            <v>121435</v>
          </cell>
          <cell r="B3203" t="str">
            <v>عزه طربوش</v>
          </cell>
          <cell r="C3203" t="str">
            <v>عدنان</v>
          </cell>
          <cell r="D3203" t="str">
            <v>خديجه</v>
          </cell>
          <cell r="E3203" t="str">
            <v>الأولى</v>
          </cell>
          <cell r="F3203">
            <v>182</v>
          </cell>
          <cell r="G3203" t="str">
            <v>الثانية حديث</v>
          </cell>
          <cell r="I3203" t="str">
            <v>الثانية حديث</v>
          </cell>
          <cell r="K3203" t="str">
            <v>الثانية</v>
          </cell>
          <cell r="M3203" t="str">
            <v>الثانية</v>
          </cell>
          <cell r="O3203" t="str">
            <v>الثانية</v>
          </cell>
          <cell r="Q3203" t="str">
            <v>الثانية</v>
          </cell>
          <cell r="S3203" t="str">
            <v>الثالثة حديث</v>
          </cell>
        </row>
        <row r="3204">
          <cell r="A3204">
            <v>121437</v>
          </cell>
          <cell r="B3204" t="str">
            <v>هبه نحلاوي</v>
          </cell>
          <cell r="C3204" t="str">
            <v>عفيف</v>
          </cell>
          <cell r="D3204" t="str">
            <v>ظفر</v>
          </cell>
          <cell r="E3204" t="str">
            <v>الأولى</v>
          </cell>
          <cell r="G3204" t="str">
            <v>الأولى</v>
          </cell>
          <cell r="I3204" t="str">
            <v>الأولى</v>
          </cell>
          <cell r="K3204" t="str">
            <v>الأولى</v>
          </cell>
          <cell r="M3204" t="str">
            <v>الأولى</v>
          </cell>
          <cell r="S3204" t="str">
            <v>الثانية</v>
          </cell>
        </row>
        <row r="3205">
          <cell r="A3205">
            <v>121439</v>
          </cell>
          <cell r="B3205" t="str">
            <v>عماد الدين المنلا</v>
          </cell>
          <cell r="C3205" t="str">
            <v>عدنان</v>
          </cell>
          <cell r="D3205" t="str">
            <v>سحر</v>
          </cell>
          <cell r="E3205" t="str">
            <v>الثانية</v>
          </cell>
          <cell r="G3205" t="str">
            <v>الثالثة حديث</v>
          </cell>
          <cell r="I3205" t="str">
            <v>الثالثة حديث</v>
          </cell>
          <cell r="K3205" t="str">
            <v>الثالثة</v>
          </cell>
          <cell r="M3205" t="str">
            <v>الرابعة حديث</v>
          </cell>
          <cell r="Q3205" t="str">
            <v>الرابعة</v>
          </cell>
          <cell r="S3205" t="str">
            <v>الرابعة</v>
          </cell>
        </row>
        <row r="3206">
          <cell r="A3206">
            <v>121441</v>
          </cell>
          <cell r="B3206" t="str">
            <v>عدي الذياب</v>
          </cell>
          <cell r="C3206" t="str">
            <v>ايهاب</v>
          </cell>
          <cell r="D3206" t="str">
            <v>رنا</v>
          </cell>
          <cell r="E3206" t="str">
            <v>الثانية</v>
          </cell>
          <cell r="G3206" t="str">
            <v>الثالثة حديث</v>
          </cell>
          <cell r="I3206" t="str">
            <v>الثالثة حديث</v>
          </cell>
          <cell r="K3206" t="str">
            <v>الثالثة</v>
          </cell>
          <cell r="M3206" t="str">
            <v>الثالثة</v>
          </cell>
          <cell r="O3206" t="str">
            <v>الثالثة</v>
          </cell>
          <cell r="Q3206" t="str">
            <v>الرابعة حديث</v>
          </cell>
          <cell r="R3206">
            <v>368</v>
          </cell>
          <cell r="S3206" t="str">
            <v>الرابعة</v>
          </cell>
        </row>
        <row r="3207">
          <cell r="A3207">
            <v>121442</v>
          </cell>
          <cell r="B3207" t="str">
            <v>سعاد الكبرا</v>
          </cell>
          <cell r="C3207" t="str">
            <v>غسان</v>
          </cell>
          <cell r="D3207" t="str">
            <v>جمانه</v>
          </cell>
          <cell r="E3207" t="str">
            <v>الثانية</v>
          </cell>
          <cell r="G3207" t="str">
            <v>الثانية</v>
          </cell>
          <cell r="I3207" t="str">
            <v>الثانية</v>
          </cell>
          <cell r="K3207" t="str">
            <v>الثالثة حديث</v>
          </cell>
          <cell r="M3207" t="str">
            <v>الثالثة حديث</v>
          </cell>
          <cell r="O3207" t="str">
            <v>الثالثة</v>
          </cell>
          <cell r="Q3207" t="str">
            <v>الرابعة حديث</v>
          </cell>
          <cell r="S3207" t="str">
            <v>الرابعة</v>
          </cell>
        </row>
        <row r="3208">
          <cell r="A3208">
            <v>121443</v>
          </cell>
          <cell r="B3208" t="str">
            <v>محمود تركيه</v>
          </cell>
          <cell r="C3208" t="str">
            <v>مالك</v>
          </cell>
          <cell r="D3208" t="str">
            <v>ملك</v>
          </cell>
          <cell r="E3208" t="str">
            <v>الأولى</v>
          </cell>
          <cell r="G3208" t="str">
            <v>الأولى</v>
          </cell>
          <cell r="I3208" t="str">
            <v>الأولى</v>
          </cell>
          <cell r="K3208" t="str">
            <v>الأولى</v>
          </cell>
          <cell r="L3208">
            <v>1111</v>
          </cell>
          <cell r="M3208" t="str">
            <v>الأولى</v>
          </cell>
          <cell r="N3208">
            <v>227</v>
          </cell>
          <cell r="O3208" t="str">
            <v>الأولى</v>
          </cell>
          <cell r="Q3208" t="str">
            <v>الأولى</v>
          </cell>
          <cell r="S3208" t="str">
            <v>الأولى</v>
          </cell>
        </row>
        <row r="3209">
          <cell r="A3209">
            <v>121444</v>
          </cell>
          <cell r="B3209" t="str">
            <v>هيفاء ابراهيم</v>
          </cell>
          <cell r="C3209" t="str">
            <v>ابراهيم</v>
          </cell>
          <cell r="D3209" t="str">
            <v>اميره ديوب</v>
          </cell>
          <cell r="E3209" t="str">
            <v>الثانية</v>
          </cell>
          <cell r="G3209" t="str">
            <v>الثالثة حديث</v>
          </cell>
          <cell r="I3209" t="str">
            <v>الثالثة حديث</v>
          </cell>
          <cell r="K3209" t="str">
            <v>الثالثة</v>
          </cell>
          <cell r="L3209" t="str">
            <v>مبرر</v>
          </cell>
          <cell r="M3209" t="str">
            <v>الثالثة</v>
          </cell>
          <cell r="O3209" t="str">
            <v>الثالثة</v>
          </cell>
          <cell r="Q3209" t="str">
            <v>الثالثة</v>
          </cell>
          <cell r="S3209" t="str">
            <v>الرابعة حديث</v>
          </cell>
        </row>
        <row r="3210">
          <cell r="A3210">
            <v>121447</v>
          </cell>
          <cell r="B3210" t="str">
            <v>رشا اسماعيل</v>
          </cell>
          <cell r="C3210" t="str">
            <v>عبد الكريم</v>
          </cell>
          <cell r="D3210" t="str">
            <v>اميره</v>
          </cell>
          <cell r="E3210" t="str">
            <v>الأولى</v>
          </cell>
          <cell r="G3210" t="str">
            <v>الأولى</v>
          </cell>
          <cell r="I3210" t="str">
            <v>الأولى</v>
          </cell>
          <cell r="K3210" t="str">
            <v>الثانية حديث</v>
          </cell>
          <cell r="M3210" t="str">
            <v>الثانية</v>
          </cell>
          <cell r="O3210" t="str">
            <v>الثانية</v>
          </cell>
          <cell r="Q3210" t="str">
            <v>الثانية</v>
          </cell>
          <cell r="S3210" t="str">
            <v>الثالثة حديث</v>
          </cell>
        </row>
        <row r="3211">
          <cell r="A3211">
            <v>121448</v>
          </cell>
          <cell r="B3211" t="str">
            <v>محمد عمرو</v>
          </cell>
          <cell r="C3211" t="str">
            <v>عبد الرحيم</v>
          </cell>
          <cell r="D3211" t="str">
            <v>خديجه</v>
          </cell>
          <cell r="E3211" t="str">
            <v>الثانية</v>
          </cell>
          <cell r="G3211" t="str">
            <v>الثانية</v>
          </cell>
          <cell r="I3211" t="str">
            <v>الثانية</v>
          </cell>
          <cell r="K3211" t="str">
            <v>الثانية</v>
          </cell>
          <cell r="M3211" t="str">
            <v>الثانية</v>
          </cell>
          <cell r="O3211" t="str">
            <v>الثالثة حديث</v>
          </cell>
          <cell r="Q3211" t="str">
            <v>الثالثة</v>
          </cell>
          <cell r="S3211" t="str">
            <v>الثالثة</v>
          </cell>
        </row>
        <row r="3212">
          <cell r="A3212">
            <v>121451</v>
          </cell>
          <cell r="B3212" t="str">
            <v>انعام عوده</v>
          </cell>
          <cell r="C3212" t="str">
            <v>احمد</v>
          </cell>
          <cell r="D3212" t="str">
            <v>رمزيه</v>
          </cell>
          <cell r="E3212" t="str">
            <v>الثانية</v>
          </cell>
          <cell r="G3212" t="str">
            <v>الثالثة حديث</v>
          </cell>
          <cell r="I3212" t="str">
            <v>الثالثة حديث</v>
          </cell>
          <cell r="K3212" t="str">
            <v>الثالثة</v>
          </cell>
          <cell r="M3212" t="str">
            <v>الرابعة حديث</v>
          </cell>
          <cell r="O3212" t="str">
            <v>الرابعة</v>
          </cell>
          <cell r="Q3212" t="str">
            <v>الرابعة</v>
          </cell>
          <cell r="S3212" t="str">
            <v>الرابعة</v>
          </cell>
        </row>
        <row r="3213">
          <cell r="A3213">
            <v>121453</v>
          </cell>
          <cell r="B3213" t="str">
            <v>كنانه ابو طرابه</v>
          </cell>
          <cell r="C3213" t="str">
            <v>زياد</v>
          </cell>
          <cell r="D3213" t="str">
            <v>وفاء</v>
          </cell>
          <cell r="E3213" t="str">
            <v>الثانية حديث</v>
          </cell>
          <cell r="G3213" t="str">
            <v>الثانية</v>
          </cell>
          <cell r="I3213" t="str">
            <v>الثانية</v>
          </cell>
          <cell r="K3213" t="str">
            <v>الثانية</v>
          </cell>
          <cell r="M3213" t="str">
            <v>الثالثة حديث</v>
          </cell>
          <cell r="O3213" t="str">
            <v>الثالثة</v>
          </cell>
          <cell r="Q3213" t="str">
            <v>الرابعة حديث</v>
          </cell>
          <cell r="S3213" t="str">
            <v>الرابعة</v>
          </cell>
        </row>
        <row r="3214">
          <cell r="A3214">
            <v>121455</v>
          </cell>
          <cell r="B3214" t="str">
            <v>عبد الجميل كفرجومي</v>
          </cell>
          <cell r="C3214" t="str">
            <v>صلاح</v>
          </cell>
          <cell r="D3214" t="str">
            <v>هيام</v>
          </cell>
          <cell r="E3214" t="str">
            <v>الثانية</v>
          </cell>
          <cell r="G3214" t="str">
            <v>الثالثة حديث</v>
          </cell>
          <cell r="I3214" t="str">
            <v>الثالثة حديث</v>
          </cell>
          <cell r="K3214" t="str">
            <v>الثالثة</v>
          </cell>
          <cell r="M3214" t="str">
            <v>الرابعة حديث</v>
          </cell>
          <cell r="O3214" t="str">
            <v>الرابعة</v>
          </cell>
          <cell r="Q3214" t="str">
            <v>الرابعة</v>
          </cell>
          <cell r="S3214" t="str">
            <v>الرابعة</v>
          </cell>
        </row>
        <row r="3215">
          <cell r="A3215">
            <v>121456</v>
          </cell>
          <cell r="B3215" t="str">
            <v>محمد شهيد رحيباني</v>
          </cell>
          <cell r="C3215" t="str">
            <v>نعمان</v>
          </cell>
          <cell r="D3215" t="str">
            <v>لينا</v>
          </cell>
          <cell r="E3215" t="str">
            <v>الثانية حديث</v>
          </cell>
          <cell r="G3215" t="str">
            <v>الثانية</v>
          </cell>
          <cell r="I3215" t="str">
            <v>الثانية</v>
          </cell>
          <cell r="K3215" t="str">
            <v>الثانية</v>
          </cell>
          <cell r="M3215" t="str">
            <v>الثالثة حديث</v>
          </cell>
          <cell r="O3215" t="str">
            <v>الثالثة</v>
          </cell>
          <cell r="Q3215" t="str">
            <v>الثالثة</v>
          </cell>
          <cell r="S3215" t="str">
            <v>الثالثة</v>
          </cell>
        </row>
        <row r="3216">
          <cell r="A3216">
            <v>121466</v>
          </cell>
          <cell r="B3216" t="str">
            <v>نسرين صالحه</v>
          </cell>
          <cell r="C3216" t="str">
            <v>نبيل</v>
          </cell>
          <cell r="D3216" t="str">
            <v>امل</v>
          </cell>
          <cell r="E3216" t="str">
            <v>الرابعة</v>
          </cell>
          <cell r="G3216" t="str">
            <v>الرابعة</v>
          </cell>
          <cell r="I3216" t="str">
            <v>الرابعة</v>
          </cell>
          <cell r="J3216" t="str">
            <v>بلا</v>
          </cell>
          <cell r="K3216" t="str">
            <v>الرابعة</v>
          </cell>
          <cell r="L3216" t="str">
            <v>مبرر</v>
          </cell>
          <cell r="M3216" t="str">
            <v>الرابعة</v>
          </cell>
          <cell r="O3216" t="str">
            <v>الرابعة</v>
          </cell>
          <cell r="Q3216" t="str">
            <v>الرابعة</v>
          </cell>
          <cell r="S3216" t="str">
            <v>الرابعة</v>
          </cell>
        </row>
        <row r="3217">
          <cell r="A3217">
            <v>121467</v>
          </cell>
          <cell r="B3217" t="str">
            <v>بنان حسين</v>
          </cell>
          <cell r="C3217" t="str">
            <v>امين</v>
          </cell>
          <cell r="D3217" t="str">
            <v>نوى</v>
          </cell>
          <cell r="E3217" t="str">
            <v>الثالثة</v>
          </cell>
          <cell r="G3217" t="str">
            <v>الثالثة</v>
          </cell>
          <cell r="H3217">
            <v>1150</v>
          </cell>
          <cell r="K3217" t="str">
            <v>الثالثة</v>
          </cell>
          <cell r="L3217" t="str">
            <v>مبرر</v>
          </cell>
          <cell r="M3217" t="str">
            <v>الثالثة</v>
          </cell>
          <cell r="O3217" t="str">
            <v>الثالثة</v>
          </cell>
          <cell r="Q3217" t="str">
            <v>الثالثة</v>
          </cell>
          <cell r="R3217">
            <v>401</v>
          </cell>
          <cell r="S3217" t="str">
            <v>الثالثة</v>
          </cell>
        </row>
        <row r="3218">
          <cell r="A3218">
            <v>121474</v>
          </cell>
          <cell r="B3218" t="str">
            <v>عبد العزيز عوده</v>
          </cell>
          <cell r="C3218" t="str">
            <v>فاروق</v>
          </cell>
          <cell r="E3218" t="str">
            <v>الأولى</v>
          </cell>
          <cell r="G3218" t="str">
            <v>الأولى</v>
          </cell>
          <cell r="L3218" t="str">
            <v>مبرر</v>
          </cell>
          <cell r="S3218" t="str">
            <v>الثانية حديث</v>
          </cell>
        </row>
        <row r="3219">
          <cell r="A3219">
            <v>121475</v>
          </cell>
          <cell r="B3219" t="str">
            <v>اماني بحصاص</v>
          </cell>
          <cell r="C3219" t="str">
            <v>وليد</v>
          </cell>
          <cell r="D3219" t="str">
            <v>امال</v>
          </cell>
          <cell r="E3219" t="str">
            <v>الثانية</v>
          </cell>
          <cell r="G3219" t="str">
            <v>الثانية</v>
          </cell>
          <cell r="I3219" t="str">
            <v>الثانية</v>
          </cell>
          <cell r="K3219" t="str">
            <v>الثانية</v>
          </cell>
          <cell r="M3219" t="str">
            <v>الثالثة حديث</v>
          </cell>
          <cell r="O3219" t="str">
            <v>الثالثة</v>
          </cell>
          <cell r="Q3219" t="str">
            <v>الثالثة</v>
          </cell>
          <cell r="S3219" t="str">
            <v>الثالثة</v>
          </cell>
        </row>
        <row r="3220">
          <cell r="A3220">
            <v>121480</v>
          </cell>
          <cell r="B3220" t="str">
            <v>عمر قده</v>
          </cell>
          <cell r="C3220" t="str">
            <v>محمود</v>
          </cell>
          <cell r="D3220" t="str">
            <v>عبيده</v>
          </cell>
          <cell r="E3220" t="str">
            <v>الثانية</v>
          </cell>
          <cell r="G3220" t="str">
            <v>الثانية</v>
          </cell>
          <cell r="I3220" t="str">
            <v>الثانية</v>
          </cell>
          <cell r="K3220" t="str">
            <v>الثالثة حديث</v>
          </cell>
          <cell r="M3220" t="str">
            <v>الثالثة حديث</v>
          </cell>
          <cell r="O3220" t="str">
            <v>الثالثة</v>
          </cell>
          <cell r="Q3220" t="str">
            <v>الثالثة</v>
          </cell>
          <cell r="S3220" t="str">
            <v>الرابعة حديث</v>
          </cell>
        </row>
        <row r="3221">
          <cell r="A3221">
            <v>121483</v>
          </cell>
          <cell r="B3221" t="str">
            <v>امنه ادريس</v>
          </cell>
          <cell r="C3221" t="str">
            <v>محمد</v>
          </cell>
          <cell r="D3221" t="str">
            <v>صبحيه</v>
          </cell>
          <cell r="E3221" t="str">
            <v>الثانية</v>
          </cell>
          <cell r="G3221" t="str">
            <v>الثانية</v>
          </cell>
          <cell r="I3221" t="str">
            <v>الثانية</v>
          </cell>
          <cell r="K3221" t="str">
            <v>الثانية</v>
          </cell>
          <cell r="M3221" t="str">
            <v>الثالثة حديث</v>
          </cell>
          <cell r="O3221" t="str">
            <v>الثالثة</v>
          </cell>
          <cell r="Q3221" t="str">
            <v>الرابعة حديث</v>
          </cell>
          <cell r="S3221" t="str">
            <v>الرابعة</v>
          </cell>
        </row>
        <row r="3222">
          <cell r="A3222">
            <v>121489</v>
          </cell>
          <cell r="B3222" t="str">
            <v>احمد قلعه جي</v>
          </cell>
          <cell r="C3222" t="str">
            <v>رازن</v>
          </cell>
          <cell r="D3222" t="str">
            <v>مياده</v>
          </cell>
          <cell r="E3222" t="str">
            <v>الأولى</v>
          </cell>
          <cell r="G3222" t="str">
            <v>الأولى</v>
          </cell>
          <cell r="I3222" t="str">
            <v>الأولى</v>
          </cell>
          <cell r="K3222" t="str">
            <v>الثانية حديث</v>
          </cell>
          <cell r="L3222" t="str">
            <v>مبرر</v>
          </cell>
          <cell r="M3222" t="str">
            <v>الثانية</v>
          </cell>
          <cell r="O3222" t="str">
            <v>الثانية</v>
          </cell>
          <cell r="Q3222" t="str">
            <v>الثانية</v>
          </cell>
          <cell r="S3222" t="str">
            <v>الثانية</v>
          </cell>
        </row>
        <row r="3223">
          <cell r="A3223">
            <v>121490</v>
          </cell>
          <cell r="B3223" t="str">
            <v>رشاد العاصي</v>
          </cell>
          <cell r="C3223" t="str">
            <v>حامد</v>
          </cell>
          <cell r="D3223" t="str">
            <v>ايمان</v>
          </cell>
          <cell r="E3223" t="str">
            <v>الثانية</v>
          </cell>
          <cell r="G3223" t="str">
            <v>الثالثة حديث</v>
          </cell>
          <cell r="I3223" t="str">
            <v>الثالثة حديث</v>
          </cell>
          <cell r="K3223" t="str">
            <v>الثالثة</v>
          </cell>
          <cell r="M3223" t="str">
            <v>الرابعة حديث</v>
          </cell>
          <cell r="O3223" t="str">
            <v>الرابعة</v>
          </cell>
          <cell r="Q3223" t="str">
            <v>الرابعة</v>
          </cell>
          <cell r="S3223" t="str">
            <v>الرابعة</v>
          </cell>
        </row>
        <row r="3224">
          <cell r="A3224">
            <v>121492</v>
          </cell>
          <cell r="B3224" t="str">
            <v>سندس البحري</v>
          </cell>
          <cell r="C3224" t="str">
            <v>عادل</v>
          </cell>
          <cell r="D3224" t="str">
            <v>سميره</v>
          </cell>
          <cell r="E3224" t="str">
            <v>الثانية حديث</v>
          </cell>
          <cell r="G3224" t="str">
            <v>الثانية</v>
          </cell>
          <cell r="I3224" t="str">
            <v>الثانية</v>
          </cell>
          <cell r="K3224" t="str">
            <v>الثانية</v>
          </cell>
          <cell r="M3224" t="str">
            <v>الثانية</v>
          </cell>
          <cell r="O3224" t="str">
            <v>الثالثة حديث</v>
          </cell>
          <cell r="Q3224" t="str">
            <v>الثالثة</v>
          </cell>
          <cell r="S3224" t="str">
            <v>الرابعة حديث</v>
          </cell>
        </row>
        <row r="3225">
          <cell r="A3225">
            <v>121494</v>
          </cell>
          <cell r="B3225" t="str">
            <v>اسامة الإمام</v>
          </cell>
          <cell r="C3225" t="str">
            <v>ربيع</v>
          </cell>
          <cell r="D3225" t="str">
            <v>سميره</v>
          </cell>
          <cell r="E3225" t="str">
            <v>الثانية حديث</v>
          </cell>
          <cell r="G3225" t="str">
            <v>الثانية</v>
          </cell>
          <cell r="I3225" t="str">
            <v>الثانية</v>
          </cell>
          <cell r="K3225" t="str">
            <v>الثانية</v>
          </cell>
          <cell r="M3225" t="str">
            <v>الثانية</v>
          </cell>
          <cell r="Q3225" t="str">
            <v>الثانية</v>
          </cell>
          <cell r="S3225" t="str">
            <v>الرابعة</v>
          </cell>
        </row>
        <row r="3226">
          <cell r="A3226">
            <v>121496</v>
          </cell>
          <cell r="B3226" t="str">
            <v>طارق قشوم</v>
          </cell>
          <cell r="C3226" t="str">
            <v>بدر</v>
          </cell>
          <cell r="D3226" t="str">
            <v>ايمان</v>
          </cell>
          <cell r="E3226" t="str">
            <v>الأولى</v>
          </cell>
          <cell r="G3226" t="str">
            <v>الثانية حديث</v>
          </cell>
          <cell r="I3226" t="str">
            <v>الثانية حديث</v>
          </cell>
          <cell r="K3226" t="str">
            <v>الثانية</v>
          </cell>
          <cell r="L3226" t="str">
            <v>مبرر</v>
          </cell>
          <cell r="M3226" t="str">
            <v>الثانية</v>
          </cell>
          <cell r="O3226" t="str">
            <v>الثانية</v>
          </cell>
          <cell r="Q3226" t="str">
            <v>الثانية</v>
          </cell>
          <cell r="S3226" t="str">
            <v>الثانية</v>
          </cell>
        </row>
        <row r="3227">
          <cell r="A3227">
            <v>121497</v>
          </cell>
          <cell r="B3227" t="str">
            <v>نور الدوشه</v>
          </cell>
          <cell r="C3227" t="str">
            <v>احمد</v>
          </cell>
          <cell r="D3227" t="str">
            <v>فريال</v>
          </cell>
          <cell r="E3227" t="str">
            <v>الأولى</v>
          </cell>
          <cell r="G3227" t="str">
            <v>الأولى</v>
          </cell>
          <cell r="H3227">
            <v>1468</v>
          </cell>
          <cell r="I3227" t="str">
            <v>الأولى</v>
          </cell>
          <cell r="K3227" t="str">
            <v>الأولى</v>
          </cell>
          <cell r="M3227" t="str">
            <v>الثانية حديث</v>
          </cell>
          <cell r="O3227" t="str">
            <v>الثانية</v>
          </cell>
          <cell r="Q3227" t="str">
            <v>الثانية</v>
          </cell>
          <cell r="S3227" t="str">
            <v>الثالثة حديث</v>
          </cell>
        </row>
        <row r="3228">
          <cell r="A3228">
            <v>121499</v>
          </cell>
          <cell r="B3228" t="str">
            <v>الاء السمير</v>
          </cell>
          <cell r="C3228" t="str">
            <v>زكي</v>
          </cell>
          <cell r="D3228" t="str">
            <v>سميره</v>
          </cell>
          <cell r="E3228" t="str">
            <v>الثانية</v>
          </cell>
          <cell r="G3228" t="str">
            <v>الثالثة حديث</v>
          </cell>
          <cell r="I3228" t="str">
            <v>الثالثة حديث</v>
          </cell>
          <cell r="K3228" t="str">
            <v>الثالثة</v>
          </cell>
          <cell r="M3228" t="str">
            <v>الثالثة</v>
          </cell>
          <cell r="S3228" t="str">
            <v>الرابعة</v>
          </cell>
        </row>
        <row r="3229">
          <cell r="A3229">
            <v>121503</v>
          </cell>
          <cell r="B3229" t="str">
            <v>اسيد العباس</v>
          </cell>
          <cell r="C3229" t="str">
            <v>ملهم</v>
          </cell>
          <cell r="D3229" t="str">
            <v>زبيده</v>
          </cell>
          <cell r="E3229" t="str">
            <v>الثانية</v>
          </cell>
          <cell r="G3229" t="str">
            <v>الثانية</v>
          </cell>
          <cell r="I3229" t="str">
            <v>الثانية</v>
          </cell>
          <cell r="K3229" t="str">
            <v>الثالثة حديث</v>
          </cell>
          <cell r="M3229" t="str">
            <v xml:space="preserve">الثالثة </v>
          </cell>
          <cell r="S3229" t="str">
            <v>الرابعة</v>
          </cell>
        </row>
        <row r="3230">
          <cell r="A3230">
            <v>121506</v>
          </cell>
          <cell r="B3230" t="str">
            <v>زينه الخالدي</v>
          </cell>
          <cell r="C3230" t="str">
            <v>محمد ياسر</v>
          </cell>
          <cell r="D3230" t="str">
            <v>هنادي</v>
          </cell>
          <cell r="E3230" t="str">
            <v>الأولى</v>
          </cell>
          <cell r="G3230" t="str">
            <v>الأولى</v>
          </cell>
          <cell r="I3230" t="str">
            <v>الأولى</v>
          </cell>
          <cell r="K3230" t="str">
            <v>الأولى</v>
          </cell>
          <cell r="M3230" t="str">
            <v>الثانية حديث</v>
          </cell>
          <cell r="O3230" t="str">
            <v>الثانية</v>
          </cell>
          <cell r="Q3230" t="str">
            <v>الثالثة حديث</v>
          </cell>
          <cell r="S3230" t="str">
            <v>الثالثة</v>
          </cell>
        </row>
        <row r="3231">
          <cell r="A3231">
            <v>121508</v>
          </cell>
          <cell r="B3231" t="str">
            <v>شذى العربيد</v>
          </cell>
          <cell r="C3231" t="str">
            <v>فارس</v>
          </cell>
          <cell r="D3231" t="str">
            <v>اعتدال</v>
          </cell>
          <cell r="E3231" t="str">
            <v>الثانية</v>
          </cell>
          <cell r="G3231" t="str">
            <v>الثالثة حديث</v>
          </cell>
          <cell r="I3231" t="str">
            <v>الثالثة حديث</v>
          </cell>
          <cell r="K3231" t="str">
            <v>الثالثة</v>
          </cell>
          <cell r="M3231" t="str">
            <v>الرابعة حديث</v>
          </cell>
          <cell r="O3231" t="str">
            <v>الرابعة</v>
          </cell>
          <cell r="Q3231" t="str">
            <v>الرابعة</v>
          </cell>
          <cell r="S3231" t="str">
            <v>الرابعة</v>
          </cell>
        </row>
        <row r="3232">
          <cell r="A3232">
            <v>121509</v>
          </cell>
          <cell r="B3232" t="str">
            <v>مادلين الصفدي</v>
          </cell>
          <cell r="C3232" t="str">
            <v>ممدوح</v>
          </cell>
          <cell r="D3232" t="str">
            <v>منى</v>
          </cell>
          <cell r="E3232" t="str">
            <v>الثانية</v>
          </cell>
          <cell r="G3232" t="str">
            <v>الثانية</v>
          </cell>
          <cell r="I3232" t="str">
            <v>الثانية</v>
          </cell>
          <cell r="K3232" t="str">
            <v>الثالثة حديث</v>
          </cell>
          <cell r="M3232" t="str">
            <v xml:space="preserve">الثالثة </v>
          </cell>
          <cell r="O3232" t="str">
            <v>الثالثة</v>
          </cell>
          <cell r="Q3232" t="str">
            <v>الرابعة حديث</v>
          </cell>
          <cell r="S3232" t="str">
            <v>الرابعة</v>
          </cell>
        </row>
        <row r="3233">
          <cell r="A3233">
            <v>121512</v>
          </cell>
          <cell r="B3233" t="str">
            <v>ساندرا جبيل</v>
          </cell>
          <cell r="C3233" t="str">
            <v>شربل</v>
          </cell>
          <cell r="D3233" t="str">
            <v>ريما</v>
          </cell>
          <cell r="E3233" t="str">
            <v>الثانية</v>
          </cell>
          <cell r="G3233" t="str">
            <v>الثانية</v>
          </cell>
          <cell r="I3233" t="str">
            <v>الثانية</v>
          </cell>
          <cell r="K3233" t="str">
            <v>الثالثة حديث</v>
          </cell>
          <cell r="M3233" t="str">
            <v xml:space="preserve">الثالثة </v>
          </cell>
          <cell r="O3233" t="str">
            <v>الثالثة</v>
          </cell>
          <cell r="Q3233" t="str">
            <v>الرابعة حديث</v>
          </cell>
          <cell r="S3233" t="str">
            <v>الرابعة</v>
          </cell>
        </row>
        <row r="3234">
          <cell r="A3234">
            <v>121513</v>
          </cell>
          <cell r="B3234" t="str">
            <v>هلا الشيخ</v>
          </cell>
          <cell r="C3234" t="str">
            <v>عبد الرزاق</v>
          </cell>
          <cell r="D3234" t="str">
            <v>سمر</v>
          </cell>
          <cell r="E3234" t="str">
            <v>الثانية</v>
          </cell>
          <cell r="G3234" t="str">
            <v>الثالثة حديث</v>
          </cell>
          <cell r="I3234" t="str">
            <v>الثالثة حديث</v>
          </cell>
          <cell r="K3234" t="str">
            <v>الثالثة</v>
          </cell>
          <cell r="M3234" t="str">
            <v>الثالثة</v>
          </cell>
          <cell r="S3234" t="str">
            <v>الرابعة</v>
          </cell>
        </row>
        <row r="3235">
          <cell r="A3235">
            <v>121525</v>
          </cell>
          <cell r="B3235" t="str">
            <v>منال الرز</v>
          </cell>
          <cell r="C3235" t="str">
            <v>مامون</v>
          </cell>
          <cell r="D3235" t="str">
            <v>مها</v>
          </cell>
          <cell r="E3235" t="str">
            <v>الأولى</v>
          </cell>
          <cell r="G3235" t="str">
            <v>الأولى</v>
          </cell>
          <cell r="I3235" t="str">
            <v>الأولى</v>
          </cell>
          <cell r="K3235" t="str">
            <v>الأولى</v>
          </cell>
          <cell r="M3235" t="str">
            <v>الثانية حديث</v>
          </cell>
          <cell r="O3235" t="str">
            <v>الثانية</v>
          </cell>
          <cell r="Q3235" t="str">
            <v>الثانية</v>
          </cell>
          <cell r="S3235" t="str">
            <v>الثالثة حديث</v>
          </cell>
        </row>
        <row r="3236">
          <cell r="A3236">
            <v>121526</v>
          </cell>
          <cell r="B3236" t="str">
            <v>منال ابو شاله</v>
          </cell>
          <cell r="C3236" t="str">
            <v>محمود</v>
          </cell>
          <cell r="D3236" t="str">
            <v>فايزه</v>
          </cell>
          <cell r="E3236" t="str">
            <v>الأولى</v>
          </cell>
          <cell r="G3236" t="str">
            <v>الثانية حديث</v>
          </cell>
          <cell r="I3236" t="str">
            <v>الثانية حديث</v>
          </cell>
          <cell r="K3236" t="str">
            <v>الثانية</v>
          </cell>
          <cell r="M3236" t="str">
            <v>الثالثة حديث</v>
          </cell>
          <cell r="O3236" t="str">
            <v>الثالثة</v>
          </cell>
          <cell r="Q3236" t="str">
            <v>الرابعة حديث</v>
          </cell>
          <cell r="S3236" t="str">
            <v>الرابعة</v>
          </cell>
        </row>
        <row r="3237">
          <cell r="A3237">
            <v>121527</v>
          </cell>
          <cell r="B3237" t="str">
            <v>نسرين المسوتي</v>
          </cell>
          <cell r="C3237" t="str">
            <v>محمد كاسم</v>
          </cell>
          <cell r="D3237" t="str">
            <v>مريم</v>
          </cell>
          <cell r="E3237" t="str">
            <v>الأولى</v>
          </cell>
          <cell r="G3237" t="str">
            <v>الثانية حديث</v>
          </cell>
          <cell r="I3237" t="str">
            <v>الثانية حديث</v>
          </cell>
          <cell r="K3237" t="str">
            <v>الثانية</v>
          </cell>
          <cell r="M3237" t="str">
            <v>الثالثة حديث</v>
          </cell>
          <cell r="O3237" t="str">
            <v>الثالثة</v>
          </cell>
          <cell r="Q3237" t="str">
            <v>الثالثة</v>
          </cell>
          <cell r="S3237" t="str">
            <v>الرابعة حديث</v>
          </cell>
        </row>
        <row r="3238">
          <cell r="A3238">
            <v>121529</v>
          </cell>
          <cell r="B3238" t="str">
            <v>الاء عنداني سيرجيه</v>
          </cell>
          <cell r="C3238" t="str">
            <v>يوسف</v>
          </cell>
          <cell r="D3238" t="str">
            <v>زينب</v>
          </cell>
          <cell r="E3238" t="str">
            <v>الأولى</v>
          </cell>
          <cell r="G3238" t="str">
            <v>الأولى</v>
          </cell>
          <cell r="I3238" t="str">
            <v>الأولى</v>
          </cell>
          <cell r="K3238" t="str">
            <v>الأولى</v>
          </cell>
          <cell r="M3238" t="str">
            <v>الثانية حديث</v>
          </cell>
          <cell r="O3238" t="str">
            <v>الثانية</v>
          </cell>
          <cell r="Q3238" t="str">
            <v>الثانية</v>
          </cell>
          <cell r="S3238" t="str">
            <v>الثانية</v>
          </cell>
        </row>
        <row r="3239">
          <cell r="A3239">
            <v>121530</v>
          </cell>
          <cell r="B3239" t="str">
            <v>كفاح النصارى</v>
          </cell>
          <cell r="C3239" t="str">
            <v>محمد</v>
          </cell>
          <cell r="D3239" t="str">
            <v>عائشه</v>
          </cell>
          <cell r="E3239" t="str">
            <v>الأولى</v>
          </cell>
          <cell r="G3239" t="str">
            <v>الثانية حديث</v>
          </cell>
          <cell r="I3239" t="str">
            <v>الثانية حديث</v>
          </cell>
          <cell r="K3239" t="str">
            <v>الثانية</v>
          </cell>
          <cell r="L3239">
            <v>1942</v>
          </cell>
          <cell r="M3239" t="str">
            <v>الثانية</v>
          </cell>
          <cell r="O3239" t="str">
            <v>الثانية</v>
          </cell>
          <cell r="Q3239" t="str">
            <v>الثانية</v>
          </cell>
          <cell r="S3239" t="str">
            <v>الثانية</v>
          </cell>
        </row>
        <row r="3240">
          <cell r="A3240">
            <v>121534</v>
          </cell>
          <cell r="B3240" t="str">
            <v>ابتسام المصري</v>
          </cell>
          <cell r="C3240" t="str">
            <v>هشام</v>
          </cell>
          <cell r="D3240" t="str">
            <v>هديه</v>
          </cell>
          <cell r="E3240" t="str">
            <v>الأولى</v>
          </cell>
          <cell r="G3240" t="str">
            <v>الثانية حديث</v>
          </cell>
          <cell r="I3240" t="str">
            <v>الثانية حديث</v>
          </cell>
          <cell r="K3240" t="str">
            <v>الثانية</v>
          </cell>
          <cell r="M3240" t="str">
            <v>الثالثة حديث</v>
          </cell>
          <cell r="O3240" t="str">
            <v>الثالثة</v>
          </cell>
          <cell r="Q3240" t="str">
            <v>الرابعة حديث</v>
          </cell>
          <cell r="S3240" t="str">
            <v>الرابعة</v>
          </cell>
        </row>
        <row r="3241">
          <cell r="A3241">
            <v>121535</v>
          </cell>
          <cell r="B3241" t="str">
            <v>ابتسام مزهر</v>
          </cell>
          <cell r="C3241" t="str">
            <v>عدنان</v>
          </cell>
          <cell r="D3241" t="str">
            <v>لينا</v>
          </cell>
          <cell r="E3241" t="str">
            <v>الأولى</v>
          </cell>
          <cell r="G3241" t="str">
            <v>الثانية حديث</v>
          </cell>
          <cell r="I3241" t="str">
            <v>الثانية حديث</v>
          </cell>
          <cell r="K3241" t="str">
            <v>الثانية</v>
          </cell>
          <cell r="M3241" t="str">
            <v>الثالثة حديث</v>
          </cell>
          <cell r="O3241" t="str">
            <v>الثالثة</v>
          </cell>
          <cell r="Q3241" t="str">
            <v>الرابعة حديث</v>
          </cell>
          <cell r="S3241" t="str">
            <v>الرابعة</v>
          </cell>
        </row>
        <row r="3242">
          <cell r="A3242">
            <v>121536</v>
          </cell>
          <cell r="B3242" t="str">
            <v>ابراهيم طيبا</v>
          </cell>
          <cell r="C3242" t="str">
            <v>محمد</v>
          </cell>
          <cell r="D3242" t="str">
            <v>ناديا</v>
          </cell>
          <cell r="E3242" t="str">
            <v>الأولى</v>
          </cell>
          <cell r="G3242" t="str">
            <v>الثانية حديث</v>
          </cell>
          <cell r="I3242" t="str">
            <v>الثانية حديث</v>
          </cell>
          <cell r="K3242" t="str">
            <v>الثانية</v>
          </cell>
          <cell r="M3242" t="str">
            <v>الثالثة حديث</v>
          </cell>
          <cell r="O3242" t="str">
            <v>الثالثة</v>
          </cell>
          <cell r="Q3242" t="str">
            <v>الرابعة حديث</v>
          </cell>
          <cell r="S3242" t="str">
            <v>الرابعة</v>
          </cell>
        </row>
        <row r="3243">
          <cell r="A3243">
            <v>121537</v>
          </cell>
          <cell r="B3243" t="str">
            <v>ابراهيم علي</v>
          </cell>
          <cell r="C3243" t="str">
            <v>ايمن</v>
          </cell>
          <cell r="D3243" t="str">
            <v>مطيعه</v>
          </cell>
          <cell r="E3243" t="str">
            <v>الأولى</v>
          </cell>
          <cell r="G3243" t="str">
            <v>الأولى</v>
          </cell>
          <cell r="I3243" t="str">
            <v>الأولى</v>
          </cell>
          <cell r="K3243" t="str">
            <v>الثانية حديث</v>
          </cell>
          <cell r="L3243" t="str">
            <v>مبرر</v>
          </cell>
          <cell r="M3243" t="str">
            <v>الثانية</v>
          </cell>
          <cell r="O3243" t="str">
            <v>الثانية</v>
          </cell>
          <cell r="Q3243" t="str">
            <v>الثانية</v>
          </cell>
          <cell r="S3243" t="str">
            <v>الثانية</v>
          </cell>
        </row>
        <row r="3244">
          <cell r="A3244">
            <v>121541</v>
          </cell>
          <cell r="B3244" t="str">
            <v>احمد ادريس</v>
          </cell>
          <cell r="C3244" t="str">
            <v>ياسين</v>
          </cell>
          <cell r="D3244" t="str">
            <v>ريما</v>
          </cell>
          <cell r="E3244" t="str">
            <v>الأولى</v>
          </cell>
          <cell r="G3244" t="str">
            <v>الأولى</v>
          </cell>
          <cell r="I3244" t="str">
            <v>الأولى</v>
          </cell>
          <cell r="K3244" t="str">
            <v>الأولى</v>
          </cell>
          <cell r="M3244" t="str">
            <v>الأولى</v>
          </cell>
          <cell r="O3244" t="str">
            <v>الأولى</v>
          </cell>
          <cell r="Q3244" t="str">
            <v>الثانية حديث</v>
          </cell>
          <cell r="S3244" t="str">
            <v>الثانية</v>
          </cell>
        </row>
        <row r="3245">
          <cell r="A3245">
            <v>121543</v>
          </cell>
          <cell r="B3245" t="str">
            <v>احمد الشبلاق</v>
          </cell>
          <cell r="C3245" t="str">
            <v>محمد</v>
          </cell>
          <cell r="D3245" t="str">
            <v>نهاد</v>
          </cell>
          <cell r="E3245" t="str">
            <v>الأولى</v>
          </cell>
          <cell r="G3245" t="str">
            <v>الأولى</v>
          </cell>
          <cell r="I3245" t="str">
            <v>الأولى</v>
          </cell>
          <cell r="K3245" t="str">
            <v>الثانية حديث</v>
          </cell>
          <cell r="L3245" t="str">
            <v>مبرر</v>
          </cell>
          <cell r="M3245" t="str">
            <v>الثانية</v>
          </cell>
          <cell r="O3245" t="str">
            <v>الثانية</v>
          </cell>
          <cell r="Q3245" t="str">
            <v>الثانية</v>
          </cell>
          <cell r="S3245" t="str">
            <v>الثانية</v>
          </cell>
        </row>
        <row r="3246">
          <cell r="A3246">
            <v>121546</v>
          </cell>
          <cell r="B3246" t="str">
            <v>ازهار عبد الهادي</v>
          </cell>
          <cell r="C3246" t="str">
            <v>محفوظ</v>
          </cell>
          <cell r="D3246" t="str">
            <v>منيره</v>
          </cell>
          <cell r="E3246" t="str">
            <v>الأولى</v>
          </cell>
          <cell r="G3246" t="str">
            <v>الثانية حديث</v>
          </cell>
          <cell r="I3246" t="str">
            <v>الثانية حديث</v>
          </cell>
          <cell r="K3246" t="str">
            <v>الثانية</v>
          </cell>
          <cell r="M3246" t="str">
            <v>الثالثة حديث</v>
          </cell>
          <cell r="O3246" t="str">
            <v>الثالثة</v>
          </cell>
          <cell r="Q3246" t="str">
            <v>الرابعة حديث</v>
          </cell>
          <cell r="S3246" t="str">
            <v>الرابعة</v>
          </cell>
        </row>
        <row r="3247">
          <cell r="A3247">
            <v>121547</v>
          </cell>
          <cell r="B3247" t="str">
            <v>اسراء الهاماني</v>
          </cell>
          <cell r="C3247" t="str">
            <v>حسن</v>
          </cell>
          <cell r="D3247" t="str">
            <v>انصاف</v>
          </cell>
          <cell r="E3247" t="str">
            <v>الأولى</v>
          </cell>
          <cell r="G3247" t="str">
            <v>الأولى</v>
          </cell>
          <cell r="I3247" t="str">
            <v>الأولى</v>
          </cell>
          <cell r="K3247" t="str">
            <v>الأولى</v>
          </cell>
          <cell r="L3247" t="str">
            <v>مبرر</v>
          </cell>
          <cell r="M3247" t="str">
            <v>الأولى</v>
          </cell>
          <cell r="O3247" t="str">
            <v>الثانية حديث</v>
          </cell>
          <cell r="Q3247" t="str">
            <v>الثانية</v>
          </cell>
          <cell r="S3247" t="str">
            <v>الثانية</v>
          </cell>
        </row>
        <row r="3248">
          <cell r="A3248">
            <v>121550</v>
          </cell>
          <cell r="B3248" t="str">
            <v>اسراء دعيبس</v>
          </cell>
          <cell r="C3248" t="str">
            <v>محمود</v>
          </cell>
          <cell r="D3248" t="str">
            <v>اسمهان</v>
          </cell>
          <cell r="E3248" t="str">
            <v>الأولى</v>
          </cell>
          <cell r="G3248" t="str">
            <v>الأولى</v>
          </cell>
          <cell r="K3248" t="str">
            <v>الأولى</v>
          </cell>
          <cell r="M3248" t="str">
            <v>الثانية حديث</v>
          </cell>
          <cell r="O3248" t="str">
            <v>الثانية</v>
          </cell>
          <cell r="Q3248" t="str">
            <v>الثالثة حديث</v>
          </cell>
          <cell r="S3248" t="str">
            <v>الثالثة</v>
          </cell>
        </row>
        <row r="3249">
          <cell r="A3249">
            <v>121555</v>
          </cell>
          <cell r="B3249" t="str">
            <v>اسماء ظاظا</v>
          </cell>
          <cell r="C3249" t="str">
            <v>احمد</v>
          </cell>
          <cell r="D3249" t="str">
            <v>رانيا</v>
          </cell>
          <cell r="E3249" t="str">
            <v>الأولى</v>
          </cell>
          <cell r="G3249" t="str">
            <v>الثانية حديث</v>
          </cell>
          <cell r="I3249" t="str">
            <v>الثانية حديث</v>
          </cell>
          <cell r="K3249" t="str">
            <v>الثانية</v>
          </cell>
          <cell r="M3249" t="str">
            <v>الثانية</v>
          </cell>
          <cell r="O3249" t="str">
            <v>الثالثة حديث</v>
          </cell>
          <cell r="Q3249" t="str">
            <v>الثالثة</v>
          </cell>
          <cell r="S3249" t="str">
            <v>الثالثة</v>
          </cell>
        </row>
        <row r="3250">
          <cell r="A3250">
            <v>121556</v>
          </cell>
          <cell r="B3250" t="str">
            <v>اسماء ابو حمزه</v>
          </cell>
          <cell r="C3250" t="str">
            <v>فهد</v>
          </cell>
          <cell r="D3250" t="str">
            <v>سميره</v>
          </cell>
          <cell r="E3250" t="str">
            <v>الأولى</v>
          </cell>
          <cell r="G3250" t="str">
            <v>الثانية حديث</v>
          </cell>
          <cell r="I3250" t="str">
            <v>الثانية حديث</v>
          </cell>
          <cell r="K3250" t="str">
            <v>الثانية</v>
          </cell>
          <cell r="L3250" t="str">
            <v>مبرر</v>
          </cell>
          <cell r="M3250" t="str">
            <v>الثانية</v>
          </cell>
          <cell r="O3250" t="str">
            <v>الثانية</v>
          </cell>
          <cell r="P3250">
            <v>574</v>
          </cell>
          <cell r="Q3250" t="str">
            <v>الثانية</v>
          </cell>
          <cell r="S3250" t="str">
            <v>الثانية</v>
          </cell>
        </row>
        <row r="3251">
          <cell r="A3251">
            <v>121557</v>
          </cell>
          <cell r="B3251" t="str">
            <v>اسماء الحماده</v>
          </cell>
          <cell r="C3251" t="str">
            <v>عمر</v>
          </cell>
          <cell r="D3251" t="str">
            <v>سعاد</v>
          </cell>
          <cell r="E3251" t="str">
            <v>الأولى</v>
          </cell>
          <cell r="G3251" t="str">
            <v>الأولى</v>
          </cell>
          <cell r="I3251" t="str">
            <v>الأولى</v>
          </cell>
          <cell r="K3251" t="str">
            <v>الثانية حديث</v>
          </cell>
          <cell r="M3251" t="str">
            <v>الثانية</v>
          </cell>
          <cell r="N3251">
            <v>271</v>
          </cell>
          <cell r="O3251" t="str">
            <v>الثانية</v>
          </cell>
          <cell r="Q3251" t="str">
            <v>الثانية</v>
          </cell>
          <cell r="R3251">
            <v>421</v>
          </cell>
          <cell r="S3251" t="str">
            <v>الثانية</v>
          </cell>
        </row>
        <row r="3252">
          <cell r="A3252">
            <v>121558</v>
          </cell>
          <cell r="B3252" t="str">
            <v>اسماء دعيبس</v>
          </cell>
          <cell r="C3252" t="str">
            <v>محمود</v>
          </cell>
          <cell r="D3252" t="str">
            <v>اسمهان</v>
          </cell>
          <cell r="E3252" t="str">
            <v>الأولى</v>
          </cell>
          <cell r="G3252" t="str">
            <v>الأولى</v>
          </cell>
          <cell r="K3252" t="str">
            <v>الأولى</v>
          </cell>
          <cell r="M3252" t="str">
            <v>الثانية حديث</v>
          </cell>
          <cell r="O3252" t="str">
            <v>الثانية</v>
          </cell>
          <cell r="Q3252" t="str">
            <v>الثالثة حديث</v>
          </cell>
          <cell r="S3252" t="str">
            <v>الثالثة</v>
          </cell>
        </row>
        <row r="3253">
          <cell r="A3253">
            <v>121560</v>
          </cell>
          <cell r="B3253" t="str">
            <v>اسماء صفصف</v>
          </cell>
          <cell r="C3253" t="str">
            <v>فتاح</v>
          </cell>
          <cell r="D3253" t="str">
            <v>حسنا</v>
          </cell>
          <cell r="E3253" t="str">
            <v>الأولى</v>
          </cell>
          <cell r="G3253" t="str">
            <v>الثانية حديث</v>
          </cell>
          <cell r="I3253" t="str">
            <v>الثانية حديث</v>
          </cell>
          <cell r="K3253" t="str">
            <v>الثانية</v>
          </cell>
          <cell r="M3253" t="str">
            <v>الثالثة حديث</v>
          </cell>
          <cell r="O3253" t="str">
            <v>الثالثة</v>
          </cell>
          <cell r="Q3253" t="str">
            <v>الثالثة</v>
          </cell>
          <cell r="S3253" t="str">
            <v>الرابعة</v>
          </cell>
        </row>
        <row r="3254">
          <cell r="A3254">
            <v>121563</v>
          </cell>
          <cell r="B3254" t="str">
            <v>اسمهان اوسو</v>
          </cell>
          <cell r="C3254" t="str">
            <v>ياسين</v>
          </cell>
          <cell r="D3254" t="str">
            <v>فوزه</v>
          </cell>
          <cell r="E3254" t="str">
            <v>الأولى</v>
          </cell>
          <cell r="G3254" t="str">
            <v>الأولى</v>
          </cell>
          <cell r="K3254" t="str">
            <v>الأولى</v>
          </cell>
          <cell r="L3254" t="str">
            <v>مبرر</v>
          </cell>
          <cell r="M3254" t="str">
            <v>الأولى</v>
          </cell>
          <cell r="O3254" t="str">
            <v>الثانية حديث</v>
          </cell>
          <cell r="Q3254" t="str">
            <v>الثانية</v>
          </cell>
          <cell r="S3254" t="str">
            <v>الثانية</v>
          </cell>
        </row>
        <row r="3255">
          <cell r="A3255">
            <v>121564</v>
          </cell>
          <cell r="B3255" t="str">
            <v>اصاله حمره</v>
          </cell>
          <cell r="C3255" t="str">
            <v>نصر</v>
          </cell>
          <cell r="D3255" t="str">
            <v>كحله</v>
          </cell>
          <cell r="E3255" t="str">
            <v>الأولى</v>
          </cell>
          <cell r="G3255" t="str">
            <v>الثانية حديث</v>
          </cell>
          <cell r="I3255" t="str">
            <v>الثانية حديث</v>
          </cell>
          <cell r="K3255" t="str">
            <v>الثانية</v>
          </cell>
          <cell r="M3255" t="str">
            <v>الثالثة حديث</v>
          </cell>
          <cell r="O3255" t="str">
            <v>الثالثة</v>
          </cell>
          <cell r="Q3255" t="str">
            <v>الثالثة</v>
          </cell>
          <cell r="S3255" t="str">
            <v>الثالثة</v>
          </cell>
        </row>
        <row r="3256">
          <cell r="A3256">
            <v>121565</v>
          </cell>
          <cell r="B3256" t="str">
            <v>اصاله علم الدين</v>
          </cell>
          <cell r="C3256" t="str">
            <v>واصف</v>
          </cell>
          <cell r="D3256" t="str">
            <v>فاطمه الدالاتي</v>
          </cell>
          <cell r="E3256" t="str">
            <v>الأولى</v>
          </cell>
          <cell r="G3256" t="str">
            <v>الأولى</v>
          </cell>
          <cell r="I3256" t="str">
            <v>الأولى</v>
          </cell>
          <cell r="K3256" t="str">
            <v>الثانية حديث</v>
          </cell>
          <cell r="M3256" t="str">
            <v>الثانية</v>
          </cell>
          <cell r="O3256" t="str">
            <v>الثانية</v>
          </cell>
          <cell r="Q3256" t="str">
            <v>الثانية</v>
          </cell>
          <cell r="S3256" t="str">
            <v>الثانية</v>
          </cell>
        </row>
        <row r="3257">
          <cell r="A3257">
            <v>121566</v>
          </cell>
          <cell r="B3257" t="str">
            <v>اغادير الفريج</v>
          </cell>
          <cell r="C3257" t="str">
            <v>جميل</v>
          </cell>
          <cell r="D3257" t="str">
            <v>ليندا</v>
          </cell>
          <cell r="E3257" t="str">
            <v>الأولى</v>
          </cell>
          <cell r="G3257" t="str">
            <v>الأولى</v>
          </cell>
          <cell r="I3257" t="str">
            <v>الأولى</v>
          </cell>
          <cell r="K3257" t="str">
            <v>الثانية حديث</v>
          </cell>
          <cell r="M3257" t="str">
            <v>الثانية</v>
          </cell>
          <cell r="O3257" t="str">
            <v>الثانية</v>
          </cell>
          <cell r="Q3257" t="str">
            <v>الثانية</v>
          </cell>
          <cell r="S3257" t="str">
            <v>الثالثة حديث</v>
          </cell>
        </row>
        <row r="3258">
          <cell r="A3258">
            <v>121567</v>
          </cell>
          <cell r="B3258" t="str">
            <v>الاء درويش</v>
          </cell>
          <cell r="C3258" t="str">
            <v>خالد</v>
          </cell>
          <cell r="D3258" t="str">
            <v>اميره</v>
          </cell>
          <cell r="E3258" t="str">
            <v>الأولى</v>
          </cell>
          <cell r="G3258" t="str">
            <v>الأولى</v>
          </cell>
          <cell r="I3258" t="str">
            <v>الأولى</v>
          </cell>
          <cell r="K3258" t="str">
            <v>الثانية حديث</v>
          </cell>
          <cell r="M3258" t="str">
            <v>الثانية</v>
          </cell>
          <cell r="O3258" t="str">
            <v>الثالثة حديث</v>
          </cell>
          <cell r="Q3258" t="str">
            <v>الثالثة</v>
          </cell>
          <cell r="S3258" t="str">
            <v>الرابعة حديث</v>
          </cell>
        </row>
        <row r="3259">
          <cell r="A3259">
            <v>121569</v>
          </cell>
          <cell r="B3259" t="str">
            <v>الاء رحال</v>
          </cell>
          <cell r="C3259" t="str">
            <v>صبحي</v>
          </cell>
          <cell r="D3259" t="str">
            <v>عمشه السماعيل</v>
          </cell>
          <cell r="E3259" t="str">
            <v>الأولى</v>
          </cell>
          <cell r="G3259" t="str">
            <v>الثانية حديث</v>
          </cell>
          <cell r="I3259" t="str">
            <v>الثانية حديث</v>
          </cell>
          <cell r="K3259" t="str">
            <v>الثانية</v>
          </cell>
          <cell r="M3259" t="str">
            <v>الثانية</v>
          </cell>
          <cell r="O3259" t="str">
            <v>الثالثة حديث</v>
          </cell>
          <cell r="Q3259" t="str">
            <v>الثالثة</v>
          </cell>
          <cell r="S3259" t="str">
            <v>الثالثة</v>
          </cell>
        </row>
        <row r="3260">
          <cell r="A3260">
            <v>121574</v>
          </cell>
          <cell r="B3260" t="str">
            <v>الهام خضير</v>
          </cell>
          <cell r="C3260" t="str">
            <v>محمد تميم</v>
          </cell>
          <cell r="D3260" t="str">
            <v>كوثر</v>
          </cell>
          <cell r="E3260" t="str">
            <v>الأولى</v>
          </cell>
          <cell r="G3260" t="str">
            <v>الثانية حديث</v>
          </cell>
          <cell r="I3260" t="str">
            <v>الثانية حديث</v>
          </cell>
          <cell r="K3260" t="str">
            <v>الثانية</v>
          </cell>
          <cell r="M3260" t="str">
            <v>الثالثة حديث</v>
          </cell>
          <cell r="N3260">
            <v>224</v>
          </cell>
          <cell r="O3260" t="str">
            <v>الثالثة</v>
          </cell>
          <cell r="P3260">
            <v>621</v>
          </cell>
          <cell r="Q3260" t="str">
            <v>الثالثة</v>
          </cell>
          <cell r="S3260" t="str">
            <v>الثالثة</v>
          </cell>
        </row>
        <row r="3261">
          <cell r="A3261">
            <v>121576</v>
          </cell>
          <cell r="B3261" t="str">
            <v>اليسار نعال</v>
          </cell>
          <cell r="C3261" t="str">
            <v>ممتاز</v>
          </cell>
          <cell r="D3261" t="str">
            <v>قمر</v>
          </cell>
          <cell r="E3261" t="str">
            <v>الأولى</v>
          </cell>
          <cell r="G3261" t="str">
            <v>الثانية حديث</v>
          </cell>
          <cell r="I3261" t="str">
            <v>الثانية حديث</v>
          </cell>
          <cell r="K3261" t="str">
            <v>الثانية</v>
          </cell>
          <cell r="M3261" t="str">
            <v>الثالثة حديث</v>
          </cell>
          <cell r="O3261" t="str">
            <v>الثالثة</v>
          </cell>
          <cell r="Q3261" t="str">
            <v>الثالثة</v>
          </cell>
          <cell r="S3261" t="str">
            <v>الثالثة</v>
          </cell>
        </row>
        <row r="3262">
          <cell r="A3262">
            <v>121578</v>
          </cell>
          <cell r="B3262" t="str">
            <v>اماني الطبجي</v>
          </cell>
          <cell r="C3262" t="str">
            <v>علي</v>
          </cell>
          <cell r="D3262" t="str">
            <v>امنه</v>
          </cell>
          <cell r="E3262" t="str">
            <v>الأولى</v>
          </cell>
          <cell r="G3262" t="str">
            <v>الثانية حديث</v>
          </cell>
          <cell r="I3262" t="str">
            <v>الثانية حديث</v>
          </cell>
          <cell r="K3262" t="str">
            <v>الثانية</v>
          </cell>
          <cell r="M3262" t="str">
            <v>الثالثة حديث</v>
          </cell>
          <cell r="O3262" t="str">
            <v>الثالثة</v>
          </cell>
          <cell r="Q3262" t="str">
            <v>الرابعة حديث</v>
          </cell>
          <cell r="S3262" t="str">
            <v>الرابعة</v>
          </cell>
        </row>
        <row r="3263">
          <cell r="A3263">
            <v>121581</v>
          </cell>
          <cell r="B3263" t="str">
            <v>اميره ناصيف</v>
          </cell>
          <cell r="C3263" t="str">
            <v>محمد</v>
          </cell>
          <cell r="D3263" t="str">
            <v>فاطمه</v>
          </cell>
          <cell r="E3263" t="str">
            <v>الأولى</v>
          </cell>
          <cell r="G3263" t="str">
            <v>الثانية حديث</v>
          </cell>
          <cell r="I3263" t="str">
            <v>الثانية حديث</v>
          </cell>
          <cell r="J3263">
            <v>794</v>
          </cell>
          <cell r="K3263" t="str">
            <v>الثانية</v>
          </cell>
          <cell r="M3263" t="str">
            <v>الثانية</v>
          </cell>
          <cell r="O3263" t="str">
            <v>الثالثة حديث</v>
          </cell>
          <cell r="Q3263" t="str">
            <v>الثالثة</v>
          </cell>
          <cell r="S3263" t="str">
            <v>الرابعة حديث</v>
          </cell>
        </row>
        <row r="3264">
          <cell r="A3264">
            <v>121582</v>
          </cell>
          <cell r="B3264" t="str">
            <v>امينه صباغ</v>
          </cell>
          <cell r="C3264" t="str">
            <v>محمد ماجد</v>
          </cell>
          <cell r="D3264" t="str">
            <v>نعمت</v>
          </cell>
          <cell r="E3264" t="str">
            <v>الأولى</v>
          </cell>
          <cell r="G3264" t="str">
            <v>الثانية حديث</v>
          </cell>
          <cell r="I3264" t="str">
            <v>الثانية حديث</v>
          </cell>
          <cell r="K3264" t="str">
            <v>الثانية</v>
          </cell>
          <cell r="M3264" t="str">
            <v>الثالثة حديث</v>
          </cell>
          <cell r="O3264" t="str">
            <v>الثالثة</v>
          </cell>
          <cell r="Q3264" t="str">
            <v>الرابعة حديث</v>
          </cell>
          <cell r="S3264" t="str">
            <v>الرابعة</v>
          </cell>
        </row>
        <row r="3265">
          <cell r="A3265">
            <v>121587</v>
          </cell>
          <cell r="B3265" t="str">
            <v>انيسه علي</v>
          </cell>
          <cell r="C3265" t="str">
            <v>محمد</v>
          </cell>
          <cell r="D3265" t="str">
            <v>عزيزه</v>
          </cell>
          <cell r="E3265" t="str">
            <v>الأولى</v>
          </cell>
          <cell r="G3265" t="str">
            <v>الثانية حديث</v>
          </cell>
          <cell r="I3265" t="str">
            <v>الثانية حديث</v>
          </cell>
          <cell r="K3265" t="str">
            <v>الثانية</v>
          </cell>
          <cell r="M3265" t="str">
            <v>الثالثة حديث</v>
          </cell>
          <cell r="O3265" t="str">
            <v>الثالثة</v>
          </cell>
          <cell r="Q3265" t="str">
            <v>الرابعة حديث</v>
          </cell>
          <cell r="S3265" t="str">
            <v>الرابعة</v>
          </cell>
        </row>
        <row r="3266">
          <cell r="A3266">
            <v>121590</v>
          </cell>
          <cell r="B3266" t="str">
            <v>ايمان حميد</v>
          </cell>
          <cell r="C3266" t="str">
            <v>هايل</v>
          </cell>
          <cell r="D3266" t="str">
            <v>سهام</v>
          </cell>
          <cell r="E3266" t="str">
            <v>الأولى</v>
          </cell>
          <cell r="G3266" t="str">
            <v>الأولى</v>
          </cell>
          <cell r="I3266" t="str">
            <v>الأولى</v>
          </cell>
          <cell r="K3266" t="str">
            <v>الثانية حديث</v>
          </cell>
          <cell r="L3266" t="str">
            <v>مبرر</v>
          </cell>
          <cell r="M3266" t="str">
            <v>الثانية</v>
          </cell>
          <cell r="O3266" t="str">
            <v>الثانية</v>
          </cell>
          <cell r="Q3266" t="str">
            <v>الثانية</v>
          </cell>
          <cell r="S3266" t="str">
            <v>الثالثة حديث</v>
          </cell>
        </row>
        <row r="3267">
          <cell r="A3267">
            <v>121592</v>
          </cell>
          <cell r="B3267" t="str">
            <v>ايمان قبلان</v>
          </cell>
          <cell r="C3267" t="str">
            <v>محمد</v>
          </cell>
          <cell r="D3267" t="str">
            <v>مسعده</v>
          </cell>
          <cell r="E3267" t="str">
            <v>الأولى</v>
          </cell>
          <cell r="G3267" t="str">
            <v>الثانية حديث</v>
          </cell>
          <cell r="I3267" t="str">
            <v>الثانية حديث</v>
          </cell>
          <cell r="K3267" t="str">
            <v>الثانية</v>
          </cell>
          <cell r="M3267" t="str">
            <v>الثالثة حديث</v>
          </cell>
          <cell r="O3267" t="str">
            <v>الثالثة</v>
          </cell>
          <cell r="Q3267" t="str">
            <v>الرابعة حديث</v>
          </cell>
          <cell r="S3267" t="str">
            <v>الرابعة</v>
          </cell>
        </row>
        <row r="3268">
          <cell r="A3268">
            <v>121593</v>
          </cell>
          <cell r="B3268" t="str">
            <v>ايمان مريود</v>
          </cell>
          <cell r="C3268" t="str">
            <v>عدنان</v>
          </cell>
          <cell r="D3268" t="str">
            <v>يسرى</v>
          </cell>
          <cell r="E3268" t="str">
            <v>الأولى</v>
          </cell>
          <cell r="G3268" t="str">
            <v>الأولى</v>
          </cell>
          <cell r="I3268" t="str">
            <v>الأولى</v>
          </cell>
          <cell r="K3268" t="str">
            <v>الثانية حديث</v>
          </cell>
          <cell r="L3268" t="str">
            <v>مبرر</v>
          </cell>
          <cell r="M3268" t="str">
            <v>الثانية</v>
          </cell>
          <cell r="O3268" t="str">
            <v>الثانية</v>
          </cell>
          <cell r="Q3268" t="str">
            <v>الثانية</v>
          </cell>
          <cell r="S3268" t="str">
            <v>الثانية</v>
          </cell>
        </row>
        <row r="3269">
          <cell r="A3269">
            <v>121594</v>
          </cell>
          <cell r="B3269" t="str">
            <v>ايناس جبري تبريزي</v>
          </cell>
          <cell r="C3269" t="str">
            <v>خليل</v>
          </cell>
          <cell r="D3269" t="str">
            <v>حسناء</v>
          </cell>
          <cell r="E3269" t="str">
            <v>الأولى</v>
          </cell>
          <cell r="F3269">
            <v>4325</v>
          </cell>
          <cell r="G3269" t="str">
            <v>الأولى</v>
          </cell>
          <cell r="K3269" t="str">
            <v>الأولى</v>
          </cell>
          <cell r="L3269" t="str">
            <v>مبرر</v>
          </cell>
          <cell r="M3269" t="str">
            <v>الأولى</v>
          </cell>
          <cell r="O3269" t="str">
            <v>الأولى</v>
          </cell>
          <cell r="Q3269" t="str">
            <v>الأولى</v>
          </cell>
          <cell r="S3269" t="str">
            <v>الأولى</v>
          </cell>
        </row>
        <row r="3270">
          <cell r="A3270">
            <v>121595</v>
          </cell>
          <cell r="B3270" t="str">
            <v>ايه عبيد</v>
          </cell>
          <cell r="C3270" t="str">
            <v>محمد اسامه</v>
          </cell>
          <cell r="D3270" t="str">
            <v>فاطمه</v>
          </cell>
          <cell r="E3270" t="str">
            <v>الأولى</v>
          </cell>
          <cell r="G3270" t="str">
            <v>الثانية حديث</v>
          </cell>
          <cell r="I3270" t="str">
            <v>الثانية حديث</v>
          </cell>
          <cell r="K3270" t="str">
            <v>الثانية</v>
          </cell>
          <cell r="M3270" t="str">
            <v>الثالثة حديث</v>
          </cell>
          <cell r="O3270" t="str">
            <v>الثالثة</v>
          </cell>
          <cell r="Q3270" t="str">
            <v>الثالثة</v>
          </cell>
          <cell r="S3270" t="str">
            <v>الرابعة حديث</v>
          </cell>
        </row>
        <row r="3271">
          <cell r="A3271">
            <v>121597</v>
          </cell>
          <cell r="B3271" t="str">
            <v>اكرام الحسين</v>
          </cell>
          <cell r="C3271" t="str">
            <v>مروان</v>
          </cell>
          <cell r="D3271" t="str">
            <v>اميره</v>
          </cell>
          <cell r="E3271" t="str">
            <v>الأولى</v>
          </cell>
          <cell r="G3271" t="str">
            <v>الثانية حديث</v>
          </cell>
          <cell r="I3271" t="str">
            <v>الثانية حديث</v>
          </cell>
          <cell r="K3271" t="str">
            <v>الثانية</v>
          </cell>
          <cell r="M3271" t="str">
            <v>الثالثة حديث</v>
          </cell>
          <cell r="O3271" t="str">
            <v>الثالثة</v>
          </cell>
          <cell r="Q3271" t="str">
            <v>الرابعة حديث</v>
          </cell>
          <cell r="S3271" t="str">
            <v>الرابعة</v>
          </cell>
        </row>
        <row r="3272">
          <cell r="A3272">
            <v>121598</v>
          </cell>
          <cell r="B3272" t="str">
            <v>انعام المقري</v>
          </cell>
          <cell r="C3272" t="str">
            <v>احمد</v>
          </cell>
          <cell r="D3272" t="str">
            <v>مؤمنات</v>
          </cell>
          <cell r="E3272" t="str">
            <v>الأولى</v>
          </cell>
          <cell r="G3272" t="str">
            <v>الأولى</v>
          </cell>
          <cell r="I3272" t="str">
            <v>الأولى</v>
          </cell>
          <cell r="K3272" t="str">
            <v>الثانية حديث</v>
          </cell>
          <cell r="M3272" t="str">
            <v>الثانية</v>
          </cell>
          <cell r="O3272" t="str">
            <v>الثانية</v>
          </cell>
          <cell r="Q3272" t="str">
            <v>الثالثة حديث</v>
          </cell>
          <cell r="S3272" t="str">
            <v>الثالثة</v>
          </cell>
        </row>
        <row r="3273">
          <cell r="A3273">
            <v>121599</v>
          </cell>
          <cell r="B3273" t="str">
            <v>ابي يوسف</v>
          </cell>
          <cell r="C3273" t="str">
            <v>معن</v>
          </cell>
          <cell r="D3273" t="str">
            <v>الهام</v>
          </cell>
          <cell r="E3273" t="str">
            <v>الأولى</v>
          </cell>
          <cell r="G3273" t="str">
            <v>الأولى</v>
          </cell>
          <cell r="I3273" t="str">
            <v>الأولى</v>
          </cell>
          <cell r="J3273">
            <v>790</v>
          </cell>
          <cell r="K3273" t="str">
            <v>الأولى</v>
          </cell>
          <cell r="M3273" t="str">
            <v>الثانية حديث</v>
          </cell>
          <cell r="O3273" t="str">
            <v>الثانية</v>
          </cell>
          <cell r="Q3273" t="str">
            <v>الثانية</v>
          </cell>
          <cell r="S3273" t="str">
            <v>الثانية</v>
          </cell>
        </row>
        <row r="3274">
          <cell r="A3274">
            <v>121600</v>
          </cell>
          <cell r="B3274" t="str">
            <v>احمد المر</v>
          </cell>
          <cell r="C3274" t="str">
            <v>يوسف</v>
          </cell>
          <cell r="D3274" t="str">
            <v>هدى</v>
          </cell>
          <cell r="E3274" t="str">
            <v>الأولى</v>
          </cell>
          <cell r="G3274" t="str">
            <v>الثانية حديث</v>
          </cell>
          <cell r="I3274" t="str">
            <v>الثانية حديث</v>
          </cell>
          <cell r="K3274" t="str">
            <v>الثانية</v>
          </cell>
          <cell r="M3274" t="str">
            <v>الثالثة حديث</v>
          </cell>
          <cell r="O3274" t="str">
            <v>الثالثة</v>
          </cell>
          <cell r="Q3274" t="str">
            <v>الرابعة حديث</v>
          </cell>
          <cell r="S3274" t="str">
            <v>الرابعة</v>
          </cell>
        </row>
        <row r="3275">
          <cell r="A3275">
            <v>121602</v>
          </cell>
          <cell r="B3275" t="str">
            <v>اسامه البيبي</v>
          </cell>
          <cell r="C3275" t="str">
            <v>بسام</v>
          </cell>
          <cell r="D3275" t="str">
            <v>هدى</v>
          </cell>
          <cell r="E3275" t="str">
            <v>الأولى</v>
          </cell>
          <cell r="G3275" t="str">
            <v>الأولى</v>
          </cell>
          <cell r="I3275" t="str">
            <v>الأولى</v>
          </cell>
          <cell r="K3275" t="str">
            <v>الثانية حديث</v>
          </cell>
          <cell r="M3275" t="str">
            <v>الثانية</v>
          </cell>
          <cell r="O3275" t="str">
            <v>الثانية</v>
          </cell>
          <cell r="Q3275" t="str">
            <v>الثانية</v>
          </cell>
          <cell r="S3275" t="str">
            <v>الثانية</v>
          </cell>
        </row>
        <row r="3276">
          <cell r="A3276">
            <v>121604</v>
          </cell>
          <cell r="B3276" t="str">
            <v>اشرف القصير</v>
          </cell>
          <cell r="C3276" t="str">
            <v>حسين</v>
          </cell>
          <cell r="D3276" t="str">
            <v>عفاف</v>
          </cell>
          <cell r="E3276" t="str">
            <v>الأولى</v>
          </cell>
          <cell r="G3276" t="str">
            <v>الثانية حديث</v>
          </cell>
          <cell r="I3276" t="str">
            <v>الثانية حديث</v>
          </cell>
          <cell r="K3276" t="str">
            <v>الثانية</v>
          </cell>
          <cell r="M3276" t="str">
            <v>الثانية</v>
          </cell>
          <cell r="O3276" t="str">
            <v>الثانية</v>
          </cell>
          <cell r="Q3276" t="str">
            <v>الثالثة حديث</v>
          </cell>
          <cell r="S3276" t="str">
            <v>الثالثة</v>
          </cell>
        </row>
        <row r="3277">
          <cell r="A3277">
            <v>121605</v>
          </cell>
          <cell r="B3277" t="str">
            <v>الاء المحاميد</v>
          </cell>
          <cell r="C3277" t="str">
            <v>رشيد</v>
          </cell>
          <cell r="D3277" t="str">
            <v>هيام العودات</v>
          </cell>
          <cell r="E3277" t="str">
            <v>الأولى</v>
          </cell>
          <cell r="G3277" t="str">
            <v>الثانية حديث</v>
          </cell>
          <cell r="I3277" t="str">
            <v>الثانية حديث</v>
          </cell>
          <cell r="K3277" t="str">
            <v>الثانية</v>
          </cell>
          <cell r="M3277" t="str">
            <v>الثانية</v>
          </cell>
          <cell r="O3277" t="str">
            <v>الثالثة حديث</v>
          </cell>
          <cell r="Q3277" t="str">
            <v>الثالثة</v>
          </cell>
          <cell r="S3277" t="str">
            <v>الثالثة</v>
          </cell>
        </row>
        <row r="3278">
          <cell r="A3278">
            <v>121606</v>
          </cell>
          <cell r="B3278" t="str">
            <v>اماني بكرو</v>
          </cell>
          <cell r="C3278" t="str">
            <v>طه</v>
          </cell>
          <cell r="D3278" t="str">
            <v>امينه</v>
          </cell>
          <cell r="E3278" t="str">
            <v>الأولى</v>
          </cell>
          <cell r="G3278" t="str">
            <v>الأولى</v>
          </cell>
          <cell r="I3278" t="str">
            <v>الأولى</v>
          </cell>
          <cell r="K3278" t="str">
            <v>الثانية حديث</v>
          </cell>
          <cell r="M3278" t="str">
            <v>الثانية</v>
          </cell>
          <cell r="O3278" t="str">
            <v>الثانية</v>
          </cell>
          <cell r="Q3278" t="str">
            <v>الثالثة حديث</v>
          </cell>
          <cell r="S3278" t="str">
            <v>الثالثة</v>
          </cell>
        </row>
        <row r="3279">
          <cell r="A3279">
            <v>121608</v>
          </cell>
          <cell r="B3279" t="str">
            <v>انس عارفه</v>
          </cell>
          <cell r="C3279" t="str">
            <v>سعيد</v>
          </cell>
          <cell r="D3279" t="str">
            <v>اميره</v>
          </cell>
          <cell r="E3279" t="str">
            <v>الأولى</v>
          </cell>
          <cell r="G3279" t="str">
            <v>الثانية حديث</v>
          </cell>
          <cell r="I3279" t="str">
            <v>الثانية حديث</v>
          </cell>
          <cell r="K3279" t="str">
            <v>الثانية</v>
          </cell>
          <cell r="M3279" t="str">
            <v>الثانية</v>
          </cell>
          <cell r="O3279" t="str">
            <v>الثالثة حديث</v>
          </cell>
          <cell r="Q3279" t="str">
            <v>الثالثة</v>
          </cell>
          <cell r="S3279" t="str">
            <v>الثالثة</v>
          </cell>
        </row>
        <row r="3280">
          <cell r="A3280">
            <v>121609</v>
          </cell>
          <cell r="B3280" t="str">
            <v>انغام علوش</v>
          </cell>
          <cell r="C3280" t="str">
            <v>هيثم</v>
          </cell>
          <cell r="D3280" t="str">
            <v>هنيده</v>
          </cell>
          <cell r="E3280" t="str">
            <v>الأولى</v>
          </cell>
          <cell r="G3280" t="str">
            <v>الأولى</v>
          </cell>
          <cell r="I3280" t="str">
            <v>الأولى</v>
          </cell>
          <cell r="K3280" t="str">
            <v>الثانية حديث</v>
          </cell>
          <cell r="M3280" t="str">
            <v>الثانية</v>
          </cell>
          <cell r="O3280" t="str">
            <v>الثانية</v>
          </cell>
          <cell r="Q3280" t="str">
            <v>الثانية</v>
          </cell>
          <cell r="S3280" t="str">
            <v>الثالثة حديث</v>
          </cell>
        </row>
        <row r="3281">
          <cell r="A3281">
            <v>121611</v>
          </cell>
          <cell r="B3281" t="str">
            <v>انوار بدوي</v>
          </cell>
          <cell r="C3281" t="str">
            <v>عبد الغفور</v>
          </cell>
          <cell r="D3281" t="str">
            <v>زهريه</v>
          </cell>
          <cell r="E3281" t="str">
            <v>الأولى</v>
          </cell>
          <cell r="G3281" t="str">
            <v>الثانية حديث</v>
          </cell>
          <cell r="I3281" t="str">
            <v>الثانية حديث</v>
          </cell>
          <cell r="K3281" t="str">
            <v>الثانية</v>
          </cell>
          <cell r="M3281" t="str">
            <v>الثانية</v>
          </cell>
          <cell r="O3281" t="str">
            <v>الثانية</v>
          </cell>
          <cell r="Q3281" t="str">
            <v>الثالثة حديث</v>
          </cell>
          <cell r="S3281" t="str">
            <v>الثالثة</v>
          </cell>
        </row>
        <row r="3282">
          <cell r="A3282">
            <v>121612</v>
          </cell>
          <cell r="B3282" t="str">
            <v>الاء اليونس</v>
          </cell>
          <cell r="C3282" t="str">
            <v>احمد</v>
          </cell>
          <cell r="D3282" t="str">
            <v>ابتسام</v>
          </cell>
          <cell r="E3282" t="str">
            <v>الأولى</v>
          </cell>
          <cell r="G3282" t="str">
            <v>الثانية حديث</v>
          </cell>
          <cell r="I3282" t="str">
            <v>الثانية حديث</v>
          </cell>
          <cell r="K3282" t="str">
            <v>الثانية</v>
          </cell>
          <cell r="L3282">
            <v>2028</v>
          </cell>
          <cell r="M3282" t="str">
            <v>الثانية</v>
          </cell>
          <cell r="O3282" t="str">
            <v>الثانية</v>
          </cell>
          <cell r="Q3282" t="str">
            <v>الثالثة حديث</v>
          </cell>
          <cell r="S3282" t="str">
            <v>الثالثة</v>
          </cell>
        </row>
        <row r="3283">
          <cell r="A3283">
            <v>121616</v>
          </cell>
          <cell r="B3283" t="str">
            <v>الاء القزق</v>
          </cell>
          <cell r="C3283" t="str">
            <v>محمد</v>
          </cell>
          <cell r="D3283" t="str">
            <v>ايمان</v>
          </cell>
          <cell r="E3283" t="str">
            <v>الأولى</v>
          </cell>
          <cell r="G3283" t="str">
            <v>الثانية حديث</v>
          </cell>
          <cell r="I3283" t="str">
            <v>الثانية حديث</v>
          </cell>
          <cell r="K3283" t="str">
            <v>الثانية</v>
          </cell>
          <cell r="M3283" t="str">
            <v>الثانية</v>
          </cell>
          <cell r="O3283" t="str">
            <v>الثالثة حديث</v>
          </cell>
          <cell r="Q3283" t="str">
            <v>الثالثة</v>
          </cell>
          <cell r="S3283" t="str">
            <v>الرابعة حديث</v>
          </cell>
        </row>
        <row r="3284">
          <cell r="A3284">
            <v>121618</v>
          </cell>
          <cell r="B3284" t="str">
            <v>الاء بوابه</v>
          </cell>
          <cell r="C3284" t="str">
            <v>محي الدين</v>
          </cell>
          <cell r="D3284" t="str">
            <v>مكرم</v>
          </cell>
          <cell r="E3284" t="str">
            <v>الأولى</v>
          </cell>
          <cell r="G3284" t="str">
            <v>الثانية حديث</v>
          </cell>
          <cell r="I3284" t="str">
            <v>الثانية حديث</v>
          </cell>
          <cell r="K3284" t="str">
            <v>الثانية</v>
          </cell>
          <cell r="M3284" t="str">
            <v>الثالثة حديث</v>
          </cell>
          <cell r="O3284" t="str">
            <v>الثالثة</v>
          </cell>
          <cell r="Q3284" t="str">
            <v>الرابعة حديث</v>
          </cell>
          <cell r="S3284" t="str">
            <v>الرابعة</v>
          </cell>
        </row>
        <row r="3285">
          <cell r="A3285">
            <v>121619</v>
          </cell>
          <cell r="B3285" t="str">
            <v>الاء حبيب</v>
          </cell>
          <cell r="C3285" t="str">
            <v>معين</v>
          </cell>
          <cell r="D3285" t="str">
            <v>امال بدور</v>
          </cell>
          <cell r="E3285" t="str">
            <v>الأولى</v>
          </cell>
          <cell r="G3285" t="str">
            <v>الأولى</v>
          </cell>
          <cell r="H3285">
            <v>1259</v>
          </cell>
          <cell r="I3285" t="str">
            <v>الأولى</v>
          </cell>
          <cell r="K3285" t="str">
            <v>الأولى</v>
          </cell>
          <cell r="L3285" t="str">
            <v>مبرر</v>
          </cell>
          <cell r="M3285" t="str">
            <v>الأولى</v>
          </cell>
          <cell r="O3285" t="str">
            <v>الأولى</v>
          </cell>
          <cell r="Q3285" t="str">
            <v>الثانية حديث</v>
          </cell>
          <cell r="S3285" t="str">
            <v>الثانية</v>
          </cell>
        </row>
        <row r="3286">
          <cell r="A3286">
            <v>121620</v>
          </cell>
          <cell r="B3286" t="str">
            <v>الاء حصريه</v>
          </cell>
          <cell r="C3286" t="str">
            <v>رياض</v>
          </cell>
          <cell r="D3286" t="str">
            <v>ريما</v>
          </cell>
          <cell r="E3286" t="str">
            <v>الأولى</v>
          </cell>
          <cell r="G3286" t="str">
            <v>الثانية حديث</v>
          </cell>
          <cell r="I3286" t="str">
            <v>الثانية حديث</v>
          </cell>
          <cell r="J3286">
            <v>4321</v>
          </cell>
          <cell r="K3286" t="str">
            <v>الثانية</v>
          </cell>
          <cell r="L3286" t="str">
            <v>مبرر</v>
          </cell>
          <cell r="M3286" t="str">
            <v>الثانية</v>
          </cell>
          <cell r="O3286" t="str">
            <v>الثانية</v>
          </cell>
          <cell r="Q3286" t="str">
            <v>الثانية</v>
          </cell>
          <cell r="S3286" t="str">
            <v>الثانية</v>
          </cell>
        </row>
        <row r="3287">
          <cell r="A3287">
            <v>121622</v>
          </cell>
          <cell r="B3287" t="str">
            <v>الاء عربش</v>
          </cell>
          <cell r="C3287" t="str">
            <v>عبد الرحمن</v>
          </cell>
          <cell r="D3287" t="str">
            <v>ثريا</v>
          </cell>
          <cell r="E3287" t="str">
            <v>الأولى</v>
          </cell>
          <cell r="G3287" t="str">
            <v>الأولى</v>
          </cell>
          <cell r="I3287" t="str">
            <v>الأولى</v>
          </cell>
          <cell r="K3287" t="str">
            <v>الثانية حديث</v>
          </cell>
          <cell r="L3287" t="str">
            <v>مبرر</v>
          </cell>
          <cell r="M3287" t="str">
            <v>الثانية</v>
          </cell>
          <cell r="O3287" t="str">
            <v>الثانية</v>
          </cell>
          <cell r="Q3287" t="str">
            <v>الثانية</v>
          </cell>
          <cell r="S3287" t="str">
            <v>الثانية</v>
          </cell>
        </row>
        <row r="3288">
          <cell r="A3288">
            <v>121624</v>
          </cell>
          <cell r="B3288" t="str">
            <v>ايات الحاج علي</v>
          </cell>
          <cell r="C3288" t="str">
            <v>ياسين</v>
          </cell>
          <cell r="D3288" t="str">
            <v>هديه</v>
          </cell>
          <cell r="E3288" t="str">
            <v>الأولى</v>
          </cell>
          <cell r="G3288" t="str">
            <v>الثانية حديث</v>
          </cell>
          <cell r="I3288" t="str">
            <v>الثانية حديث</v>
          </cell>
          <cell r="K3288" t="str">
            <v>الثانية</v>
          </cell>
          <cell r="M3288" t="str">
            <v>الثانية</v>
          </cell>
          <cell r="O3288" t="str">
            <v>الثانية</v>
          </cell>
          <cell r="Q3288" t="str">
            <v>الثانية</v>
          </cell>
          <cell r="S3288" t="str">
            <v>الثالثة حديث</v>
          </cell>
        </row>
        <row r="3289">
          <cell r="A3289">
            <v>121625</v>
          </cell>
          <cell r="B3289" t="str">
            <v>ايات السليمان</v>
          </cell>
          <cell r="C3289" t="str">
            <v>محمد صالح</v>
          </cell>
          <cell r="D3289" t="str">
            <v>سميره</v>
          </cell>
          <cell r="E3289" t="str">
            <v>الأولى</v>
          </cell>
          <cell r="G3289" t="str">
            <v>الأولى</v>
          </cell>
          <cell r="I3289" t="str">
            <v>الأولى</v>
          </cell>
          <cell r="K3289" t="str">
            <v>الأولى</v>
          </cell>
          <cell r="M3289" t="str">
            <v>الثانية حديث</v>
          </cell>
          <cell r="O3289" t="str">
            <v>الثانية</v>
          </cell>
          <cell r="Q3289" t="str">
            <v>الثانية</v>
          </cell>
          <cell r="S3289" t="str">
            <v>الثانية</v>
          </cell>
        </row>
        <row r="3290">
          <cell r="A3290">
            <v>121626</v>
          </cell>
          <cell r="B3290" t="str">
            <v>ايات خادم السروجي</v>
          </cell>
          <cell r="C3290" t="str">
            <v>عبد الرحمن</v>
          </cell>
          <cell r="D3290" t="str">
            <v>اماني</v>
          </cell>
          <cell r="E3290" t="str">
            <v>الأولى</v>
          </cell>
          <cell r="G3290" t="str">
            <v>الثانية حديث</v>
          </cell>
          <cell r="K3290" t="str">
            <v>الثانية</v>
          </cell>
          <cell r="L3290" t="str">
            <v>مبرر</v>
          </cell>
          <cell r="M3290" t="str">
            <v>الثانية</v>
          </cell>
          <cell r="O3290" t="str">
            <v>الثانية</v>
          </cell>
          <cell r="Q3290" t="str">
            <v>الثانية</v>
          </cell>
          <cell r="S3290" t="str">
            <v>الثانية</v>
          </cell>
        </row>
        <row r="3291">
          <cell r="A3291">
            <v>121629</v>
          </cell>
          <cell r="B3291" t="str">
            <v>ايه الخضراء</v>
          </cell>
          <cell r="C3291" t="str">
            <v>انس</v>
          </cell>
          <cell r="D3291" t="str">
            <v>ساميه</v>
          </cell>
          <cell r="E3291" t="str">
            <v>الأولى</v>
          </cell>
          <cell r="G3291" t="str">
            <v>الثانية حديث</v>
          </cell>
          <cell r="I3291" t="str">
            <v>الثانية حديث</v>
          </cell>
          <cell r="K3291" t="str">
            <v>الثانية</v>
          </cell>
          <cell r="M3291" t="str">
            <v>الثالثة حديث</v>
          </cell>
          <cell r="O3291" t="str">
            <v>الثالثة</v>
          </cell>
          <cell r="Q3291" t="str">
            <v>الرابعة حديث</v>
          </cell>
          <cell r="S3291" t="str">
            <v>الرابعة</v>
          </cell>
        </row>
        <row r="3292">
          <cell r="A3292">
            <v>121630</v>
          </cell>
          <cell r="B3292" t="str">
            <v>ايه الخطيب</v>
          </cell>
          <cell r="C3292" t="str">
            <v>وجيه</v>
          </cell>
          <cell r="D3292" t="str">
            <v>عيده</v>
          </cell>
          <cell r="E3292" t="str">
            <v>الأولى</v>
          </cell>
          <cell r="G3292" t="str">
            <v>الأولى</v>
          </cell>
          <cell r="I3292" t="str">
            <v>الأولى</v>
          </cell>
          <cell r="K3292" t="str">
            <v>الثانية حديث</v>
          </cell>
          <cell r="M3292" t="str">
            <v>الثانية</v>
          </cell>
          <cell r="O3292" t="str">
            <v>الثالثة حديث</v>
          </cell>
          <cell r="Q3292" t="str">
            <v>الثالثة</v>
          </cell>
          <cell r="S3292" t="str">
            <v>الرابعة حديث</v>
          </cell>
        </row>
        <row r="3293">
          <cell r="A3293">
            <v>121631</v>
          </cell>
          <cell r="B3293" t="str">
            <v>ايه العبود</v>
          </cell>
          <cell r="C3293" t="str">
            <v>خالد</v>
          </cell>
          <cell r="D3293" t="str">
            <v>ابتسام</v>
          </cell>
          <cell r="E3293" t="str">
            <v>الأولى</v>
          </cell>
          <cell r="G3293" t="str">
            <v>الثانية حديث</v>
          </cell>
          <cell r="I3293" t="str">
            <v>الثانية حديث</v>
          </cell>
          <cell r="K3293" t="str">
            <v>الثانية</v>
          </cell>
          <cell r="M3293" t="str">
            <v>الثانية</v>
          </cell>
          <cell r="O3293" t="str">
            <v>الثانية</v>
          </cell>
          <cell r="Q3293" t="str">
            <v>الثالثة</v>
          </cell>
          <cell r="S3293" t="str">
            <v>الثالثة</v>
          </cell>
        </row>
        <row r="3294">
          <cell r="A3294">
            <v>121632</v>
          </cell>
          <cell r="B3294" t="str">
            <v>ايه جمعه</v>
          </cell>
          <cell r="C3294" t="str">
            <v>محمد بهاء الدين</v>
          </cell>
          <cell r="D3294" t="str">
            <v>جميله</v>
          </cell>
          <cell r="E3294" t="str">
            <v>الأولى</v>
          </cell>
          <cell r="G3294" t="str">
            <v>الأولى</v>
          </cell>
          <cell r="I3294" t="str">
            <v>الأولى</v>
          </cell>
          <cell r="K3294" t="str">
            <v>الأولى</v>
          </cell>
          <cell r="M3294" t="str">
            <v>الأولى</v>
          </cell>
          <cell r="O3294" t="str">
            <v>الأولى</v>
          </cell>
          <cell r="Q3294" t="str">
            <v>الثانية حديث</v>
          </cell>
          <cell r="S3294" t="str">
            <v>الثانية</v>
          </cell>
        </row>
        <row r="3295">
          <cell r="A3295">
            <v>121633</v>
          </cell>
          <cell r="B3295" t="str">
            <v>ايه خطار</v>
          </cell>
          <cell r="C3295" t="str">
            <v>رياض</v>
          </cell>
          <cell r="D3295" t="str">
            <v>نجاه</v>
          </cell>
          <cell r="E3295" t="str">
            <v>الأولى</v>
          </cell>
          <cell r="G3295" t="str">
            <v>الثانية حديث</v>
          </cell>
          <cell r="I3295" t="str">
            <v>الثانية حديث</v>
          </cell>
          <cell r="K3295" t="str">
            <v>الثانية</v>
          </cell>
          <cell r="L3295" t="str">
            <v>مبرر</v>
          </cell>
          <cell r="M3295" t="str">
            <v>الثانية</v>
          </cell>
          <cell r="O3295" t="str">
            <v>الثانية</v>
          </cell>
          <cell r="Q3295" t="str">
            <v>الثانية</v>
          </cell>
          <cell r="S3295" t="str">
            <v>الثالثة حديث</v>
          </cell>
        </row>
        <row r="3296">
          <cell r="A3296">
            <v>121634</v>
          </cell>
          <cell r="B3296" t="str">
            <v>ايه صافي</v>
          </cell>
          <cell r="C3296" t="str">
            <v>خليل</v>
          </cell>
          <cell r="D3296" t="str">
            <v>غاده</v>
          </cell>
          <cell r="E3296" t="str">
            <v>الأولى</v>
          </cell>
          <cell r="G3296" t="str">
            <v>الثانية حديث</v>
          </cell>
          <cell r="K3296" t="str">
            <v>الثانية حديث</v>
          </cell>
          <cell r="L3296" t="str">
            <v>مبرر</v>
          </cell>
          <cell r="M3296" t="str">
            <v>الثانية</v>
          </cell>
          <cell r="O3296" t="str">
            <v>الثانية</v>
          </cell>
          <cell r="Q3296" t="str">
            <v>الثانية</v>
          </cell>
          <cell r="S3296" t="str">
            <v>الثانية</v>
          </cell>
        </row>
        <row r="3297">
          <cell r="A3297">
            <v>121635</v>
          </cell>
          <cell r="B3297" t="str">
            <v>ايه طالب</v>
          </cell>
          <cell r="C3297" t="str">
            <v>محمد خير</v>
          </cell>
          <cell r="D3297" t="str">
            <v>لميس</v>
          </cell>
          <cell r="E3297" t="str">
            <v>الأولى</v>
          </cell>
          <cell r="G3297" t="str">
            <v>الثانية حديث</v>
          </cell>
          <cell r="I3297" t="str">
            <v>الثانية حديث</v>
          </cell>
          <cell r="K3297" t="str">
            <v>الثانية</v>
          </cell>
          <cell r="M3297" t="str">
            <v>الثالثة حديث</v>
          </cell>
          <cell r="O3297" t="str">
            <v>الثالثة</v>
          </cell>
          <cell r="Q3297" t="str">
            <v>الرابعة حديث</v>
          </cell>
          <cell r="S3297" t="str">
            <v>الرابعة</v>
          </cell>
        </row>
        <row r="3298">
          <cell r="A3298">
            <v>121637</v>
          </cell>
          <cell r="B3298" t="str">
            <v>ايه مكنا</v>
          </cell>
          <cell r="C3298" t="str">
            <v>حسن</v>
          </cell>
          <cell r="D3298" t="str">
            <v>عواطف</v>
          </cell>
          <cell r="E3298" t="str">
            <v>الأولى</v>
          </cell>
          <cell r="G3298" t="str">
            <v>الثانية حديث</v>
          </cell>
          <cell r="I3298" t="str">
            <v>الثانية حديث</v>
          </cell>
          <cell r="K3298" t="str">
            <v>الثانية</v>
          </cell>
          <cell r="L3298">
            <v>1921</v>
          </cell>
          <cell r="M3298" t="str">
            <v>الثانية</v>
          </cell>
          <cell r="O3298" t="str">
            <v>الثانية</v>
          </cell>
          <cell r="Q3298" t="str">
            <v>الثانية</v>
          </cell>
          <cell r="S3298" t="str">
            <v>الثانية</v>
          </cell>
        </row>
        <row r="3299">
          <cell r="A3299">
            <v>121638</v>
          </cell>
          <cell r="B3299" t="str">
            <v>بارعه الغزي</v>
          </cell>
          <cell r="C3299" t="str">
            <v>ماجد</v>
          </cell>
          <cell r="D3299" t="str">
            <v>عفاف</v>
          </cell>
          <cell r="E3299" t="str">
            <v>الأولى</v>
          </cell>
          <cell r="G3299" t="str">
            <v>الثانية حديث</v>
          </cell>
          <cell r="K3299" t="str">
            <v>الثانية حديث</v>
          </cell>
          <cell r="L3299" t="str">
            <v>مبرر</v>
          </cell>
          <cell r="M3299" t="str">
            <v>الثانية</v>
          </cell>
          <cell r="O3299" t="str">
            <v>الثانية</v>
          </cell>
          <cell r="Q3299" t="str">
            <v>الثانية</v>
          </cell>
          <cell r="S3299" t="str">
            <v>الثانية</v>
          </cell>
        </row>
        <row r="3300">
          <cell r="A3300">
            <v>121640</v>
          </cell>
          <cell r="B3300" t="str">
            <v>باسل عيزوق</v>
          </cell>
          <cell r="C3300" t="str">
            <v>حسان</v>
          </cell>
          <cell r="D3300" t="str">
            <v>عفاف</v>
          </cell>
          <cell r="E3300" t="str">
            <v>الأولى</v>
          </cell>
          <cell r="G3300" t="str">
            <v>الثانية حديث</v>
          </cell>
          <cell r="K3300" t="str">
            <v>الثانية حديث</v>
          </cell>
          <cell r="L3300" t="str">
            <v>مبرر</v>
          </cell>
          <cell r="M3300" t="str">
            <v>الثانية</v>
          </cell>
          <cell r="O3300" t="str">
            <v>الثانية</v>
          </cell>
          <cell r="Q3300" t="str">
            <v>الثانية</v>
          </cell>
          <cell r="S3300" t="str">
            <v>الثانية</v>
          </cell>
        </row>
        <row r="3301">
          <cell r="A3301">
            <v>121641</v>
          </cell>
          <cell r="B3301" t="str">
            <v>باسمه رمانه</v>
          </cell>
          <cell r="C3301" t="str">
            <v>محمد</v>
          </cell>
          <cell r="D3301" t="str">
            <v>نوال</v>
          </cell>
          <cell r="E3301" t="str">
            <v>الأولى</v>
          </cell>
          <cell r="G3301" t="str">
            <v>الثانية حديث</v>
          </cell>
          <cell r="I3301" t="str">
            <v>الثانية حديث</v>
          </cell>
          <cell r="K3301" t="str">
            <v>الثانية</v>
          </cell>
          <cell r="M3301" t="str">
            <v>الثالثة حديث</v>
          </cell>
          <cell r="O3301" t="str">
            <v>الثالثة</v>
          </cell>
          <cell r="Q3301" t="str">
            <v>الرابعة حديث</v>
          </cell>
          <cell r="S3301" t="str">
            <v>الرابعة</v>
          </cell>
        </row>
        <row r="3302">
          <cell r="A3302">
            <v>121642</v>
          </cell>
          <cell r="B3302" t="str">
            <v>باسمه خريبه</v>
          </cell>
          <cell r="C3302" t="str">
            <v>عبد الخالق</v>
          </cell>
          <cell r="D3302" t="str">
            <v>فضيه</v>
          </cell>
          <cell r="E3302" t="str">
            <v>الأولى</v>
          </cell>
          <cell r="G3302" t="str">
            <v>الثانية حديث</v>
          </cell>
          <cell r="I3302" t="str">
            <v>الثانية حديث</v>
          </cell>
          <cell r="K3302" t="str">
            <v>الثانية</v>
          </cell>
          <cell r="M3302" t="str">
            <v>الثالثة حديث</v>
          </cell>
          <cell r="O3302" t="str">
            <v>الثالثة</v>
          </cell>
          <cell r="Q3302" t="str">
            <v>الرابعة حديث</v>
          </cell>
          <cell r="S3302" t="str">
            <v>الرابعة</v>
          </cell>
        </row>
        <row r="3303">
          <cell r="A3303">
            <v>121643</v>
          </cell>
          <cell r="B3303" t="str">
            <v>باسمه صعيوابو عراج</v>
          </cell>
          <cell r="C3303" t="str">
            <v>احمد</v>
          </cell>
          <cell r="D3303" t="str">
            <v>هدى</v>
          </cell>
          <cell r="E3303" t="str">
            <v>الأولى</v>
          </cell>
          <cell r="G3303" t="str">
            <v>الأولى</v>
          </cell>
          <cell r="I3303" t="str">
            <v>الأولى</v>
          </cell>
          <cell r="K3303" t="str">
            <v>الثانية حديث</v>
          </cell>
          <cell r="M3303" t="str">
            <v>الثانية</v>
          </cell>
          <cell r="O3303" t="str">
            <v>الثانية</v>
          </cell>
          <cell r="Q3303" t="str">
            <v>الثالثة حديث</v>
          </cell>
          <cell r="S3303" t="str">
            <v>الثالثة</v>
          </cell>
        </row>
        <row r="3304">
          <cell r="A3304">
            <v>121644</v>
          </cell>
          <cell r="B3304" t="str">
            <v>بترا ابو صالح</v>
          </cell>
          <cell r="C3304" t="str">
            <v>عاصم</v>
          </cell>
          <cell r="D3304" t="str">
            <v>انتصار</v>
          </cell>
          <cell r="E3304" t="str">
            <v>الأولى</v>
          </cell>
          <cell r="G3304" t="str">
            <v>الأولى</v>
          </cell>
          <cell r="I3304" t="str">
            <v>الأولى</v>
          </cell>
          <cell r="K3304" t="str">
            <v>الثانية حديث</v>
          </cell>
          <cell r="L3304" t="str">
            <v>مبرر</v>
          </cell>
          <cell r="M3304" t="str">
            <v>الثانية</v>
          </cell>
          <cell r="O3304" t="str">
            <v>الثانية</v>
          </cell>
          <cell r="Q3304" t="str">
            <v>الثانية</v>
          </cell>
          <cell r="S3304" t="str">
            <v>الثانية</v>
          </cell>
        </row>
        <row r="3305">
          <cell r="A3305">
            <v>121647</v>
          </cell>
          <cell r="B3305" t="str">
            <v>بتول السيدحسن</v>
          </cell>
          <cell r="C3305" t="str">
            <v>محمد بسام</v>
          </cell>
          <cell r="D3305" t="str">
            <v>بثينه</v>
          </cell>
          <cell r="E3305" t="str">
            <v>الأولى</v>
          </cell>
          <cell r="G3305" t="str">
            <v>الأولى</v>
          </cell>
          <cell r="I3305" t="str">
            <v>الأولى</v>
          </cell>
          <cell r="K3305" t="str">
            <v>الأولى</v>
          </cell>
          <cell r="M3305" t="str">
            <v>الثانية حديث</v>
          </cell>
          <cell r="O3305" t="str">
            <v>الثانية</v>
          </cell>
          <cell r="Q3305" t="str">
            <v>الثانية</v>
          </cell>
          <cell r="S3305" t="str">
            <v>الثانية</v>
          </cell>
        </row>
        <row r="3306">
          <cell r="A3306">
            <v>121648</v>
          </cell>
          <cell r="B3306" t="str">
            <v>بتول اليوسف</v>
          </cell>
          <cell r="C3306" t="str">
            <v>حسن</v>
          </cell>
          <cell r="D3306" t="str">
            <v>صديقه</v>
          </cell>
          <cell r="E3306" t="str">
            <v>الثانية</v>
          </cell>
          <cell r="G3306" t="str">
            <v>الثانية</v>
          </cell>
          <cell r="I3306" t="str">
            <v>الثانية</v>
          </cell>
          <cell r="K3306" t="str">
            <v>الثالثة حديث</v>
          </cell>
          <cell r="L3306" t="str">
            <v>مبرر</v>
          </cell>
          <cell r="M3306" t="str">
            <v>الثالثة حديث</v>
          </cell>
          <cell r="O3306" t="str">
            <v>الثالثة</v>
          </cell>
          <cell r="Q3306" t="str">
            <v>الثالثة</v>
          </cell>
          <cell r="R3306">
            <v>308</v>
          </cell>
          <cell r="S3306" t="str">
            <v>الثالثة</v>
          </cell>
        </row>
        <row r="3307">
          <cell r="A3307">
            <v>121651</v>
          </cell>
          <cell r="B3307" t="str">
            <v>بدريه الاحمد</v>
          </cell>
          <cell r="C3307" t="str">
            <v>محمود</v>
          </cell>
          <cell r="D3307" t="str">
            <v>فاتن</v>
          </cell>
          <cell r="E3307" t="str">
            <v>الأولى</v>
          </cell>
          <cell r="G3307" t="str">
            <v>الأولى</v>
          </cell>
          <cell r="I3307" t="str">
            <v>الأولى</v>
          </cell>
          <cell r="K3307" t="str">
            <v>الأولى</v>
          </cell>
          <cell r="M3307" t="str">
            <v>الثانية حديث</v>
          </cell>
          <cell r="O3307" t="str">
            <v>الثانية</v>
          </cell>
          <cell r="Q3307" t="str">
            <v>الثانية</v>
          </cell>
          <cell r="S3307" t="str">
            <v>الثالثة حديث</v>
          </cell>
        </row>
        <row r="3308">
          <cell r="A3308">
            <v>121652</v>
          </cell>
          <cell r="B3308" t="str">
            <v>براءه الفلاح</v>
          </cell>
          <cell r="C3308" t="str">
            <v>عماد الدين</v>
          </cell>
          <cell r="D3308" t="str">
            <v>هاله</v>
          </cell>
          <cell r="E3308" t="str">
            <v>الأولى</v>
          </cell>
          <cell r="G3308" t="str">
            <v>الأولى</v>
          </cell>
          <cell r="I3308" t="str">
            <v>الأولى</v>
          </cell>
          <cell r="J3308">
            <v>877</v>
          </cell>
          <cell r="K3308" t="str">
            <v>الأولى</v>
          </cell>
          <cell r="L3308">
            <v>2004</v>
          </cell>
          <cell r="M3308" t="str">
            <v>الأولى</v>
          </cell>
          <cell r="O3308" t="str">
            <v>الأولى</v>
          </cell>
          <cell r="Q3308" t="str">
            <v>الثانية حديث</v>
          </cell>
          <cell r="S3308" t="str">
            <v>الثانية</v>
          </cell>
        </row>
        <row r="3309">
          <cell r="A3309">
            <v>121653</v>
          </cell>
          <cell r="B3309" t="str">
            <v>براءه الذياب</v>
          </cell>
          <cell r="C3309" t="str">
            <v>محمد</v>
          </cell>
          <cell r="D3309" t="str">
            <v>فهيده</v>
          </cell>
          <cell r="E3309" t="str">
            <v>الأولى</v>
          </cell>
          <cell r="G3309" t="str">
            <v>الثانية حديث</v>
          </cell>
          <cell r="I3309" t="str">
            <v>الثانية حديث</v>
          </cell>
          <cell r="K3309" t="str">
            <v>الثانية</v>
          </cell>
          <cell r="L3309" t="str">
            <v>مبرر</v>
          </cell>
          <cell r="M3309" t="str">
            <v>الثانية</v>
          </cell>
          <cell r="O3309" t="str">
            <v>الثانية</v>
          </cell>
          <cell r="Q3309" t="str">
            <v>الثانية</v>
          </cell>
          <cell r="S3309" t="str">
            <v>الثانية</v>
          </cell>
        </row>
        <row r="3310">
          <cell r="A3310">
            <v>121655</v>
          </cell>
          <cell r="B3310" t="str">
            <v>براءه العيد</v>
          </cell>
          <cell r="C3310" t="str">
            <v>شمس الدين</v>
          </cell>
          <cell r="D3310" t="str">
            <v>خديجه</v>
          </cell>
          <cell r="E3310" t="str">
            <v>الأولى</v>
          </cell>
          <cell r="G3310" t="str">
            <v>الأولى</v>
          </cell>
          <cell r="H3310">
            <v>1443</v>
          </cell>
          <cell r="I3310" t="str">
            <v>الأولى</v>
          </cell>
          <cell r="K3310" t="str">
            <v>الأولى</v>
          </cell>
          <cell r="M3310" t="str">
            <v>الأولى</v>
          </cell>
          <cell r="O3310" t="str">
            <v>الثانية حديث</v>
          </cell>
          <cell r="Q3310" t="str">
            <v>الثانية</v>
          </cell>
          <cell r="S3310" t="str">
            <v>الثالثة حديث</v>
          </cell>
        </row>
        <row r="3311">
          <cell r="A3311">
            <v>121659</v>
          </cell>
          <cell r="B3311" t="str">
            <v>براءه هارون</v>
          </cell>
          <cell r="C3311" t="str">
            <v>ماجد</v>
          </cell>
          <cell r="D3311" t="str">
            <v>فطمه</v>
          </cell>
          <cell r="E3311" t="str">
            <v>الأولى</v>
          </cell>
          <cell r="G3311" t="str">
            <v>الثانية حديث</v>
          </cell>
          <cell r="I3311" t="str">
            <v>الثانية حديث</v>
          </cell>
          <cell r="K3311" t="str">
            <v>الثانية</v>
          </cell>
          <cell r="M3311" t="str">
            <v>الثالثة حديث</v>
          </cell>
          <cell r="O3311" t="str">
            <v>الثالثة</v>
          </cell>
          <cell r="Q3311" t="str">
            <v>الرابعة حديث</v>
          </cell>
          <cell r="S3311" t="str">
            <v>الرابعة</v>
          </cell>
        </row>
        <row r="3312">
          <cell r="A3312">
            <v>121662</v>
          </cell>
          <cell r="B3312" t="str">
            <v>بسمه السمان</v>
          </cell>
          <cell r="C3312" t="str">
            <v>محمد غياث</v>
          </cell>
          <cell r="D3312" t="str">
            <v>ميسون</v>
          </cell>
          <cell r="E3312" t="str">
            <v>الأولى</v>
          </cell>
          <cell r="G3312" t="str">
            <v>الأولى</v>
          </cell>
          <cell r="I3312" t="str">
            <v>الأولى</v>
          </cell>
          <cell r="K3312" t="str">
            <v>الثانية حديث</v>
          </cell>
          <cell r="M3312" t="str">
            <v>الثانية</v>
          </cell>
          <cell r="O3312" t="str">
            <v>الثانية</v>
          </cell>
          <cell r="P3312">
            <v>589</v>
          </cell>
          <cell r="Q3312" t="str">
            <v>الثانية</v>
          </cell>
          <cell r="S3312" t="str">
            <v>الثانية</v>
          </cell>
        </row>
        <row r="3313">
          <cell r="A3313">
            <v>121663</v>
          </cell>
          <cell r="B3313" t="str">
            <v>بشار الشمالي</v>
          </cell>
          <cell r="C3313" t="str">
            <v>علي</v>
          </cell>
          <cell r="D3313" t="str">
            <v>اروى</v>
          </cell>
          <cell r="E3313" t="str">
            <v>الأولى</v>
          </cell>
          <cell r="G3313" t="str">
            <v>الأولى</v>
          </cell>
          <cell r="I3313" t="str">
            <v>الأولى</v>
          </cell>
          <cell r="K3313" t="str">
            <v>الأولى</v>
          </cell>
          <cell r="L3313" t="str">
            <v>مبرر</v>
          </cell>
          <cell r="M3313" t="str">
            <v>الأولى</v>
          </cell>
          <cell r="N3313">
            <v>175</v>
          </cell>
          <cell r="O3313" t="str">
            <v>الأولى</v>
          </cell>
          <cell r="Q3313" t="str">
            <v>الثانية حديث</v>
          </cell>
          <cell r="S3313" t="str">
            <v>الثانية</v>
          </cell>
        </row>
        <row r="3314">
          <cell r="A3314">
            <v>121665</v>
          </cell>
          <cell r="B3314" t="str">
            <v>بشرى حبيب</v>
          </cell>
          <cell r="C3314" t="str">
            <v>جهاد</v>
          </cell>
          <cell r="D3314" t="str">
            <v>امال</v>
          </cell>
          <cell r="E3314" t="str">
            <v>الأولى</v>
          </cell>
          <cell r="G3314" t="str">
            <v>الثانية حديث</v>
          </cell>
          <cell r="I3314" t="str">
            <v>الثانية حديث</v>
          </cell>
          <cell r="J3314">
            <v>266</v>
          </cell>
          <cell r="K3314" t="str">
            <v>الثانية</v>
          </cell>
          <cell r="M3314" t="str">
            <v>الثانية</v>
          </cell>
          <cell r="O3314" t="str">
            <v>الثانية</v>
          </cell>
          <cell r="Q3314" t="str">
            <v>الثانية</v>
          </cell>
          <cell r="S3314" t="str">
            <v>الثانية</v>
          </cell>
        </row>
        <row r="3315">
          <cell r="A3315">
            <v>121667</v>
          </cell>
          <cell r="B3315" t="str">
            <v>بيان تاجا</v>
          </cell>
          <cell r="C3315" t="str">
            <v>احمد بسام</v>
          </cell>
          <cell r="D3315" t="str">
            <v>صباح</v>
          </cell>
          <cell r="E3315" t="str">
            <v>الأولى</v>
          </cell>
          <cell r="G3315" t="str">
            <v>الثانية حديث</v>
          </cell>
          <cell r="I3315" t="str">
            <v>الثانية حديث</v>
          </cell>
          <cell r="K3315" t="str">
            <v>الثانية</v>
          </cell>
          <cell r="M3315" t="str">
            <v>الثالثة حديث</v>
          </cell>
          <cell r="N3315">
            <v>260</v>
          </cell>
          <cell r="O3315" t="str">
            <v>الثالثة</v>
          </cell>
          <cell r="P3315">
            <v>608</v>
          </cell>
          <cell r="Q3315" t="str">
            <v>الثالثة</v>
          </cell>
          <cell r="S3315" t="str">
            <v>الثالثة</v>
          </cell>
        </row>
        <row r="3316">
          <cell r="A3316">
            <v>121668</v>
          </cell>
          <cell r="B3316" t="str">
            <v>بيان خلوف</v>
          </cell>
          <cell r="C3316" t="str">
            <v>مسعود</v>
          </cell>
          <cell r="D3316" t="str">
            <v>رابعه</v>
          </cell>
          <cell r="E3316" t="str">
            <v>الأولى</v>
          </cell>
          <cell r="G3316" t="str">
            <v>الثانية حديث</v>
          </cell>
          <cell r="I3316" t="str">
            <v>الثانية حديث</v>
          </cell>
          <cell r="K3316" t="str">
            <v>الثانية</v>
          </cell>
          <cell r="M3316" t="str">
            <v>الثالثة حديث</v>
          </cell>
          <cell r="O3316" t="str">
            <v>الثالثة</v>
          </cell>
          <cell r="Q3316" t="str">
            <v>الثالثة</v>
          </cell>
          <cell r="S3316" t="str">
            <v>الثالثة</v>
          </cell>
        </row>
        <row r="3317">
          <cell r="A3317">
            <v>121669</v>
          </cell>
          <cell r="B3317" t="str">
            <v>بيان خولاني</v>
          </cell>
          <cell r="C3317" t="str">
            <v>يوسف</v>
          </cell>
          <cell r="D3317" t="str">
            <v>مها</v>
          </cell>
          <cell r="E3317" t="str">
            <v>الأولى</v>
          </cell>
          <cell r="G3317" t="str">
            <v>الثانية حديث</v>
          </cell>
          <cell r="I3317" t="str">
            <v>الثانية حديث</v>
          </cell>
          <cell r="K3317" t="str">
            <v>الثانية</v>
          </cell>
          <cell r="M3317" t="str">
            <v>الثانية</v>
          </cell>
          <cell r="O3317" t="str">
            <v>الثانية</v>
          </cell>
          <cell r="Q3317" t="str">
            <v>الثانية</v>
          </cell>
          <cell r="S3317" t="str">
            <v>الثالثة حديث</v>
          </cell>
        </row>
        <row r="3318">
          <cell r="A3318">
            <v>121670</v>
          </cell>
          <cell r="B3318" t="str">
            <v>بيان غزاله</v>
          </cell>
          <cell r="C3318" t="str">
            <v>جوان</v>
          </cell>
          <cell r="D3318" t="str">
            <v>فاطمه</v>
          </cell>
          <cell r="E3318" t="str">
            <v>الأولى</v>
          </cell>
          <cell r="G3318" t="str">
            <v>الأولى</v>
          </cell>
          <cell r="I3318" t="str">
            <v>الأولى</v>
          </cell>
          <cell r="K3318" t="str">
            <v>الثانية حديث</v>
          </cell>
          <cell r="M3318" t="str">
            <v>الثانية</v>
          </cell>
          <cell r="O3318" t="str">
            <v>الثانية</v>
          </cell>
          <cell r="Q3318" t="str">
            <v>الثانية</v>
          </cell>
          <cell r="S3318" t="str">
            <v>الثانية</v>
          </cell>
        </row>
        <row r="3319">
          <cell r="A3319">
            <v>121671</v>
          </cell>
          <cell r="B3319" t="str">
            <v>بيير ابو نصر</v>
          </cell>
          <cell r="C3319" t="str">
            <v>رشيد</v>
          </cell>
          <cell r="D3319" t="str">
            <v>هناء</v>
          </cell>
          <cell r="E3319" t="str">
            <v>الأولى</v>
          </cell>
          <cell r="G3319" t="str">
            <v>الثانية حديث</v>
          </cell>
          <cell r="I3319" t="str">
            <v>الثانية حديث</v>
          </cell>
          <cell r="K3319" t="str">
            <v>الثانية</v>
          </cell>
          <cell r="M3319" t="str">
            <v>الثالثة حديث</v>
          </cell>
          <cell r="O3319" t="str">
            <v>الثالثة</v>
          </cell>
          <cell r="Q3319" t="str">
            <v>الرابعة حديث</v>
          </cell>
          <cell r="S3319" t="str">
            <v>الرابعة</v>
          </cell>
        </row>
        <row r="3320">
          <cell r="A3320">
            <v>121672</v>
          </cell>
          <cell r="B3320" t="str">
            <v>تاج الورود درويش</v>
          </cell>
          <cell r="C3320" t="str">
            <v>غياث</v>
          </cell>
          <cell r="D3320" t="str">
            <v>رغداء</v>
          </cell>
          <cell r="E3320" t="str">
            <v>الأولى</v>
          </cell>
          <cell r="G3320" t="str">
            <v>الأولى</v>
          </cell>
          <cell r="I3320" t="str">
            <v>الأولى</v>
          </cell>
          <cell r="K3320" t="str">
            <v>الثانية حديث</v>
          </cell>
          <cell r="M3320" t="str">
            <v>الثانية</v>
          </cell>
          <cell r="O3320" t="str">
            <v>الثانية</v>
          </cell>
          <cell r="Q3320" t="str">
            <v>الثانية</v>
          </cell>
          <cell r="S3320" t="str">
            <v>الثالثة حديث</v>
          </cell>
        </row>
        <row r="3321">
          <cell r="A3321">
            <v>121674</v>
          </cell>
          <cell r="B3321" t="str">
            <v>تالين عرضحالجيان</v>
          </cell>
          <cell r="C3321" t="str">
            <v>انترانيك</v>
          </cell>
          <cell r="D3321" t="str">
            <v>هويدا</v>
          </cell>
          <cell r="E3321" t="str">
            <v>الأولى</v>
          </cell>
          <cell r="G3321" t="str">
            <v>الثانية حديث</v>
          </cell>
          <cell r="I3321" t="str">
            <v>الثانية حديث</v>
          </cell>
          <cell r="K3321" t="str">
            <v>الثانية</v>
          </cell>
          <cell r="L3321">
            <v>1937</v>
          </cell>
          <cell r="M3321" t="str">
            <v>الثانية</v>
          </cell>
          <cell r="O3321" t="str">
            <v>الثالثة حديث</v>
          </cell>
          <cell r="Q3321" t="str">
            <v>الثالثة</v>
          </cell>
          <cell r="S3321" t="str">
            <v>الثالثة</v>
          </cell>
        </row>
        <row r="3322">
          <cell r="A3322">
            <v>121676</v>
          </cell>
          <cell r="B3322" t="str">
            <v>تسنيم فره</v>
          </cell>
          <cell r="C3322" t="str">
            <v>ايمن</v>
          </cell>
          <cell r="D3322" t="str">
            <v>هدى</v>
          </cell>
          <cell r="E3322" t="str">
            <v>الأولى</v>
          </cell>
          <cell r="G3322" t="str">
            <v>الثانية حديث</v>
          </cell>
          <cell r="I3322" t="str">
            <v>الثانية حديث</v>
          </cell>
          <cell r="K3322" t="str">
            <v>الثانية</v>
          </cell>
          <cell r="L3322" t="str">
            <v>مبرر</v>
          </cell>
          <cell r="M3322" t="str">
            <v>الثانية</v>
          </cell>
          <cell r="O3322" t="str">
            <v>الثانية</v>
          </cell>
          <cell r="Q3322" t="str">
            <v>الثانية</v>
          </cell>
          <cell r="S3322" t="str">
            <v>الثانية</v>
          </cell>
        </row>
        <row r="3323">
          <cell r="A3323">
            <v>121679</v>
          </cell>
          <cell r="B3323" t="str">
            <v>تقى ابازيد</v>
          </cell>
          <cell r="C3323" t="str">
            <v>محمد</v>
          </cell>
          <cell r="D3323" t="str">
            <v>هيام</v>
          </cell>
          <cell r="E3323" t="str">
            <v>الأولى</v>
          </cell>
          <cell r="G3323" t="str">
            <v>الأولى</v>
          </cell>
          <cell r="I3323" t="str">
            <v>الأولى</v>
          </cell>
          <cell r="K3323" t="str">
            <v>الثانية حديث</v>
          </cell>
          <cell r="M3323" t="str">
            <v>الثانية</v>
          </cell>
          <cell r="O3323" t="str">
            <v>الثانية</v>
          </cell>
          <cell r="P3323">
            <v>716</v>
          </cell>
          <cell r="Q3323" t="str">
            <v>الثانية</v>
          </cell>
          <cell r="S3323" t="str">
            <v>الثانية</v>
          </cell>
        </row>
        <row r="3324">
          <cell r="A3324">
            <v>121681</v>
          </cell>
          <cell r="B3324" t="str">
            <v>تقى خانم قطان</v>
          </cell>
          <cell r="C3324" t="str">
            <v>محمد علي</v>
          </cell>
          <cell r="D3324" t="str">
            <v>سلمى</v>
          </cell>
          <cell r="E3324" t="str">
            <v>الأولى</v>
          </cell>
          <cell r="G3324" t="str">
            <v>الثانية حديث</v>
          </cell>
          <cell r="I3324" t="str">
            <v>الثانية حديث</v>
          </cell>
          <cell r="K3324" t="str">
            <v>الثانية</v>
          </cell>
          <cell r="M3324" t="str">
            <v>الثانية</v>
          </cell>
          <cell r="O3324" t="str">
            <v>الثالثة حديث</v>
          </cell>
          <cell r="Q3324" t="str">
            <v>الثالثة</v>
          </cell>
          <cell r="S3324" t="str">
            <v>الثالثة</v>
          </cell>
        </row>
        <row r="3325">
          <cell r="A3325">
            <v>121682</v>
          </cell>
          <cell r="B3325" t="str">
            <v>تماره انبوشه</v>
          </cell>
          <cell r="C3325" t="str">
            <v>مصطفى</v>
          </cell>
          <cell r="D3325" t="str">
            <v>مياده المصري</v>
          </cell>
          <cell r="E3325" t="str">
            <v>الأولى</v>
          </cell>
          <cell r="G3325" t="str">
            <v>الأولى</v>
          </cell>
          <cell r="I3325" t="str">
            <v>الأولى</v>
          </cell>
          <cell r="K3325" t="str">
            <v>الثانية حديث</v>
          </cell>
          <cell r="M3325" t="str">
            <v>الثانية</v>
          </cell>
          <cell r="O3325" t="str">
            <v>الثانية</v>
          </cell>
          <cell r="Q3325" t="str">
            <v>الثانية</v>
          </cell>
          <cell r="S3325" t="str">
            <v>الثالثة حديث</v>
          </cell>
        </row>
        <row r="3326">
          <cell r="A3326">
            <v>121685</v>
          </cell>
          <cell r="B3326" t="str">
            <v>تيماء بحبوح</v>
          </cell>
          <cell r="C3326" t="str">
            <v>توفيق</v>
          </cell>
          <cell r="D3326" t="str">
            <v>وفاء</v>
          </cell>
          <cell r="E3326" t="str">
            <v>الأولى</v>
          </cell>
          <cell r="G3326" t="str">
            <v>الثانية حديث</v>
          </cell>
          <cell r="I3326" t="str">
            <v>الثانية حديث</v>
          </cell>
          <cell r="K3326" t="str">
            <v>الثانية</v>
          </cell>
          <cell r="M3326" t="str">
            <v>الثالثة حديث</v>
          </cell>
          <cell r="O3326" t="str">
            <v>الثالثة</v>
          </cell>
          <cell r="Q3326" t="str">
            <v>الرابعة حديث</v>
          </cell>
          <cell r="S3326" t="str">
            <v>الرابعة</v>
          </cell>
        </row>
        <row r="3327">
          <cell r="A3327">
            <v>121687</v>
          </cell>
          <cell r="B3327" t="str">
            <v>ثريا العوض</v>
          </cell>
          <cell r="C3327" t="str">
            <v>فاروق</v>
          </cell>
          <cell r="D3327" t="str">
            <v>ماجده</v>
          </cell>
          <cell r="E3327" t="str">
            <v>الأولى</v>
          </cell>
          <cell r="G3327" t="str">
            <v>الأولى</v>
          </cell>
          <cell r="H3327">
            <v>1397</v>
          </cell>
          <cell r="K3327" t="str">
            <v>الأولى</v>
          </cell>
          <cell r="L3327" t="str">
            <v>مبرر</v>
          </cell>
          <cell r="M3327" t="str">
            <v>الأولى</v>
          </cell>
          <cell r="O3327" t="str">
            <v>الأولى</v>
          </cell>
          <cell r="Q3327" t="str">
            <v>الأولى</v>
          </cell>
          <cell r="S3327" t="str">
            <v>الأولى</v>
          </cell>
        </row>
        <row r="3328">
          <cell r="A3328">
            <v>121689</v>
          </cell>
          <cell r="B3328" t="str">
            <v>ثناء زغيبي</v>
          </cell>
          <cell r="C3328" t="str">
            <v>عارف</v>
          </cell>
          <cell r="D3328" t="str">
            <v>فاطمه</v>
          </cell>
          <cell r="E3328" t="str">
            <v>الثانية</v>
          </cell>
          <cell r="G3328" t="str">
            <v>الثالثة حديث</v>
          </cell>
          <cell r="I3328" t="str">
            <v>الثالثة حديث</v>
          </cell>
          <cell r="K3328" t="str">
            <v>الثالثة</v>
          </cell>
          <cell r="M3328" t="str">
            <v>الرابعة حديث</v>
          </cell>
          <cell r="O3328" t="str">
            <v>الرابعة</v>
          </cell>
          <cell r="Q3328" t="str">
            <v>الرابعة</v>
          </cell>
          <cell r="S3328" t="str">
            <v>الرابعة</v>
          </cell>
        </row>
        <row r="3329">
          <cell r="A3329">
            <v>121690</v>
          </cell>
          <cell r="B3329" t="str">
            <v>ثناء قدور</v>
          </cell>
          <cell r="C3329" t="str">
            <v>نبيل</v>
          </cell>
          <cell r="D3329" t="str">
            <v>صفاء قدور</v>
          </cell>
          <cell r="E3329" t="str">
            <v>الأولى</v>
          </cell>
          <cell r="G3329" t="str">
            <v>الأولى</v>
          </cell>
          <cell r="I3329" t="str">
            <v>الأولى</v>
          </cell>
          <cell r="K3329" t="str">
            <v>الثانية حديث</v>
          </cell>
          <cell r="L3329" t="str">
            <v>مبرر</v>
          </cell>
          <cell r="M3329" t="str">
            <v>الثانية</v>
          </cell>
          <cell r="O3329" t="str">
            <v>الثانية</v>
          </cell>
          <cell r="Q3329" t="str">
            <v>الثانية</v>
          </cell>
          <cell r="S3329" t="str">
            <v>الثانية</v>
          </cell>
        </row>
        <row r="3330">
          <cell r="A3330">
            <v>121692</v>
          </cell>
          <cell r="B3330" t="str">
            <v>جلاء الحلبي</v>
          </cell>
          <cell r="C3330" t="str">
            <v>حمد</v>
          </cell>
          <cell r="D3330" t="str">
            <v>هنيه</v>
          </cell>
          <cell r="E3330" t="str">
            <v>الأولى</v>
          </cell>
          <cell r="G3330" t="str">
            <v>الثانية حديث</v>
          </cell>
          <cell r="I3330" t="str">
            <v>الثانية حديث</v>
          </cell>
          <cell r="K3330" t="str">
            <v>الثانية</v>
          </cell>
          <cell r="M3330" t="str">
            <v>الثانية</v>
          </cell>
          <cell r="O3330" t="str">
            <v>الثانية</v>
          </cell>
          <cell r="Q3330" t="str">
            <v>الثانية</v>
          </cell>
          <cell r="S3330" t="str">
            <v>الثالثة حديث</v>
          </cell>
        </row>
        <row r="3331">
          <cell r="A3331">
            <v>121694</v>
          </cell>
          <cell r="B3331" t="str">
            <v>جمانه الاحمر</v>
          </cell>
          <cell r="C3331" t="str">
            <v>محمد ابراهيم</v>
          </cell>
          <cell r="D3331" t="str">
            <v>حليمه</v>
          </cell>
          <cell r="E3331" t="str">
            <v>الأولى</v>
          </cell>
          <cell r="G3331" t="str">
            <v>الثانية حديث</v>
          </cell>
          <cell r="I3331" t="str">
            <v>الثانية حديث</v>
          </cell>
          <cell r="K3331" t="str">
            <v>الثانية</v>
          </cell>
          <cell r="M3331" t="str">
            <v>الثانية</v>
          </cell>
          <cell r="O3331" t="str">
            <v>الثالثة حديث</v>
          </cell>
          <cell r="Q3331" t="str">
            <v>الثالثة</v>
          </cell>
          <cell r="S3331" t="str">
            <v>الرابعة حديث</v>
          </cell>
        </row>
        <row r="3332">
          <cell r="A3332">
            <v>121697</v>
          </cell>
          <cell r="B3332" t="str">
            <v>جميله الخطيب</v>
          </cell>
          <cell r="C3332" t="str">
            <v>ديب</v>
          </cell>
          <cell r="D3332" t="str">
            <v>ربيحه</v>
          </cell>
          <cell r="E3332" t="str">
            <v>الأولى</v>
          </cell>
          <cell r="G3332" t="str">
            <v>الثانية حديث</v>
          </cell>
          <cell r="I3332" t="str">
            <v>الثانية حديث</v>
          </cell>
          <cell r="K3332" t="str">
            <v>الثانية</v>
          </cell>
          <cell r="M3332" t="str">
            <v>الثالثة حديث</v>
          </cell>
          <cell r="O3332" t="str">
            <v>الثالثة</v>
          </cell>
          <cell r="Q3332" t="str">
            <v>الرابعة حديث</v>
          </cell>
          <cell r="S3332" t="str">
            <v>الرابعة</v>
          </cell>
        </row>
        <row r="3333">
          <cell r="A3333">
            <v>121698</v>
          </cell>
          <cell r="B3333" t="str">
            <v>جنان الكجو</v>
          </cell>
          <cell r="C3333" t="str">
            <v>عواد</v>
          </cell>
          <cell r="D3333" t="str">
            <v>سميره محمد</v>
          </cell>
          <cell r="E3333" t="str">
            <v>الأولى</v>
          </cell>
          <cell r="G3333" t="str">
            <v>الأولى</v>
          </cell>
          <cell r="I3333" t="str">
            <v>الأولى</v>
          </cell>
          <cell r="K3333" t="str">
            <v>الثانية حديث</v>
          </cell>
          <cell r="L3333" t="str">
            <v>مبرر</v>
          </cell>
          <cell r="M3333" t="str">
            <v>الثانية</v>
          </cell>
          <cell r="O3333" t="str">
            <v>الثانية</v>
          </cell>
          <cell r="Q3333" t="str">
            <v>الثانية</v>
          </cell>
          <cell r="S3333" t="str">
            <v>الثانية</v>
          </cell>
        </row>
        <row r="3334">
          <cell r="A3334">
            <v>121699</v>
          </cell>
          <cell r="B3334" t="str">
            <v>جهان نصري</v>
          </cell>
          <cell r="C3334" t="str">
            <v>رياض</v>
          </cell>
          <cell r="D3334" t="str">
            <v>سوزان</v>
          </cell>
          <cell r="E3334" t="str">
            <v>الأولى</v>
          </cell>
          <cell r="G3334" t="str">
            <v>الثانية حديث</v>
          </cell>
          <cell r="I3334" t="str">
            <v>الثانية حديث</v>
          </cell>
          <cell r="K3334" t="str">
            <v>الثانية</v>
          </cell>
          <cell r="M3334" t="str">
            <v>الثالثة حديث</v>
          </cell>
          <cell r="O3334" t="str">
            <v>الثالثة</v>
          </cell>
          <cell r="Q3334" t="str">
            <v>الرابعة حديث</v>
          </cell>
          <cell r="S3334" t="str">
            <v>الرابعة</v>
          </cell>
        </row>
        <row r="3335">
          <cell r="A3335">
            <v>121703</v>
          </cell>
          <cell r="B3335" t="str">
            <v>حسام العبد الله</v>
          </cell>
          <cell r="C3335" t="str">
            <v>حمادي</v>
          </cell>
          <cell r="D3335" t="str">
            <v>غاليه</v>
          </cell>
          <cell r="E3335" t="str">
            <v>الأولى</v>
          </cell>
          <cell r="G3335" t="str">
            <v>الثانية حديث</v>
          </cell>
          <cell r="I3335" t="str">
            <v>الثانية حديث</v>
          </cell>
          <cell r="K3335" t="str">
            <v>الثانية</v>
          </cell>
          <cell r="M3335" t="str">
            <v>الثالثة حديث</v>
          </cell>
          <cell r="O3335" t="str">
            <v>الثالثة</v>
          </cell>
          <cell r="Q3335" t="str">
            <v>الرابعة حديث</v>
          </cell>
          <cell r="S3335" t="str">
            <v>الرابعة</v>
          </cell>
        </row>
        <row r="3336">
          <cell r="A3336">
            <v>121704</v>
          </cell>
          <cell r="B3336" t="str">
            <v>حسام سيف الدين</v>
          </cell>
          <cell r="C3336" t="str">
            <v>سمير</v>
          </cell>
          <cell r="D3336" t="str">
            <v>هبه</v>
          </cell>
          <cell r="E3336" t="str">
            <v>الأولى</v>
          </cell>
          <cell r="G3336" t="str">
            <v>الثانية حديث</v>
          </cell>
          <cell r="I3336" t="str">
            <v>الثانية حديث</v>
          </cell>
          <cell r="K3336" t="str">
            <v>الثانية</v>
          </cell>
          <cell r="M3336" t="str">
            <v>الثالثة حديث</v>
          </cell>
          <cell r="O3336" t="str">
            <v>الثالثة</v>
          </cell>
          <cell r="Q3336" t="str">
            <v>الرابعة حديث</v>
          </cell>
          <cell r="S3336" t="str">
            <v>الرابعة</v>
          </cell>
        </row>
        <row r="3337">
          <cell r="A3337">
            <v>121705</v>
          </cell>
          <cell r="B3337" t="str">
            <v>حسان الريحاني</v>
          </cell>
          <cell r="C3337" t="str">
            <v>محمد محروس</v>
          </cell>
          <cell r="D3337" t="str">
            <v>لينا</v>
          </cell>
          <cell r="E3337" t="str">
            <v>الأولى</v>
          </cell>
          <cell r="G3337" t="str">
            <v>الأولى</v>
          </cell>
          <cell r="I3337" t="str">
            <v>الأولى</v>
          </cell>
          <cell r="K3337" t="str">
            <v>الأولى</v>
          </cell>
          <cell r="M3337" t="str">
            <v>الأولى</v>
          </cell>
          <cell r="O3337" t="str">
            <v>الثانية حديث</v>
          </cell>
          <cell r="Q3337" t="str">
            <v>الثانية</v>
          </cell>
          <cell r="S3337" t="str">
            <v>الثانية</v>
          </cell>
        </row>
        <row r="3338">
          <cell r="A3338">
            <v>121706</v>
          </cell>
          <cell r="B3338" t="str">
            <v>حسن اصفهاني زاده</v>
          </cell>
          <cell r="C3338" t="str">
            <v>صباح</v>
          </cell>
          <cell r="D3338" t="str">
            <v>باسمه</v>
          </cell>
          <cell r="E3338" t="str">
            <v>الأولى</v>
          </cell>
          <cell r="G3338" t="str">
            <v>الثانية حديث</v>
          </cell>
          <cell r="I3338" t="str">
            <v>الثانية حديث</v>
          </cell>
          <cell r="K3338" t="str">
            <v>الثانية</v>
          </cell>
          <cell r="M3338" t="str">
            <v>الثالثة حديث</v>
          </cell>
          <cell r="O3338" t="str">
            <v>الثالثة</v>
          </cell>
          <cell r="Q3338" t="str">
            <v>الرابعة حديث</v>
          </cell>
          <cell r="S3338" t="str">
            <v>الرابعة</v>
          </cell>
        </row>
        <row r="3339">
          <cell r="A3339">
            <v>121709</v>
          </cell>
          <cell r="B3339" t="str">
            <v>حلا سليمان</v>
          </cell>
          <cell r="C3339" t="str">
            <v>اسد</v>
          </cell>
          <cell r="D3339" t="str">
            <v>سلوى</v>
          </cell>
          <cell r="E3339" t="str">
            <v>الأولى</v>
          </cell>
          <cell r="G3339" t="str">
            <v>الثانية حديث</v>
          </cell>
          <cell r="I3339" t="str">
            <v>الثانية حديث</v>
          </cell>
          <cell r="K3339" t="str">
            <v>الثانية</v>
          </cell>
          <cell r="M3339" t="str">
            <v>الثانية</v>
          </cell>
          <cell r="O3339" t="str">
            <v>الثانية</v>
          </cell>
          <cell r="Q3339" t="str">
            <v>الثانية</v>
          </cell>
          <cell r="S3339" t="str">
            <v>الثالثة حديث</v>
          </cell>
        </row>
        <row r="3340">
          <cell r="A3340">
            <v>121710</v>
          </cell>
          <cell r="B3340" t="str">
            <v>حمده الصايغ</v>
          </cell>
          <cell r="C3340" t="str">
            <v>عبد القادر</v>
          </cell>
          <cell r="D3340" t="str">
            <v>امنه</v>
          </cell>
          <cell r="E3340" t="str">
            <v>الأولى</v>
          </cell>
          <cell r="G3340" t="str">
            <v>الأولى</v>
          </cell>
          <cell r="I3340" t="str">
            <v>الأولى</v>
          </cell>
          <cell r="K3340" t="str">
            <v>الأولى</v>
          </cell>
          <cell r="M3340" t="str">
            <v>الثانية حديث</v>
          </cell>
          <cell r="O3340" t="str">
            <v>الثانية</v>
          </cell>
          <cell r="Q3340" t="str">
            <v>الثالثة حديث</v>
          </cell>
          <cell r="S3340" t="str">
            <v>الثالثة</v>
          </cell>
        </row>
        <row r="3341">
          <cell r="A3341">
            <v>121713</v>
          </cell>
          <cell r="B3341" t="str">
            <v>حنان الهادي</v>
          </cell>
          <cell r="C3341" t="str">
            <v>عفيف</v>
          </cell>
          <cell r="D3341" t="str">
            <v>سحر</v>
          </cell>
          <cell r="E3341" t="str">
            <v>الأولى</v>
          </cell>
          <cell r="G3341" t="str">
            <v>الأولى</v>
          </cell>
          <cell r="I3341" t="str">
            <v>الأولى</v>
          </cell>
          <cell r="K3341" t="str">
            <v>الثانية حديث</v>
          </cell>
          <cell r="M3341" t="str">
            <v>الثانية</v>
          </cell>
          <cell r="O3341" t="str">
            <v>الثانية</v>
          </cell>
          <cell r="Q3341" t="str">
            <v>الثانية</v>
          </cell>
          <cell r="S3341" t="str">
            <v>الثانية</v>
          </cell>
        </row>
        <row r="3342">
          <cell r="A3342">
            <v>121714</v>
          </cell>
          <cell r="B3342" t="str">
            <v>حنان رخيص</v>
          </cell>
          <cell r="C3342" t="str">
            <v>احمد</v>
          </cell>
          <cell r="D3342" t="str">
            <v>عليا</v>
          </cell>
          <cell r="E3342" t="str">
            <v>الأولى</v>
          </cell>
          <cell r="G3342" t="str">
            <v>الثانية حديث</v>
          </cell>
          <cell r="I3342" t="str">
            <v>الثانية حديث</v>
          </cell>
          <cell r="K3342" t="str">
            <v>الثانية</v>
          </cell>
          <cell r="M3342" t="str">
            <v>الثالثة حديث</v>
          </cell>
          <cell r="O3342" t="str">
            <v>الثالثة</v>
          </cell>
          <cell r="Q3342" t="str">
            <v>الرابعة حديث</v>
          </cell>
          <cell r="S3342" t="str">
            <v>الرابعة</v>
          </cell>
        </row>
        <row r="3343">
          <cell r="A3343">
            <v>121715</v>
          </cell>
          <cell r="B3343" t="str">
            <v>حنان سوسق</v>
          </cell>
          <cell r="C3343" t="str">
            <v>محمود</v>
          </cell>
          <cell r="D3343" t="str">
            <v>انصاف</v>
          </cell>
          <cell r="E3343" t="str">
            <v>الأولى</v>
          </cell>
          <cell r="G3343" t="str">
            <v>الأولى</v>
          </cell>
          <cell r="I3343" t="str">
            <v>الأولى</v>
          </cell>
          <cell r="K3343" t="str">
            <v>الأولى</v>
          </cell>
          <cell r="M3343" t="str">
            <v>الثانية حديث</v>
          </cell>
          <cell r="O3343" t="str">
            <v>الثانية</v>
          </cell>
          <cell r="Q3343" t="str">
            <v>الثانية</v>
          </cell>
          <cell r="S3343" t="str">
            <v>الثالثة حديث</v>
          </cell>
        </row>
        <row r="3344">
          <cell r="A3344">
            <v>121716</v>
          </cell>
          <cell r="B3344" t="str">
            <v>حنان محفوض</v>
          </cell>
          <cell r="C3344" t="str">
            <v>ابراهيم</v>
          </cell>
          <cell r="D3344" t="str">
            <v>مدينا</v>
          </cell>
          <cell r="E3344" t="str">
            <v>الأولى</v>
          </cell>
          <cell r="G3344" t="str">
            <v>الثانية حديث</v>
          </cell>
          <cell r="I3344" t="str">
            <v>الثانية حديث</v>
          </cell>
          <cell r="K3344" t="str">
            <v>الثانية</v>
          </cell>
          <cell r="L3344" t="str">
            <v>مبرر</v>
          </cell>
          <cell r="M3344" t="str">
            <v>الثانية</v>
          </cell>
          <cell r="O3344" t="str">
            <v>الثانية</v>
          </cell>
          <cell r="Q3344" t="str">
            <v>الثانية</v>
          </cell>
          <cell r="S3344" t="str">
            <v>الثانية</v>
          </cell>
        </row>
        <row r="3345">
          <cell r="A3345">
            <v>121719</v>
          </cell>
          <cell r="B3345" t="str">
            <v>حنين عبد القدوس</v>
          </cell>
          <cell r="C3345" t="str">
            <v>فايز</v>
          </cell>
          <cell r="D3345" t="str">
            <v>حاجه الحمدان</v>
          </cell>
          <cell r="E3345" t="str">
            <v>الأولى</v>
          </cell>
          <cell r="G3345" t="str">
            <v>الأولى</v>
          </cell>
          <cell r="I3345" t="str">
            <v>الأولى</v>
          </cell>
          <cell r="K3345" t="str">
            <v>الأولى</v>
          </cell>
          <cell r="L3345" t="str">
            <v>مبرر</v>
          </cell>
          <cell r="M3345" t="str">
            <v>الأولى</v>
          </cell>
          <cell r="O3345" t="str">
            <v>الأولى</v>
          </cell>
          <cell r="Q3345" t="str">
            <v>الأولى</v>
          </cell>
          <cell r="S3345" t="str">
            <v>الثانية حديث</v>
          </cell>
        </row>
        <row r="3346">
          <cell r="A3346">
            <v>121720</v>
          </cell>
          <cell r="B3346" t="str">
            <v>حنين عبد الحكيم</v>
          </cell>
          <cell r="C3346" t="str">
            <v>فايز</v>
          </cell>
          <cell r="D3346" t="str">
            <v>هدى</v>
          </cell>
          <cell r="E3346" t="str">
            <v>الأولى</v>
          </cell>
          <cell r="G3346" t="str">
            <v>الثانية حديث</v>
          </cell>
          <cell r="I3346" t="str">
            <v>الثانية حديث</v>
          </cell>
          <cell r="K3346" t="str">
            <v>الثانية</v>
          </cell>
          <cell r="M3346" t="str">
            <v>الثالثة حديث</v>
          </cell>
          <cell r="O3346" t="str">
            <v>الثالثة</v>
          </cell>
          <cell r="Q3346" t="str">
            <v>الرابعة حديث</v>
          </cell>
          <cell r="S3346" t="str">
            <v>الرابعة</v>
          </cell>
        </row>
        <row r="3347">
          <cell r="A3347">
            <v>121721</v>
          </cell>
          <cell r="B3347" t="str">
            <v>حياه الشلبي</v>
          </cell>
          <cell r="C3347" t="str">
            <v>عبد العزيز</v>
          </cell>
          <cell r="D3347" t="str">
            <v>فايزه</v>
          </cell>
          <cell r="E3347" t="str">
            <v>الأولى</v>
          </cell>
          <cell r="G3347" t="str">
            <v>الأولى</v>
          </cell>
          <cell r="I3347" t="str">
            <v>الأولى</v>
          </cell>
          <cell r="J3347">
            <v>289</v>
          </cell>
          <cell r="K3347" t="str">
            <v>الأولى</v>
          </cell>
          <cell r="L3347" t="str">
            <v>مبرر</v>
          </cell>
          <cell r="M3347" t="str">
            <v>الأولى</v>
          </cell>
          <cell r="O3347" t="str">
            <v>الأولى</v>
          </cell>
          <cell r="Q3347" t="str">
            <v>الأولى</v>
          </cell>
          <cell r="S3347" t="str">
            <v>الأولى</v>
          </cell>
        </row>
        <row r="3348">
          <cell r="A3348">
            <v>121722</v>
          </cell>
          <cell r="B3348" t="str">
            <v>ختام طعمه</v>
          </cell>
          <cell r="C3348" t="str">
            <v>محمد</v>
          </cell>
          <cell r="D3348" t="str">
            <v>خيريه</v>
          </cell>
          <cell r="E3348" t="str">
            <v>الأولى</v>
          </cell>
          <cell r="G3348" t="str">
            <v>الثانية حديث</v>
          </cell>
          <cell r="I3348" t="str">
            <v>الثانية حديث</v>
          </cell>
          <cell r="K3348" t="str">
            <v>الثانية</v>
          </cell>
          <cell r="M3348" t="str">
            <v>الثالثة حديث</v>
          </cell>
          <cell r="O3348" t="str">
            <v>الثالثة</v>
          </cell>
          <cell r="Q3348" t="str">
            <v>الثالثة</v>
          </cell>
          <cell r="S3348" t="str">
            <v>الثالثة</v>
          </cell>
        </row>
        <row r="3349">
          <cell r="A3349">
            <v>121724</v>
          </cell>
          <cell r="B3349" t="str">
            <v>خديجه الحمصي</v>
          </cell>
          <cell r="C3349" t="str">
            <v>صبحي</v>
          </cell>
          <cell r="D3349" t="str">
            <v>سهام</v>
          </cell>
          <cell r="E3349" t="str">
            <v>الأولى</v>
          </cell>
          <cell r="G3349" t="str">
            <v>الأولى</v>
          </cell>
          <cell r="I3349" t="str">
            <v>الأولى</v>
          </cell>
          <cell r="K3349" t="str">
            <v>الأولى</v>
          </cell>
          <cell r="L3349" t="str">
            <v>مبرر</v>
          </cell>
          <cell r="M3349" t="str">
            <v>الأولى</v>
          </cell>
          <cell r="O3349" t="str">
            <v>الثانية حديث</v>
          </cell>
          <cell r="Q3349" t="str">
            <v>الثانية</v>
          </cell>
          <cell r="S3349" t="str">
            <v>الثانية</v>
          </cell>
        </row>
        <row r="3350">
          <cell r="A3350">
            <v>121726</v>
          </cell>
          <cell r="B3350" t="str">
            <v>خلود العربش</v>
          </cell>
          <cell r="C3350" t="str">
            <v>محمد فاروق</v>
          </cell>
          <cell r="D3350" t="str">
            <v>امال</v>
          </cell>
          <cell r="E3350" t="str">
            <v>الأولى</v>
          </cell>
          <cell r="F3350">
            <v>180</v>
          </cell>
          <cell r="G3350" t="str">
            <v>الأولى</v>
          </cell>
          <cell r="I3350" t="str">
            <v>الأولى</v>
          </cell>
          <cell r="K3350" t="str">
            <v>الأولى</v>
          </cell>
          <cell r="L3350" t="str">
            <v>مبرر</v>
          </cell>
          <cell r="M3350" t="str">
            <v>الأولى</v>
          </cell>
          <cell r="O3350" t="str">
            <v>الأولى</v>
          </cell>
          <cell r="P3350">
            <v>590</v>
          </cell>
          <cell r="Q3350" t="str">
            <v>الأولى</v>
          </cell>
          <cell r="S3350" t="str">
            <v>الأولى</v>
          </cell>
        </row>
        <row r="3351">
          <cell r="A3351">
            <v>121727</v>
          </cell>
          <cell r="B3351" t="str">
            <v>خلود دياب</v>
          </cell>
          <cell r="C3351" t="str">
            <v>صالح</v>
          </cell>
          <cell r="D3351" t="str">
            <v>شكران</v>
          </cell>
          <cell r="E3351" t="str">
            <v>الأولى</v>
          </cell>
          <cell r="G3351" t="str">
            <v>الثانية حديث</v>
          </cell>
          <cell r="I3351" t="str">
            <v>الثانية حديث</v>
          </cell>
          <cell r="K3351" t="str">
            <v>الثانية</v>
          </cell>
          <cell r="M3351" t="str">
            <v>الثالثة حديث</v>
          </cell>
          <cell r="O3351" t="str">
            <v>الثالثة</v>
          </cell>
          <cell r="Q3351" t="str">
            <v>الرابعة حديث</v>
          </cell>
          <cell r="S3351" t="str">
            <v>الرابعة</v>
          </cell>
        </row>
        <row r="3352">
          <cell r="A3352">
            <v>121728</v>
          </cell>
          <cell r="B3352" t="str">
            <v>خلود عز الدين</v>
          </cell>
          <cell r="C3352" t="str">
            <v>احمد</v>
          </cell>
          <cell r="D3352" t="str">
            <v>منى</v>
          </cell>
          <cell r="E3352" t="str">
            <v>الأولى</v>
          </cell>
          <cell r="G3352" t="str">
            <v>الثانية حديث</v>
          </cell>
          <cell r="I3352" t="str">
            <v>الثانية حديث</v>
          </cell>
          <cell r="K3352" t="str">
            <v>الثانية</v>
          </cell>
          <cell r="M3352" t="str">
            <v>الثالثة حديث</v>
          </cell>
          <cell r="O3352" t="str">
            <v>الثالثة</v>
          </cell>
          <cell r="Q3352" t="str">
            <v>الرابعة حديث</v>
          </cell>
          <cell r="S3352" t="str">
            <v>الرابعة</v>
          </cell>
        </row>
        <row r="3353">
          <cell r="A3353">
            <v>121730</v>
          </cell>
          <cell r="B3353" t="str">
            <v>خوله يوسف</v>
          </cell>
          <cell r="C3353" t="str">
            <v>احمد</v>
          </cell>
          <cell r="D3353" t="str">
            <v>خديجه</v>
          </cell>
          <cell r="E3353" t="str">
            <v>الأولى</v>
          </cell>
          <cell r="G3353" t="str">
            <v>الثانية حديث</v>
          </cell>
          <cell r="I3353" t="str">
            <v>الثانية حديث</v>
          </cell>
          <cell r="K3353" t="str">
            <v>الثانية</v>
          </cell>
          <cell r="M3353" t="str">
            <v>الثالثة حديث</v>
          </cell>
          <cell r="O3353" t="str">
            <v>الثالثة</v>
          </cell>
          <cell r="Q3353" t="str">
            <v>الرابعة حديث</v>
          </cell>
          <cell r="S3353" t="str">
            <v>الرابعة</v>
          </cell>
        </row>
        <row r="3354">
          <cell r="A3354">
            <v>121732</v>
          </cell>
          <cell r="B3354" t="str">
            <v>دانا الخياط</v>
          </cell>
          <cell r="C3354" t="str">
            <v>محمد نبيل</v>
          </cell>
          <cell r="D3354" t="str">
            <v>هدى</v>
          </cell>
          <cell r="E3354" t="str">
            <v>الأولى</v>
          </cell>
          <cell r="G3354" t="str">
            <v>الثانية حديث</v>
          </cell>
          <cell r="I3354" t="str">
            <v>الثانية حديث</v>
          </cell>
          <cell r="K3354" t="str">
            <v>الثانية</v>
          </cell>
          <cell r="M3354" t="str">
            <v>الثانية</v>
          </cell>
          <cell r="O3354" t="str">
            <v>الثانية</v>
          </cell>
          <cell r="Q3354" t="str">
            <v>الثالثة حديث</v>
          </cell>
          <cell r="S3354" t="str">
            <v>الثالثة</v>
          </cell>
        </row>
        <row r="3355">
          <cell r="A3355">
            <v>121733</v>
          </cell>
          <cell r="B3355" t="str">
            <v>دانا سادات</v>
          </cell>
          <cell r="C3355" t="str">
            <v>عبد الرحمن</v>
          </cell>
          <cell r="D3355" t="str">
            <v>رفاه</v>
          </cell>
          <cell r="E3355" t="str">
            <v>الأولى</v>
          </cell>
          <cell r="G3355" t="str">
            <v>الثانية حديث</v>
          </cell>
          <cell r="I3355" t="str">
            <v>الثانية حديث</v>
          </cell>
          <cell r="K3355" t="str">
            <v>الثانية</v>
          </cell>
          <cell r="M3355" t="str">
            <v>الثالثة حديث</v>
          </cell>
          <cell r="O3355" t="str">
            <v>الثالثة</v>
          </cell>
          <cell r="Q3355" t="str">
            <v>الرابعة حديث</v>
          </cell>
          <cell r="S3355" t="str">
            <v>الرابعة</v>
          </cell>
        </row>
        <row r="3356">
          <cell r="A3356">
            <v>121734</v>
          </cell>
          <cell r="B3356" t="str">
            <v>دانه عطعوط</v>
          </cell>
          <cell r="C3356" t="str">
            <v>يوسف</v>
          </cell>
          <cell r="D3356" t="str">
            <v>نهله</v>
          </cell>
          <cell r="E3356" t="str">
            <v>الأولى</v>
          </cell>
          <cell r="G3356" t="str">
            <v>الثانية حديث</v>
          </cell>
          <cell r="I3356" t="str">
            <v>الثانية حديث</v>
          </cell>
          <cell r="K3356" t="str">
            <v>الثانية</v>
          </cell>
          <cell r="M3356" t="str">
            <v>الثانية</v>
          </cell>
          <cell r="O3356" t="str">
            <v>الثالثة حديث</v>
          </cell>
          <cell r="Q3356" t="str">
            <v>الثالثة</v>
          </cell>
          <cell r="S3356" t="str">
            <v>الرابعة حديث</v>
          </cell>
        </row>
        <row r="3357">
          <cell r="A3357">
            <v>121735</v>
          </cell>
          <cell r="B3357" t="str">
            <v>دانه الحمامي</v>
          </cell>
          <cell r="C3357" t="str">
            <v>نائل</v>
          </cell>
          <cell r="D3357" t="str">
            <v>عائشه</v>
          </cell>
          <cell r="E3357" t="str">
            <v>الأولى</v>
          </cell>
          <cell r="G3357" t="str">
            <v>الأولى</v>
          </cell>
          <cell r="I3357" t="str">
            <v>الأولى</v>
          </cell>
          <cell r="K3357" t="str">
            <v>الثانية حديث</v>
          </cell>
          <cell r="M3357" t="str">
            <v>الثانية</v>
          </cell>
          <cell r="O3357" t="str">
            <v>الثانية</v>
          </cell>
          <cell r="Q3357" t="str">
            <v>الثالثة حديث</v>
          </cell>
          <cell r="S3357" t="str">
            <v>الثالثة</v>
          </cell>
        </row>
        <row r="3358">
          <cell r="A3358">
            <v>121736</v>
          </cell>
          <cell r="B3358" t="str">
            <v>دانه ذوالغنى</v>
          </cell>
          <cell r="C3358" t="str">
            <v>محمد</v>
          </cell>
          <cell r="D3358" t="str">
            <v>سناء</v>
          </cell>
          <cell r="E3358" t="str">
            <v>الأولى</v>
          </cell>
          <cell r="G3358" t="str">
            <v>الثانية حديث</v>
          </cell>
          <cell r="I3358" t="str">
            <v>الثانية حديث</v>
          </cell>
          <cell r="K3358" t="str">
            <v>الثانية</v>
          </cell>
          <cell r="M3358" t="str">
            <v>الثالثة حديث</v>
          </cell>
          <cell r="O3358" t="str">
            <v>الثالثة</v>
          </cell>
          <cell r="Q3358" t="str">
            <v>الرابعة حديث</v>
          </cell>
          <cell r="S3358" t="str">
            <v>الرابعة</v>
          </cell>
        </row>
        <row r="3359">
          <cell r="A3359">
            <v>121738</v>
          </cell>
          <cell r="B3359" t="str">
            <v>دانيا حمشو</v>
          </cell>
          <cell r="C3359" t="str">
            <v>محمد نذير</v>
          </cell>
          <cell r="D3359" t="str">
            <v>لميا</v>
          </cell>
          <cell r="E3359" t="str">
            <v>الأولى</v>
          </cell>
          <cell r="G3359" t="str">
            <v>الثانية حديث</v>
          </cell>
          <cell r="I3359" t="str">
            <v>الثانية حديث</v>
          </cell>
          <cell r="K3359" t="str">
            <v>الثانية</v>
          </cell>
          <cell r="M3359" t="str">
            <v>الثالثة حديث</v>
          </cell>
          <cell r="O3359" t="str">
            <v>الثالثة</v>
          </cell>
          <cell r="Q3359" t="str">
            <v>الثالثة</v>
          </cell>
          <cell r="S3359" t="str">
            <v>الرابعة حديث</v>
          </cell>
        </row>
        <row r="3360">
          <cell r="A3360">
            <v>121739</v>
          </cell>
          <cell r="B3360" t="str">
            <v>دانيال الدقاق</v>
          </cell>
          <cell r="C3360" t="str">
            <v>احمد</v>
          </cell>
          <cell r="D3360" t="str">
            <v>ندى</v>
          </cell>
          <cell r="E3360" t="str">
            <v>الثانية</v>
          </cell>
          <cell r="G3360" t="str">
            <v>الثانية</v>
          </cell>
          <cell r="I3360" t="str">
            <v>الثانية</v>
          </cell>
          <cell r="K3360" t="str">
            <v>الثانية</v>
          </cell>
          <cell r="M3360" t="str">
            <v>الثانية</v>
          </cell>
          <cell r="O3360" t="str">
            <v>الثالثة حديث</v>
          </cell>
          <cell r="Q3360" t="str">
            <v>الثالثة</v>
          </cell>
          <cell r="S3360" t="str">
            <v>الثالثة</v>
          </cell>
        </row>
        <row r="3361">
          <cell r="A3361">
            <v>121740</v>
          </cell>
          <cell r="B3361" t="str">
            <v>دانيه غازي</v>
          </cell>
          <cell r="C3361" t="str">
            <v>محمد علاء الدين</v>
          </cell>
          <cell r="D3361" t="str">
            <v>جودي</v>
          </cell>
          <cell r="E3361" t="str">
            <v>الأولى</v>
          </cell>
          <cell r="G3361" t="str">
            <v>الثانية حديث</v>
          </cell>
          <cell r="I3361" t="str">
            <v>الثانية حديث</v>
          </cell>
          <cell r="K3361" t="str">
            <v>الثانية</v>
          </cell>
          <cell r="M3361" t="str">
            <v>الثالثة حديث</v>
          </cell>
          <cell r="O3361" t="str">
            <v>الثالثة</v>
          </cell>
          <cell r="Q3361" t="str">
            <v>الرابعة حديث</v>
          </cell>
          <cell r="S3361" t="str">
            <v>الرابعة</v>
          </cell>
        </row>
        <row r="3362">
          <cell r="A3362">
            <v>121742</v>
          </cell>
          <cell r="B3362" t="str">
            <v>دريه القدسي</v>
          </cell>
          <cell r="C3362" t="str">
            <v>عبد الغني</v>
          </cell>
          <cell r="D3362" t="str">
            <v>شهناز البستاني</v>
          </cell>
          <cell r="E3362" t="str">
            <v>الأولى</v>
          </cell>
          <cell r="G3362" t="str">
            <v>الثانية حديث</v>
          </cell>
          <cell r="I3362" t="str">
            <v>الثانية حديث</v>
          </cell>
          <cell r="K3362" t="str">
            <v>الثانية</v>
          </cell>
          <cell r="M3362" t="str">
            <v>الثالثة حديث</v>
          </cell>
          <cell r="O3362" t="str">
            <v>الثالثة</v>
          </cell>
          <cell r="Q3362" t="str">
            <v>الرابعة حديث</v>
          </cell>
          <cell r="S3362" t="str">
            <v>الرابعة</v>
          </cell>
        </row>
        <row r="3363">
          <cell r="A3363">
            <v>121743</v>
          </cell>
          <cell r="B3363" t="str">
            <v>دعاء التجار</v>
          </cell>
          <cell r="C3363" t="str">
            <v>مصطفى</v>
          </cell>
          <cell r="D3363" t="str">
            <v>سمر</v>
          </cell>
          <cell r="E3363" t="str">
            <v>الأولى</v>
          </cell>
          <cell r="G3363" t="str">
            <v>الأولى</v>
          </cell>
          <cell r="H3363">
            <v>1372</v>
          </cell>
          <cell r="K3363" t="str">
            <v>الأولى</v>
          </cell>
          <cell r="L3363" t="str">
            <v>مبرر</v>
          </cell>
          <cell r="M3363" t="str">
            <v>الأولى</v>
          </cell>
          <cell r="O3363" t="str">
            <v>الأولى</v>
          </cell>
          <cell r="Q3363" t="str">
            <v>الأولى</v>
          </cell>
          <cell r="S3363" t="str">
            <v>الأولى</v>
          </cell>
        </row>
        <row r="3364">
          <cell r="A3364">
            <v>121744</v>
          </cell>
          <cell r="B3364" t="str">
            <v>دعاء الحنيني</v>
          </cell>
          <cell r="C3364" t="str">
            <v>محي الدين</v>
          </cell>
          <cell r="D3364" t="str">
            <v>بتول</v>
          </cell>
          <cell r="E3364" t="str">
            <v>الأولى</v>
          </cell>
          <cell r="G3364" t="str">
            <v>الثانية حديث</v>
          </cell>
          <cell r="I3364" t="str">
            <v>الثانية حديث</v>
          </cell>
          <cell r="K3364" t="str">
            <v>الثانية</v>
          </cell>
          <cell r="M3364" t="str">
            <v>الثانية</v>
          </cell>
          <cell r="O3364" t="str">
            <v>الثالثة حديث</v>
          </cell>
          <cell r="Q3364" t="str">
            <v>الثالثة</v>
          </cell>
          <cell r="S3364" t="str">
            <v>الثالثة</v>
          </cell>
        </row>
        <row r="3365">
          <cell r="A3365">
            <v>121745</v>
          </cell>
          <cell r="B3365" t="str">
            <v>دعاء الشيخ</v>
          </cell>
          <cell r="C3365" t="str">
            <v>محمود</v>
          </cell>
          <cell r="D3365" t="str">
            <v>جورجيت</v>
          </cell>
          <cell r="E3365" t="str">
            <v>الأولى</v>
          </cell>
          <cell r="G3365" t="str">
            <v>الأولى</v>
          </cell>
          <cell r="H3365">
            <v>1348</v>
          </cell>
          <cell r="I3365" t="str">
            <v>الأولى</v>
          </cell>
          <cell r="K3365" t="str">
            <v>الأولى</v>
          </cell>
          <cell r="L3365" t="str">
            <v>مبرر</v>
          </cell>
          <cell r="M3365" t="str">
            <v>الأولى</v>
          </cell>
          <cell r="O3365" t="str">
            <v>الأولى</v>
          </cell>
          <cell r="Q3365" t="str">
            <v>الأولى</v>
          </cell>
          <cell r="S3365" t="str">
            <v>الأولى</v>
          </cell>
        </row>
        <row r="3366">
          <cell r="A3366">
            <v>121747</v>
          </cell>
          <cell r="B3366" t="str">
            <v>دعاء المصري</v>
          </cell>
          <cell r="C3366" t="str">
            <v>ديب</v>
          </cell>
          <cell r="D3366" t="str">
            <v>عربيه عزام</v>
          </cell>
          <cell r="E3366" t="str">
            <v>الأولى</v>
          </cell>
          <cell r="G3366" t="str">
            <v>الثانية حديث</v>
          </cell>
          <cell r="I3366" t="str">
            <v>الثانية حديث</v>
          </cell>
          <cell r="K3366" t="str">
            <v>الثانية</v>
          </cell>
          <cell r="M3366" t="str">
            <v>الثانية</v>
          </cell>
          <cell r="O3366" t="str">
            <v>الثالثة حديث</v>
          </cell>
          <cell r="Q3366" t="str">
            <v>الثالثة</v>
          </cell>
          <cell r="S3366" t="str">
            <v>الثالثة</v>
          </cell>
        </row>
        <row r="3367">
          <cell r="A3367">
            <v>121748</v>
          </cell>
          <cell r="B3367" t="str">
            <v>دعاء رجب</v>
          </cell>
          <cell r="C3367" t="str">
            <v>احمد</v>
          </cell>
          <cell r="D3367" t="str">
            <v>سلوى</v>
          </cell>
          <cell r="E3367" t="str">
            <v>الأولى</v>
          </cell>
          <cell r="G3367" t="str">
            <v>الأولى</v>
          </cell>
          <cell r="I3367" t="str">
            <v>الأولى</v>
          </cell>
          <cell r="K3367" t="str">
            <v>الثانية حديث</v>
          </cell>
          <cell r="M3367" t="str">
            <v>الثانية</v>
          </cell>
          <cell r="O3367" t="str">
            <v>الثانية</v>
          </cell>
          <cell r="Q3367" t="str">
            <v>الثانية</v>
          </cell>
          <cell r="S3367" t="str">
            <v>الثانية</v>
          </cell>
        </row>
        <row r="3368">
          <cell r="A3368">
            <v>121752</v>
          </cell>
          <cell r="B3368" t="str">
            <v>دعاء عنقود</v>
          </cell>
          <cell r="C3368" t="str">
            <v>محمد</v>
          </cell>
          <cell r="D3368" t="str">
            <v>نجاه العمر</v>
          </cell>
          <cell r="E3368" t="str">
            <v>الأولى</v>
          </cell>
          <cell r="G3368" t="str">
            <v>الأولى</v>
          </cell>
          <cell r="I3368" t="str">
            <v>الأولى</v>
          </cell>
          <cell r="K3368" t="str">
            <v>الثانية حديث</v>
          </cell>
          <cell r="L3368" t="str">
            <v>مبرر</v>
          </cell>
          <cell r="M3368" t="str">
            <v>الثانية</v>
          </cell>
          <cell r="O3368" t="str">
            <v>الثانية</v>
          </cell>
          <cell r="Q3368" t="str">
            <v>الثانية</v>
          </cell>
          <cell r="S3368" t="str">
            <v>الثانية</v>
          </cell>
        </row>
        <row r="3369">
          <cell r="A3369">
            <v>121753</v>
          </cell>
          <cell r="B3369" t="str">
            <v>دعاء غزال</v>
          </cell>
          <cell r="C3369" t="str">
            <v>حمد</v>
          </cell>
          <cell r="D3369" t="str">
            <v>يسرى</v>
          </cell>
          <cell r="E3369" t="str">
            <v>الأولى</v>
          </cell>
          <cell r="G3369" t="str">
            <v>الثانية حديث</v>
          </cell>
          <cell r="I3369" t="str">
            <v>الثانية حديث</v>
          </cell>
          <cell r="K3369" t="str">
            <v>الثانية</v>
          </cell>
          <cell r="M3369" t="str">
            <v>الثالثة حديث</v>
          </cell>
          <cell r="O3369" t="str">
            <v>الثالثة</v>
          </cell>
          <cell r="Q3369" t="str">
            <v>الرابعة حديث</v>
          </cell>
          <cell r="S3369" t="str">
            <v>الرابعة</v>
          </cell>
        </row>
        <row r="3370">
          <cell r="A3370">
            <v>121754</v>
          </cell>
          <cell r="B3370" t="str">
            <v>دعاء قبي قولي</v>
          </cell>
          <cell r="C3370" t="str">
            <v>محمد مازن</v>
          </cell>
          <cell r="D3370" t="str">
            <v>ميسون</v>
          </cell>
          <cell r="E3370" t="str">
            <v>الأولى</v>
          </cell>
          <cell r="G3370" t="str">
            <v>الثانية حديث</v>
          </cell>
          <cell r="I3370" t="str">
            <v>الثانية حديث</v>
          </cell>
          <cell r="K3370" t="str">
            <v>الثانية</v>
          </cell>
          <cell r="M3370" t="str">
            <v>الثانية</v>
          </cell>
          <cell r="O3370" t="str">
            <v>الثالثة حديث</v>
          </cell>
          <cell r="Q3370" t="str">
            <v>الثالثة</v>
          </cell>
          <cell r="S3370" t="str">
            <v>الرابعة حديث</v>
          </cell>
        </row>
        <row r="3371">
          <cell r="A3371">
            <v>121755</v>
          </cell>
          <cell r="B3371" t="str">
            <v>دلال الازهر</v>
          </cell>
          <cell r="C3371" t="str">
            <v>عدنان</v>
          </cell>
          <cell r="D3371" t="str">
            <v>شفيقه</v>
          </cell>
          <cell r="E3371" t="str">
            <v>الأولى</v>
          </cell>
          <cell r="G3371" t="str">
            <v>الثانية حديث</v>
          </cell>
          <cell r="I3371" t="str">
            <v>الثانية حديث</v>
          </cell>
          <cell r="K3371" t="str">
            <v>الثانية</v>
          </cell>
          <cell r="M3371" t="str">
            <v>الثانية</v>
          </cell>
          <cell r="Q3371" t="str">
            <v>الرابعة حديث</v>
          </cell>
          <cell r="S3371" t="str">
            <v>الرابعة</v>
          </cell>
        </row>
        <row r="3372">
          <cell r="A3372">
            <v>121758</v>
          </cell>
          <cell r="B3372" t="str">
            <v>ديانا حسن</v>
          </cell>
          <cell r="C3372" t="str">
            <v>محمد</v>
          </cell>
          <cell r="D3372" t="str">
            <v>هناء</v>
          </cell>
          <cell r="E3372" t="str">
            <v>الأولى</v>
          </cell>
          <cell r="G3372" t="str">
            <v>الثانية حديث</v>
          </cell>
          <cell r="I3372" t="str">
            <v>الثانية حديث</v>
          </cell>
          <cell r="K3372" t="str">
            <v>الثانية</v>
          </cell>
          <cell r="L3372" t="str">
            <v>مبرر</v>
          </cell>
          <cell r="M3372" t="str">
            <v>الثانية</v>
          </cell>
          <cell r="O3372" t="str">
            <v>الثانية</v>
          </cell>
          <cell r="Q3372" t="str">
            <v>الثانية</v>
          </cell>
          <cell r="S3372" t="str">
            <v>الثانية</v>
          </cell>
        </row>
        <row r="3373">
          <cell r="A3373">
            <v>121759</v>
          </cell>
          <cell r="B3373" t="str">
            <v>ديانا زخم</v>
          </cell>
          <cell r="C3373" t="str">
            <v>الياس</v>
          </cell>
          <cell r="D3373" t="str">
            <v>لودي</v>
          </cell>
          <cell r="E3373" t="str">
            <v>الأولى</v>
          </cell>
          <cell r="G3373" t="str">
            <v>الأولى</v>
          </cell>
          <cell r="K3373" t="str">
            <v>الأولى</v>
          </cell>
          <cell r="L3373" t="str">
            <v>مبرر</v>
          </cell>
          <cell r="M3373" t="str">
            <v>الأولى</v>
          </cell>
          <cell r="O3373" t="str">
            <v>الثانية حديث</v>
          </cell>
          <cell r="Q3373" t="str">
            <v>الثانية</v>
          </cell>
          <cell r="S3373" t="str">
            <v>الثانية</v>
          </cell>
        </row>
        <row r="3374">
          <cell r="A3374">
            <v>121761</v>
          </cell>
          <cell r="B3374" t="str">
            <v>ديما النحاس</v>
          </cell>
          <cell r="C3374" t="str">
            <v>احمد</v>
          </cell>
          <cell r="D3374" t="str">
            <v>انتصار</v>
          </cell>
          <cell r="E3374" t="str">
            <v>الأولى</v>
          </cell>
          <cell r="G3374" t="str">
            <v>الأولى</v>
          </cell>
          <cell r="I3374" t="str">
            <v>الأولى</v>
          </cell>
          <cell r="K3374" t="str">
            <v>الثانية حديث</v>
          </cell>
          <cell r="L3374" t="str">
            <v>مبرر</v>
          </cell>
          <cell r="M3374" t="str">
            <v>الثانية</v>
          </cell>
          <cell r="O3374" t="str">
            <v>الثانية</v>
          </cell>
          <cell r="Q3374" t="str">
            <v>الثانية</v>
          </cell>
          <cell r="S3374" t="str">
            <v>الثالثة حديث</v>
          </cell>
        </row>
        <row r="3375">
          <cell r="A3375">
            <v>121762</v>
          </cell>
          <cell r="B3375" t="str">
            <v>ديما بلان</v>
          </cell>
          <cell r="C3375" t="str">
            <v>محمد</v>
          </cell>
          <cell r="D3375" t="str">
            <v>فريحه</v>
          </cell>
          <cell r="E3375" t="str">
            <v>الأولى</v>
          </cell>
          <cell r="G3375" t="str">
            <v>الثانية حديث</v>
          </cell>
          <cell r="I3375" t="str">
            <v>الثانية حديث</v>
          </cell>
          <cell r="K3375" t="str">
            <v>الثانية</v>
          </cell>
          <cell r="M3375" t="str">
            <v>الثالثة حديث</v>
          </cell>
          <cell r="O3375" t="str">
            <v>الثالثة</v>
          </cell>
          <cell r="Q3375" t="str">
            <v>الثالثة</v>
          </cell>
          <cell r="S3375" t="str">
            <v>الرابعة حديث</v>
          </cell>
        </row>
        <row r="3376">
          <cell r="A3376">
            <v>121763</v>
          </cell>
          <cell r="B3376" t="str">
            <v>ديما قارح</v>
          </cell>
          <cell r="C3376" t="str">
            <v>محمد راغب</v>
          </cell>
          <cell r="D3376" t="str">
            <v>فاتن</v>
          </cell>
          <cell r="E3376" t="str">
            <v>الأولى</v>
          </cell>
          <cell r="G3376" t="str">
            <v>الأولى</v>
          </cell>
          <cell r="I3376" t="str">
            <v>الأولى</v>
          </cell>
          <cell r="K3376" t="str">
            <v>الثانية حديث</v>
          </cell>
          <cell r="M3376" t="str">
            <v>الثانية</v>
          </cell>
          <cell r="O3376" t="str">
            <v>الثانية</v>
          </cell>
          <cell r="Q3376" t="str">
            <v>الثانية</v>
          </cell>
          <cell r="R3376">
            <v>415</v>
          </cell>
          <cell r="S3376" t="str">
            <v>الثانية</v>
          </cell>
        </row>
        <row r="3377">
          <cell r="A3377">
            <v>121765</v>
          </cell>
          <cell r="B3377" t="str">
            <v>ذهبيه الشامي</v>
          </cell>
          <cell r="C3377" t="str">
            <v>احمد</v>
          </cell>
          <cell r="D3377" t="str">
            <v>نوال شهدا</v>
          </cell>
          <cell r="E3377" t="str">
            <v>الأولى</v>
          </cell>
          <cell r="G3377" t="str">
            <v>الثانية حديث</v>
          </cell>
          <cell r="I3377" t="str">
            <v>الثانية حديث</v>
          </cell>
          <cell r="J3377">
            <v>175</v>
          </cell>
          <cell r="K3377" t="str">
            <v>الثانية</v>
          </cell>
          <cell r="L3377" t="str">
            <v>مبرر</v>
          </cell>
          <cell r="M3377" t="str">
            <v>الثانية</v>
          </cell>
          <cell r="O3377" t="str">
            <v>الثانية</v>
          </cell>
          <cell r="Q3377" t="str">
            <v>الثانية</v>
          </cell>
          <cell r="S3377" t="str">
            <v>الثانية</v>
          </cell>
        </row>
        <row r="3378">
          <cell r="A3378">
            <v>121766</v>
          </cell>
          <cell r="B3378" t="str">
            <v>ذوالفقار علي</v>
          </cell>
          <cell r="C3378" t="str">
            <v>عزيز</v>
          </cell>
          <cell r="D3378" t="str">
            <v>كوثر</v>
          </cell>
          <cell r="E3378" t="str">
            <v>الأولى</v>
          </cell>
          <cell r="G3378" t="str">
            <v>الأولى</v>
          </cell>
          <cell r="I3378" t="str">
            <v>الأولى</v>
          </cell>
          <cell r="K3378" t="str">
            <v>الأولى</v>
          </cell>
          <cell r="M3378" t="str">
            <v>الثانية حديث</v>
          </cell>
          <cell r="O3378" t="str">
            <v>الثانية</v>
          </cell>
          <cell r="Q3378" t="str">
            <v>الثانية</v>
          </cell>
          <cell r="S3378" t="str">
            <v>الثانية</v>
          </cell>
        </row>
        <row r="3379">
          <cell r="A3379">
            <v>121768</v>
          </cell>
          <cell r="B3379" t="str">
            <v>راغده الحطاب</v>
          </cell>
          <cell r="C3379" t="str">
            <v>عبد الغفور</v>
          </cell>
          <cell r="D3379" t="str">
            <v>ثناء</v>
          </cell>
          <cell r="E3379" t="str">
            <v>الأولى</v>
          </cell>
          <cell r="G3379" t="str">
            <v>الثانية حديث</v>
          </cell>
          <cell r="I3379" t="str">
            <v>الثانية حديث</v>
          </cell>
          <cell r="K3379" t="str">
            <v>الثانية</v>
          </cell>
          <cell r="M3379" t="str">
            <v>الثالثة حديث</v>
          </cell>
          <cell r="O3379" t="str">
            <v>الثالثة</v>
          </cell>
          <cell r="Q3379" t="str">
            <v>الرابعة حديث</v>
          </cell>
          <cell r="S3379" t="str">
            <v>الرابعة</v>
          </cell>
        </row>
        <row r="3380">
          <cell r="A3380">
            <v>121770</v>
          </cell>
          <cell r="B3380" t="str">
            <v>راما جلال</v>
          </cell>
          <cell r="C3380" t="str">
            <v>فاتح</v>
          </cell>
          <cell r="D3380" t="str">
            <v>بنان الجلودي</v>
          </cell>
          <cell r="E3380" t="str">
            <v>الأولى</v>
          </cell>
          <cell r="G3380" t="str">
            <v>الثانية حديث</v>
          </cell>
          <cell r="I3380" t="str">
            <v>الثانية حديث</v>
          </cell>
          <cell r="K3380" t="str">
            <v>الثانية</v>
          </cell>
          <cell r="L3380" t="str">
            <v>مبرر</v>
          </cell>
          <cell r="M3380" t="str">
            <v>الثانية</v>
          </cell>
          <cell r="N3380">
            <v>172</v>
          </cell>
          <cell r="O3380" t="str">
            <v>الثانية</v>
          </cell>
          <cell r="Q3380" t="str">
            <v>الثانية</v>
          </cell>
          <cell r="S3380" t="str">
            <v>الثانية</v>
          </cell>
        </row>
        <row r="3381">
          <cell r="A3381">
            <v>121771</v>
          </cell>
          <cell r="B3381" t="str">
            <v>راما البزم</v>
          </cell>
          <cell r="C3381" t="str">
            <v>رضوان</v>
          </cell>
          <cell r="D3381" t="str">
            <v>كنانه</v>
          </cell>
          <cell r="E3381" t="str">
            <v>الأولى</v>
          </cell>
          <cell r="G3381" t="str">
            <v>الثانية حديث</v>
          </cell>
          <cell r="I3381" t="str">
            <v>الثانية حديث</v>
          </cell>
          <cell r="K3381" t="str">
            <v>الثانية</v>
          </cell>
          <cell r="M3381" t="str">
            <v>الثانية</v>
          </cell>
          <cell r="O3381" t="str">
            <v>الثانية</v>
          </cell>
          <cell r="Q3381" t="str">
            <v>الثالثة حديث</v>
          </cell>
          <cell r="S3381" t="str">
            <v>الثالثة</v>
          </cell>
        </row>
        <row r="3382">
          <cell r="A3382">
            <v>121773</v>
          </cell>
          <cell r="B3382" t="str">
            <v>راما الدالاتي</v>
          </cell>
          <cell r="C3382" t="str">
            <v>محمد الفالح</v>
          </cell>
          <cell r="D3382" t="str">
            <v>مريم الدالاتي</v>
          </cell>
          <cell r="E3382" t="str">
            <v>الأولى</v>
          </cell>
          <cell r="G3382" t="str">
            <v>الأولى</v>
          </cell>
          <cell r="I3382" t="str">
            <v>الأولى</v>
          </cell>
          <cell r="K3382" t="str">
            <v>الثانية حديث</v>
          </cell>
          <cell r="M3382" t="str">
            <v>الثانية</v>
          </cell>
          <cell r="O3382" t="str">
            <v>الثانية</v>
          </cell>
          <cell r="Q3382" t="str">
            <v>الثالثة حديث</v>
          </cell>
          <cell r="S3382" t="str">
            <v>الثالثة</v>
          </cell>
        </row>
        <row r="3383">
          <cell r="A3383">
            <v>121775</v>
          </cell>
          <cell r="B3383" t="str">
            <v>راما شمس الدين</v>
          </cell>
          <cell r="C3383" t="str">
            <v>مؤيد</v>
          </cell>
          <cell r="D3383" t="str">
            <v>فتون</v>
          </cell>
          <cell r="E3383" t="str">
            <v>الأولى</v>
          </cell>
          <cell r="F3383">
            <v>3973</v>
          </cell>
          <cell r="G3383" t="str">
            <v>الأولى</v>
          </cell>
          <cell r="I3383" t="str">
            <v>الأولى</v>
          </cell>
          <cell r="K3383" t="str">
            <v>الأولى</v>
          </cell>
          <cell r="M3383" t="str">
            <v>الثانية حديث</v>
          </cell>
          <cell r="O3383" t="str">
            <v>الثانية</v>
          </cell>
          <cell r="Q3383" t="str">
            <v>الثانية</v>
          </cell>
          <cell r="S3383" t="str">
            <v>الثانية</v>
          </cell>
        </row>
        <row r="3384">
          <cell r="A3384">
            <v>121777</v>
          </cell>
          <cell r="B3384" t="str">
            <v>راما عيطه</v>
          </cell>
          <cell r="C3384" t="str">
            <v>خالد</v>
          </cell>
          <cell r="D3384" t="str">
            <v>منال</v>
          </cell>
          <cell r="E3384" t="str">
            <v>الأولى</v>
          </cell>
          <cell r="G3384" t="str">
            <v>الأولى</v>
          </cell>
          <cell r="K3384" t="str">
            <v>الأولى</v>
          </cell>
          <cell r="L3384" t="str">
            <v>مبرر</v>
          </cell>
          <cell r="M3384" t="str">
            <v>الأولى</v>
          </cell>
          <cell r="O3384" t="str">
            <v>الثانية حديث</v>
          </cell>
          <cell r="Q3384" t="str">
            <v>الثانية</v>
          </cell>
          <cell r="S3384" t="str">
            <v>الثانية</v>
          </cell>
        </row>
        <row r="3385">
          <cell r="A3385">
            <v>121780</v>
          </cell>
          <cell r="B3385" t="str">
            <v>رامي الاحمد الشيخ عطيه</v>
          </cell>
          <cell r="C3385" t="str">
            <v>عبد الحميد</v>
          </cell>
          <cell r="D3385" t="str">
            <v>حنان</v>
          </cell>
          <cell r="E3385" t="str">
            <v>الأولى</v>
          </cell>
          <cell r="F3385">
            <v>133</v>
          </cell>
          <cell r="G3385" t="str">
            <v>الأولى</v>
          </cell>
          <cell r="I3385" t="str">
            <v>الأولى</v>
          </cell>
          <cell r="K3385" t="str">
            <v>الأولى</v>
          </cell>
          <cell r="M3385" t="str">
            <v>الثانية حديث</v>
          </cell>
          <cell r="O3385" t="str">
            <v>الثانية</v>
          </cell>
          <cell r="Q3385" t="str">
            <v>الثالثة حديث</v>
          </cell>
          <cell r="S3385" t="str">
            <v>الثالثة</v>
          </cell>
        </row>
        <row r="3386">
          <cell r="A3386">
            <v>121781</v>
          </cell>
          <cell r="B3386" t="str">
            <v>رامي التويني</v>
          </cell>
          <cell r="C3386" t="str">
            <v>عبد الرحمن</v>
          </cell>
          <cell r="D3386" t="str">
            <v>حلومه</v>
          </cell>
          <cell r="E3386" t="str">
            <v>الأولى</v>
          </cell>
          <cell r="G3386" t="str">
            <v>الثانية حديث</v>
          </cell>
          <cell r="K3386" t="str">
            <v>الثانية حديث</v>
          </cell>
          <cell r="L3386" t="str">
            <v>مبرر</v>
          </cell>
          <cell r="M3386" t="str">
            <v>الثانية</v>
          </cell>
          <cell r="O3386" t="str">
            <v>الثانية</v>
          </cell>
          <cell r="Q3386" t="str">
            <v>الثانية</v>
          </cell>
          <cell r="S3386" t="str">
            <v>الثانية</v>
          </cell>
        </row>
        <row r="3387">
          <cell r="A3387">
            <v>121783</v>
          </cell>
          <cell r="B3387" t="str">
            <v>رامي السيد</v>
          </cell>
          <cell r="C3387" t="str">
            <v>قاسم</v>
          </cell>
          <cell r="D3387" t="str">
            <v>وفاء</v>
          </cell>
          <cell r="E3387" t="str">
            <v>الأولى</v>
          </cell>
          <cell r="G3387" t="str">
            <v>الثانية حديث</v>
          </cell>
          <cell r="I3387" t="str">
            <v>الثانية حديث</v>
          </cell>
          <cell r="K3387" t="str">
            <v>الثانية</v>
          </cell>
          <cell r="M3387" t="str">
            <v>الثالثة حديث</v>
          </cell>
          <cell r="O3387" t="str">
            <v>الثالثة</v>
          </cell>
          <cell r="Q3387" t="str">
            <v>الثالثة</v>
          </cell>
          <cell r="S3387" t="str">
            <v>الرابعة حديث</v>
          </cell>
        </row>
        <row r="3388">
          <cell r="A3388">
            <v>121785</v>
          </cell>
          <cell r="B3388" t="str">
            <v>راميه حماده</v>
          </cell>
          <cell r="C3388" t="str">
            <v>سليم</v>
          </cell>
          <cell r="D3388" t="str">
            <v>تغريد التلا</v>
          </cell>
          <cell r="E3388" t="str">
            <v>الأولى</v>
          </cell>
          <cell r="G3388" t="str">
            <v>الثانية حديث</v>
          </cell>
          <cell r="I3388" t="str">
            <v>الثانية حديث</v>
          </cell>
          <cell r="K3388" t="str">
            <v>الثانية</v>
          </cell>
          <cell r="M3388" t="str">
            <v>الثالثة حديث</v>
          </cell>
          <cell r="O3388" t="str">
            <v>الثالثة</v>
          </cell>
          <cell r="Q3388" t="str">
            <v>الرابعة حديث</v>
          </cell>
          <cell r="S3388" t="str">
            <v>الرابعة</v>
          </cell>
        </row>
        <row r="3389">
          <cell r="A3389">
            <v>121786</v>
          </cell>
          <cell r="B3389" t="str">
            <v>راميه صفايا</v>
          </cell>
          <cell r="C3389" t="str">
            <v>سعيد</v>
          </cell>
          <cell r="D3389" t="str">
            <v>وجدان</v>
          </cell>
          <cell r="E3389" t="str">
            <v>الأولى</v>
          </cell>
          <cell r="G3389" t="str">
            <v>الثانية حديث</v>
          </cell>
          <cell r="I3389" t="str">
            <v>الثانية حديث</v>
          </cell>
          <cell r="K3389" t="str">
            <v>الثانية</v>
          </cell>
          <cell r="M3389" t="str">
            <v>الثالثة حديث</v>
          </cell>
          <cell r="O3389" t="str">
            <v>الثالثة</v>
          </cell>
          <cell r="Q3389" t="str">
            <v>الرابعة حديث</v>
          </cell>
          <cell r="S3389" t="str">
            <v>الرابعة</v>
          </cell>
        </row>
        <row r="3390">
          <cell r="A3390">
            <v>121787</v>
          </cell>
          <cell r="B3390" t="str">
            <v>رائده الصباغ</v>
          </cell>
          <cell r="C3390" t="str">
            <v>محي الدين</v>
          </cell>
          <cell r="D3390" t="str">
            <v>خزامه</v>
          </cell>
          <cell r="E3390" t="str">
            <v>الأولى</v>
          </cell>
          <cell r="G3390" t="str">
            <v>الثانية حديث</v>
          </cell>
          <cell r="I3390" t="str">
            <v>الثانية حديث</v>
          </cell>
          <cell r="K3390" t="str">
            <v>الثانية</v>
          </cell>
          <cell r="M3390" t="str">
            <v>الثانية</v>
          </cell>
          <cell r="O3390" t="str">
            <v>الثالثة حديث</v>
          </cell>
          <cell r="Q3390" t="str">
            <v>الثالثة</v>
          </cell>
          <cell r="S3390" t="str">
            <v>الثالثة</v>
          </cell>
        </row>
        <row r="3391">
          <cell r="A3391">
            <v>121789</v>
          </cell>
          <cell r="B3391" t="str">
            <v>ربا العمارين</v>
          </cell>
          <cell r="C3391" t="str">
            <v>مصطفى</v>
          </cell>
          <cell r="D3391" t="str">
            <v>شريفه</v>
          </cell>
          <cell r="E3391" t="str">
            <v>الأولى</v>
          </cell>
          <cell r="G3391" t="str">
            <v>الأولى</v>
          </cell>
          <cell r="H3391">
            <v>1330</v>
          </cell>
          <cell r="I3391" t="str">
            <v>الأولى</v>
          </cell>
          <cell r="J3391">
            <v>4223</v>
          </cell>
          <cell r="K3391" t="str">
            <v>الأولى</v>
          </cell>
          <cell r="M3391" t="str">
            <v>الأولى</v>
          </cell>
          <cell r="O3391" t="str">
            <v>الأولى</v>
          </cell>
          <cell r="Q3391" t="str">
            <v>الأولى</v>
          </cell>
          <cell r="S3391" t="str">
            <v>الأولى</v>
          </cell>
        </row>
        <row r="3392">
          <cell r="A3392">
            <v>121790</v>
          </cell>
          <cell r="B3392" t="str">
            <v>ربا المصري</v>
          </cell>
          <cell r="C3392" t="str">
            <v>محمد نزار</v>
          </cell>
          <cell r="D3392" t="str">
            <v>منى</v>
          </cell>
          <cell r="E3392" t="str">
            <v>الأولى</v>
          </cell>
          <cell r="G3392" t="str">
            <v>الأولى</v>
          </cell>
          <cell r="I3392" t="str">
            <v>الأولى</v>
          </cell>
          <cell r="K3392" t="str">
            <v>الثانية حديث</v>
          </cell>
          <cell r="M3392" t="str">
            <v>الثانية</v>
          </cell>
          <cell r="O3392" t="str">
            <v>الثالثة حديث</v>
          </cell>
          <cell r="P3392">
            <v>754</v>
          </cell>
          <cell r="Q3392" t="str">
            <v>الثالثة</v>
          </cell>
          <cell r="R3392">
            <v>440</v>
          </cell>
          <cell r="S3392" t="str">
            <v>الثالثة</v>
          </cell>
        </row>
        <row r="3393">
          <cell r="A3393">
            <v>121791</v>
          </cell>
          <cell r="B3393" t="str">
            <v>ربا طربوش</v>
          </cell>
          <cell r="C3393" t="str">
            <v>جهاد</v>
          </cell>
          <cell r="D3393" t="str">
            <v>كوكب</v>
          </cell>
          <cell r="E3393" t="str">
            <v>الأولى</v>
          </cell>
          <cell r="G3393" t="str">
            <v>الثانية حديث</v>
          </cell>
          <cell r="I3393" t="str">
            <v>الثانية حديث</v>
          </cell>
          <cell r="K3393" t="str">
            <v>الثانية</v>
          </cell>
          <cell r="M3393" t="str">
            <v>الثانية</v>
          </cell>
          <cell r="O3393" t="str">
            <v>الثالثة حديث</v>
          </cell>
          <cell r="Q3393" t="str">
            <v>الثالثة</v>
          </cell>
          <cell r="S3393" t="str">
            <v>الثالثة</v>
          </cell>
        </row>
        <row r="3394">
          <cell r="A3394">
            <v>121793</v>
          </cell>
          <cell r="B3394" t="str">
            <v>ربى اكزم</v>
          </cell>
          <cell r="C3394" t="str">
            <v>سمير</v>
          </cell>
          <cell r="D3394" t="str">
            <v>انطوانيت</v>
          </cell>
          <cell r="E3394" t="str">
            <v>الأولى</v>
          </cell>
          <cell r="G3394" t="str">
            <v>الثانية حديث</v>
          </cell>
          <cell r="I3394" t="str">
            <v>الثانية حديث</v>
          </cell>
          <cell r="K3394" t="str">
            <v>الثانية</v>
          </cell>
          <cell r="M3394" t="str">
            <v>الثالثة حديث</v>
          </cell>
          <cell r="O3394" t="str">
            <v>الثالثة</v>
          </cell>
          <cell r="Q3394" t="str">
            <v>الثالثة</v>
          </cell>
          <cell r="S3394" t="str">
            <v>الرابعة حديث</v>
          </cell>
        </row>
        <row r="3395">
          <cell r="A3395">
            <v>121794</v>
          </cell>
          <cell r="B3395" t="str">
            <v>ربيعه الحايك</v>
          </cell>
          <cell r="C3395" t="str">
            <v>محمد نذير</v>
          </cell>
          <cell r="D3395" t="str">
            <v>سمر</v>
          </cell>
          <cell r="E3395" t="str">
            <v>الأولى</v>
          </cell>
          <cell r="G3395" t="str">
            <v>الأولى</v>
          </cell>
          <cell r="I3395" t="str">
            <v>الأولى</v>
          </cell>
          <cell r="K3395" t="str">
            <v>الثانية حديث</v>
          </cell>
          <cell r="M3395" t="str">
            <v>الثانية</v>
          </cell>
          <cell r="O3395" t="str">
            <v>الثانية</v>
          </cell>
          <cell r="Q3395" t="str">
            <v>الثانية</v>
          </cell>
          <cell r="S3395" t="str">
            <v>الثالثة حديث</v>
          </cell>
        </row>
        <row r="3396">
          <cell r="A3396">
            <v>121797</v>
          </cell>
          <cell r="B3396" t="str">
            <v>رحاب خيربك</v>
          </cell>
          <cell r="C3396" t="str">
            <v>صالح</v>
          </cell>
          <cell r="D3396" t="str">
            <v>بديعه</v>
          </cell>
          <cell r="E3396" t="str">
            <v>الأولى</v>
          </cell>
          <cell r="G3396" t="str">
            <v>الأولى</v>
          </cell>
          <cell r="K3396" t="str">
            <v>الأولى</v>
          </cell>
          <cell r="L3396" t="str">
            <v>مبرر</v>
          </cell>
          <cell r="M3396" t="str">
            <v>الأولى</v>
          </cell>
          <cell r="O3396" t="str">
            <v>الأولى</v>
          </cell>
          <cell r="Q3396" t="str">
            <v>الثانية حديث</v>
          </cell>
          <cell r="S3396" t="str">
            <v>الثانية</v>
          </cell>
        </row>
        <row r="3397">
          <cell r="A3397">
            <v>121799</v>
          </cell>
          <cell r="B3397" t="str">
            <v>رزان النابلسي</v>
          </cell>
          <cell r="C3397" t="str">
            <v>ناصر</v>
          </cell>
          <cell r="D3397" t="str">
            <v>سهيله</v>
          </cell>
          <cell r="E3397" t="str">
            <v>الأولى</v>
          </cell>
          <cell r="G3397" t="str">
            <v>الأولى</v>
          </cell>
          <cell r="I3397" t="str">
            <v>الأولى</v>
          </cell>
          <cell r="K3397" t="str">
            <v>الثانية حديث</v>
          </cell>
          <cell r="L3397" t="str">
            <v>مبرر</v>
          </cell>
          <cell r="M3397" t="str">
            <v>الثانية</v>
          </cell>
          <cell r="O3397" t="str">
            <v>الثانية</v>
          </cell>
          <cell r="Q3397" t="str">
            <v>الثانية</v>
          </cell>
          <cell r="S3397" t="str">
            <v>الثانية</v>
          </cell>
        </row>
        <row r="3398">
          <cell r="A3398">
            <v>121801</v>
          </cell>
          <cell r="B3398" t="str">
            <v>رشا الشاغوري</v>
          </cell>
          <cell r="C3398" t="str">
            <v>بشار</v>
          </cell>
          <cell r="D3398" t="str">
            <v>ريم</v>
          </cell>
          <cell r="E3398" t="str">
            <v>الأولى</v>
          </cell>
          <cell r="G3398" t="str">
            <v>الثانية حديث</v>
          </cell>
          <cell r="I3398" t="str">
            <v>الثانية حديث</v>
          </cell>
          <cell r="K3398" t="str">
            <v>الثانية</v>
          </cell>
          <cell r="L3398">
            <v>1934</v>
          </cell>
          <cell r="M3398" t="str">
            <v>الثانية</v>
          </cell>
          <cell r="O3398" t="str">
            <v>الثانية</v>
          </cell>
          <cell r="P3398">
            <v>594</v>
          </cell>
          <cell r="Q3398" t="str">
            <v>الثانية</v>
          </cell>
          <cell r="S3398" t="str">
            <v>الثالثة حديث</v>
          </cell>
        </row>
        <row r="3399">
          <cell r="A3399">
            <v>121803</v>
          </cell>
          <cell r="B3399" t="str">
            <v>رشا العقاد</v>
          </cell>
          <cell r="C3399" t="str">
            <v>وجيه</v>
          </cell>
          <cell r="D3399" t="str">
            <v>رابعه</v>
          </cell>
          <cell r="E3399" t="str">
            <v>الأولى</v>
          </cell>
          <cell r="G3399" t="str">
            <v>الأولى</v>
          </cell>
          <cell r="I3399" t="str">
            <v>الأولى</v>
          </cell>
          <cell r="K3399" t="str">
            <v>الأولى</v>
          </cell>
          <cell r="M3399" t="str">
            <v>الأولى</v>
          </cell>
          <cell r="O3399" t="str">
            <v>الثانية حديث</v>
          </cell>
          <cell r="Q3399" t="str">
            <v>الثانية</v>
          </cell>
          <cell r="S3399" t="str">
            <v>الثانية</v>
          </cell>
        </row>
        <row r="3400">
          <cell r="A3400">
            <v>121805</v>
          </cell>
          <cell r="B3400" t="str">
            <v>رشا المصطفى</v>
          </cell>
          <cell r="C3400" t="str">
            <v>تحسين</v>
          </cell>
          <cell r="D3400" t="str">
            <v>بديعه</v>
          </cell>
          <cell r="E3400" t="str">
            <v>الأولى</v>
          </cell>
          <cell r="F3400">
            <v>230</v>
          </cell>
          <cell r="G3400" t="str">
            <v>الأولى</v>
          </cell>
          <cell r="H3400">
            <v>970</v>
          </cell>
          <cell r="I3400" t="str">
            <v>الأولى</v>
          </cell>
          <cell r="K3400" t="str">
            <v>الأولى</v>
          </cell>
          <cell r="M3400" t="str">
            <v>الثانية حديث</v>
          </cell>
          <cell r="O3400" t="str">
            <v>الثانية</v>
          </cell>
          <cell r="Q3400" t="str">
            <v>الثانية</v>
          </cell>
          <cell r="S3400" t="str">
            <v>الثانية</v>
          </cell>
        </row>
        <row r="3401">
          <cell r="A3401">
            <v>121808</v>
          </cell>
          <cell r="B3401" t="str">
            <v>رشا غريبي</v>
          </cell>
          <cell r="C3401" t="str">
            <v>عمر</v>
          </cell>
          <cell r="D3401" t="str">
            <v>ناديا</v>
          </cell>
          <cell r="E3401" t="str">
            <v>الأولى</v>
          </cell>
          <cell r="G3401" t="str">
            <v>الثانية حديث</v>
          </cell>
          <cell r="I3401" t="str">
            <v>الثانية حديث</v>
          </cell>
          <cell r="K3401" t="str">
            <v>الثانية</v>
          </cell>
          <cell r="M3401" t="str">
            <v>الثالثة حديث</v>
          </cell>
          <cell r="O3401" t="str">
            <v>الثالثة</v>
          </cell>
          <cell r="Q3401" t="str">
            <v>الثالثة</v>
          </cell>
          <cell r="S3401" t="str">
            <v>الرابعة حديث</v>
          </cell>
        </row>
        <row r="3402">
          <cell r="A3402">
            <v>121809</v>
          </cell>
          <cell r="B3402" t="str">
            <v>رضا شاهين</v>
          </cell>
          <cell r="C3402" t="str">
            <v>رياض</v>
          </cell>
          <cell r="D3402" t="str">
            <v>منى</v>
          </cell>
          <cell r="E3402" t="str">
            <v>الأولى</v>
          </cell>
          <cell r="G3402" t="str">
            <v>الأولى</v>
          </cell>
          <cell r="I3402" t="str">
            <v>الأولى</v>
          </cell>
          <cell r="J3402">
            <v>623</v>
          </cell>
          <cell r="K3402" t="str">
            <v>الأولى</v>
          </cell>
          <cell r="L3402" t="str">
            <v>مبرر</v>
          </cell>
          <cell r="M3402" t="str">
            <v>الأولى</v>
          </cell>
          <cell r="O3402" t="str">
            <v>الأولى</v>
          </cell>
          <cell r="Q3402" t="str">
            <v>الأولى</v>
          </cell>
          <cell r="S3402" t="str">
            <v>الأولى</v>
          </cell>
        </row>
        <row r="3403">
          <cell r="A3403">
            <v>121810</v>
          </cell>
          <cell r="B3403" t="str">
            <v>رغد ابو طوق</v>
          </cell>
          <cell r="C3403" t="str">
            <v>احمد</v>
          </cell>
          <cell r="D3403" t="str">
            <v>هنادي</v>
          </cell>
          <cell r="E3403" t="str">
            <v>الأولى</v>
          </cell>
          <cell r="G3403" t="str">
            <v>الثانية حديث</v>
          </cell>
          <cell r="I3403" t="str">
            <v>الثانية حديث</v>
          </cell>
          <cell r="K3403" t="str">
            <v>الثانية</v>
          </cell>
          <cell r="M3403" t="str">
            <v>الثالثة حديث</v>
          </cell>
          <cell r="O3403" t="str">
            <v>الثالثة</v>
          </cell>
          <cell r="Q3403" t="str">
            <v>الرابعة حديث</v>
          </cell>
          <cell r="S3403" t="str">
            <v>الرابعة</v>
          </cell>
        </row>
        <row r="3404">
          <cell r="A3404">
            <v>121812</v>
          </cell>
          <cell r="B3404" t="str">
            <v>رغد الطباع</v>
          </cell>
          <cell r="C3404" t="str">
            <v>عبد الله</v>
          </cell>
          <cell r="D3404" t="str">
            <v>اسيمه</v>
          </cell>
          <cell r="E3404" t="str">
            <v>الأولى</v>
          </cell>
          <cell r="G3404" t="str">
            <v>الثانية حديث</v>
          </cell>
          <cell r="I3404" t="str">
            <v>الثانية حديث</v>
          </cell>
          <cell r="K3404" t="str">
            <v>الثانية</v>
          </cell>
          <cell r="M3404" t="str">
            <v>الثالثة حديث</v>
          </cell>
          <cell r="O3404" t="str">
            <v>الثالثة</v>
          </cell>
          <cell r="Q3404" t="str">
            <v>الرابعة حديث</v>
          </cell>
          <cell r="S3404" t="str">
            <v>الرابعة</v>
          </cell>
        </row>
        <row r="3405">
          <cell r="A3405">
            <v>121813</v>
          </cell>
          <cell r="B3405" t="str">
            <v>رغد المجبر</v>
          </cell>
          <cell r="C3405" t="str">
            <v>محمد</v>
          </cell>
          <cell r="D3405" t="str">
            <v>هنادي</v>
          </cell>
          <cell r="E3405" t="str">
            <v>الأولى</v>
          </cell>
          <cell r="G3405" t="str">
            <v>الأولى</v>
          </cell>
          <cell r="I3405" t="str">
            <v>الأولى</v>
          </cell>
          <cell r="K3405" t="str">
            <v>الثانية حديث</v>
          </cell>
          <cell r="M3405" t="str">
            <v>الثانية</v>
          </cell>
          <cell r="O3405" t="str">
            <v>الثانية</v>
          </cell>
          <cell r="Q3405" t="str">
            <v>الثالثة</v>
          </cell>
          <cell r="S3405" t="str">
            <v>الثالثة</v>
          </cell>
        </row>
        <row r="3406">
          <cell r="A3406">
            <v>121821</v>
          </cell>
          <cell r="B3406" t="str">
            <v>رفاه القلعجي</v>
          </cell>
          <cell r="C3406" t="str">
            <v>اسامه</v>
          </cell>
          <cell r="D3406" t="str">
            <v>فاتنه</v>
          </cell>
          <cell r="E3406" t="str">
            <v>الأولى</v>
          </cell>
          <cell r="G3406" t="str">
            <v>الثانية حديث</v>
          </cell>
          <cell r="I3406" t="str">
            <v>الثانية حديث</v>
          </cell>
          <cell r="K3406" t="str">
            <v>الثانية</v>
          </cell>
          <cell r="M3406" t="str">
            <v>الثالثة حديث</v>
          </cell>
          <cell r="O3406" t="str">
            <v>الثالثة</v>
          </cell>
          <cell r="Q3406" t="str">
            <v>الرابعة حديث</v>
          </cell>
          <cell r="S3406" t="str">
            <v>الرابعة</v>
          </cell>
        </row>
        <row r="3407">
          <cell r="A3407">
            <v>121822</v>
          </cell>
          <cell r="B3407" t="str">
            <v>رقيه عابده</v>
          </cell>
          <cell r="C3407" t="str">
            <v>سطوف</v>
          </cell>
          <cell r="D3407" t="str">
            <v>سلوى</v>
          </cell>
          <cell r="E3407" t="str">
            <v>الأولى</v>
          </cell>
          <cell r="G3407" t="str">
            <v>الثانية حديث</v>
          </cell>
          <cell r="I3407" t="str">
            <v>الثانية حديث</v>
          </cell>
          <cell r="K3407" t="str">
            <v>الثانية</v>
          </cell>
          <cell r="M3407" t="str">
            <v>الثانية</v>
          </cell>
          <cell r="O3407" t="str">
            <v>الثانية</v>
          </cell>
          <cell r="Q3407" t="str">
            <v>الثالثة حديث</v>
          </cell>
          <cell r="S3407" t="str">
            <v>الثالثة</v>
          </cell>
        </row>
        <row r="3408">
          <cell r="A3408">
            <v>121824</v>
          </cell>
          <cell r="B3408" t="str">
            <v>رنا هيلون</v>
          </cell>
          <cell r="C3408" t="str">
            <v>سليم</v>
          </cell>
          <cell r="D3408" t="str">
            <v>رجاء</v>
          </cell>
          <cell r="E3408" t="str">
            <v>الأولى</v>
          </cell>
          <cell r="G3408" t="str">
            <v>الثانية حديث</v>
          </cell>
          <cell r="I3408" t="str">
            <v>الثانية حديث</v>
          </cell>
          <cell r="K3408" t="str">
            <v>الثانية</v>
          </cell>
          <cell r="M3408" t="str">
            <v>الثالثة حديث</v>
          </cell>
          <cell r="O3408" t="str">
            <v>الثالثة</v>
          </cell>
          <cell r="Q3408" t="str">
            <v>الرابعة حديث</v>
          </cell>
          <cell r="S3408" t="str">
            <v>الرابعة</v>
          </cell>
        </row>
        <row r="3409">
          <cell r="A3409">
            <v>121827</v>
          </cell>
          <cell r="B3409" t="str">
            <v>رنيم الخطيب</v>
          </cell>
          <cell r="C3409" t="str">
            <v>ايمن</v>
          </cell>
          <cell r="D3409" t="str">
            <v>مياده</v>
          </cell>
          <cell r="E3409" t="str">
            <v>الأولى</v>
          </cell>
          <cell r="G3409" t="str">
            <v>الثانية حديث</v>
          </cell>
          <cell r="I3409" t="str">
            <v>الثانية حديث</v>
          </cell>
          <cell r="K3409" t="str">
            <v>الثانية</v>
          </cell>
          <cell r="M3409" t="str">
            <v>الثالثة حديث</v>
          </cell>
          <cell r="O3409" t="str">
            <v>الثالثة</v>
          </cell>
          <cell r="Q3409" t="str">
            <v>الرابعة حديث</v>
          </cell>
          <cell r="S3409" t="str">
            <v>الرابعة</v>
          </cell>
        </row>
        <row r="3410">
          <cell r="A3410">
            <v>121828</v>
          </cell>
          <cell r="B3410" t="str">
            <v>رهاف اسبر</v>
          </cell>
          <cell r="C3410" t="str">
            <v>حسن</v>
          </cell>
          <cell r="D3410" t="str">
            <v>كفاح</v>
          </cell>
          <cell r="E3410" t="str">
            <v>الأولى</v>
          </cell>
          <cell r="G3410" t="str">
            <v>الأولى</v>
          </cell>
          <cell r="I3410" t="str">
            <v>الأولى</v>
          </cell>
          <cell r="J3410">
            <v>699</v>
          </cell>
          <cell r="K3410" t="str">
            <v>الأولى</v>
          </cell>
          <cell r="L3410" t="str">
            <v>مبرر</v>
          </cell>
          <cell r="M3410" t="str">
            <v>الأولى</v>
          </cell>
          <cell r="O3410" t="str">
            <v>الأولى</v>
          </cell>
          <cell r="Q3410" t="str">
            <v>الأولى</v>
          </cell>
          <cell r="S3410" t="str">
            <v>الثانية حديث</v>
          </cell>
        </row>
        <row r="3411">
          <cell r="A3411">
            <v>121834</v>
          </cell>
          <cell r="B3411" t="str">
            <v>رهام محمد</v>
          </cell>
          <cell r="C3411" t="str">
            <v>يوسف</v>
          </cell>
          <cell r="D3411" t="str">
            <v>يسرى</v>
          </cell>
          <cell r="E3411" t="str">
            <v>الأولى</v>
          </cell>
          <cell r="G3411" t="str">
            <v>الأولى</v>
          </cell>
          <cell r="K3411" t="str">
            <v>الأولى</v>
          </cell>
          <cell r="L3411" t="str">
            <v>مبرر</v>
          </cell>
          <cell r="M3411" t="str">
            <v>الأولى</v>
          </cell>
          <cell r="O3411" t="str">
            <v>الأولى</v>
          </cell>
          <cell r="Q3411" t="str">
            <v>الأولى</v>
          </cell>
          <cell r="S3411" t="str">
            <v>الثانية حديث</v>
          </cell>
        </row>
        <row r="3412">
          <cell r="A3412">
            <v>121836</v>
          </cell>
          <cell r="B3412" t="str">
            <v>رهف الدريدي</v>
          </cell>
          <cell r="C3412" t="str">
            <v>حسان</v>
          </cell>
          <cell r="D3412" t="str">
            <v>فاطمه</v>
          </cell>
          <cell r="E3412" t="str">
            <v>الأولى</v>
          </cell>
          <cell r="G3412" t="str">
            <v>الثانية حديث</v>
          </cell>
          <cell r="I3412" t="str">
            <v>الثانية حديث</v>
          </cell>
          <cell r="K3412" t="str">
            <v>الثانية</v>
          </cell>
          <cell r="M3412" t="str">
            <v>الثالثة حديث</v>
          </cell>
          <cell r="O3412" t="str">
            <v>الثالثة</v>
          </cell>
          <cell r="Q3412" t="str">
            <v>الرابعة حديث</v>
          </cell>
          <cell r="S3412" t="str">
            <v>الرابعة</v>
          </cell>
        </row>
        <row r="3413">
          <cell r="A3413">
            <v>121839</v>
          </cell>
          <cell r="B3413" t="str">
            <v>رهف العبه جي</v>
          </cell>
          <cell r="C3413" t="str">
            <v>عبد الهادي</v>
          </cell>
          <cell r="D3413" t="str">
            <v>رزان</v>
          </cell>
          <cell r="E3413" t="str">
            <v>الأولى</v>
          </cell>
          <cell r="G3413" t="str">
            <v>الثانية حديث</v>
          </cell>
          <cell r="I3413" t="str">
            <v>الثانية حديث</v>
          </cell>
          <cell r="K3413" t="str">
            <v>الثانية</v>
          </cell>
          <cell r="M3413" t="str">
            <v>الثالثة حديث</v>
          </cell>
          <cell r="O3413" t="str">
            <v>الثالثة</v>
          </cell>
          <cell r="Q3413" t="str">
            <v>الثالثة</v>
          </cell>
          <cell r="S3413" t="str">
            <v>الرابعة حديث</v>
          </cell>
        </row>
        <row r="3414">
          <cell r="A3414">
            <v>121840</v>
          </cell>
          <cell r="B3414" t="str">
            <v>رهف العكاري</v>
          </cell>
          <cell r="C3414" t="str">
            <v>اديب</v>
          </cell>
          <cell r="D3414" t="str">
            <v>منيها</v>
          </cell>
          <cell r="E3414" t="str">
            <v>الأولى</v>
          </cell>
          <cell r="G3414" t="str">
            <v>الثانية حديث</v>
          </cell>
          <cell r="I3414" t="str">
            <v>الثانية حديث</v>
          </cell>
          <cell r="K3414" t="str">
            <v>الثانية</v>
          </cell>
          <cell r="M3414" t="str">
            <v>الثالثة حديث</v>
          </cell>
          <cell r="O3414" t="str">
            <v>الثالثة</v>
          </cell>
          <cell r="Q3414" t="str">
            <v>الرابعة حديث</v>
          </cell>
          <cell r="S3414" t="str">
            <v>الرابعة</v>
          </cell>
        </row>
        <row r="3415">
          <cell r="A3415">
            <v>121843</v>
          </cell>
          <cell r="B3415" t="str">
            <v>رهف دقاق</v>
          </cell>
          <cell r="C3415" t="str">
            <v>عصام</v>
          </cell>
          <cell r="D3415" t="str">
            <v>كوثر</v>
          </cell>
          <cell r="E3415" t="str">
            <v>الأولى</v>
          </cell>
          <cell r="G3415" t="str">
            <v>الأولى</v>
          </cell>
          <cell r="I3415" t="str">
            <v>الأولى</v>
          </cell>
          <cell r="K3415" t="str">
            <v>الثانية حديث</v>
          </cell>
          <cell r="M3415" t="str">
            <v>الثانية</v>
          </cell>
          <cell r="O3415" t="str">
            <v>الثانية</v>
          </cell>
          <cell r="Q3415" t="str">
            <v>الثالثة حديث</v>
          </cell>
          <cell r="S3415" t="str">
            <v>الثالثة</v>
          </cell>
        </row>
        <row r="3416">
          <cell r="A3416">
            <v>121844</v>
          </cell>
          <cell r="B3416" t="str">
            <v>رهف ديوب</v>
          </cell>
          <cell r="C3416" t="str">
            <v>يونس</v>
          </cell>
          <cell r="D3416" t="str">
            <v>نعيمه</v>
          </cell>
          <cell r="E3416" t="str">
            <v>الأولى</v>
          </cell>
          <cell r="G3416" t="str">
            <v>الثانية حديث</v>
          </cell>
          <cell r="I3416" t="str">
            <v>الثانية حديث</v>
          </cell>
          <cell r="K3416" t="str">
            <v>الثانية</v>
          </cell>
          <cell r="L3416" t="str">
            <v>مبرر</v>
          </cell>
          <cell r="M3416" t="str">
            <v>الثانية</v>
          </cell>
          <cell r="O3416" t="str">
            <v>الثانية</v>
          </cell>
          <cell r="Q3416" t="str">
            <v>الثانية</v>
          </cell>
          <cell r="S3416" t="str">
            <v>الثانية</v>
          </cell>
        </row>
        <row r="3417">
          <cell r="A3417">
            <v>121845</v>
          </cell>
          <cell r="B3417" t="str">
            <v>رهف سليمان</v>
          </cell>
          <cell r="C3417" t="str">
            <v>غياث</v>
          </cell>
          <cell r="D3417" t="str">
            <v>ساميه</v>
          </cell>
          <cell r="E3417" t="str">
            <v>الأولى</v>
          </cell>
          <cell r="G3417" t="str">
            <v>الأولى</v>
          </cell>
          <cell r="I3417" t="str">
            <v>الأولى</v>
          </cell>
          <cell r="K3417" t="str">
            <v>الثانية حديث</v>
          </cell>
          <cell r="M3417" t="str">
            <v>الثانية</v>
          </cell>
          <cell r="O3417" t="str">
            <v>الثانية</v>
          </cell>
          <cell r="Q3417" t="str">
            <v>الثانية</v>
          </cell>
          <cell r="S3417" t="str">
            <v>الثانية</v>
          </cell>
        </row>
        <row r="3418">
          <cell r="A3418">
            <v>121848</v>
          </cell>
          <cell r="B3418" t="str">
            <v>روان الشاويش</v>
          </cell>
          <cell r="C3418" t="str">
            <v>وجيه</v>
          </cell>
          <cell r="D3418" t="str">
            <v>هدى</v>
          </cell>
          <cell r="E3418" t="str">
            <v>الأولى</v>
          </cell>
          <cell r="G3418" t="str">
            <v>الثانية حديث</v>
          </cell>
          <cell r="I3418" t="str">
            <v>الثانية حديث</v>
          </cell>
          <cell r="K3418" t="str">
            <v>الثانية</v>
          </cell>
          <cell r="L3418" t="str">
            <v>مبرر</v>
          </cell>
          <cell r="M3418" t="str">
            <v>الثانية</v>
          </cell>
          <cell r="O3418" t="str">
            <v>الثانية</v>
          </cell>
          <cell r="Q3418" t="str">
            <v>الثانية</v>
          </cell>
          <cell r="S3418" t="str">
            <v>الثانية</v>
          </cell>
        </row>
        <row r="3419">
          <cell r="A3419">
            <v>121849</v>
          </cell>
          <cell r="B3419" t="str">
            <v>روان بيطار</v>
          </cell>
          <cell r="C3419" t="str">
            <v>صالح</v>
          </cell>
          <cell r="D3419" t="str">
            <v>الهام</v>
          </cell>
          <cell r="E3419" t="str">
            <v>الأولى</v>
          </cell>
          <cell r="G3419" t="str">
            <v>الأولى</v>
          </cell>
          <cell r="H3419">
            <v>1396</v>
          </cell>
          <cell r="K3419" t="str">
            <v>الأولى</v>
          </cell>
          <cell r="L3419" t="str">
            <v>مبرر</v>
          </cell>
          <cell r="M3419" t="str">
            <v>الأولى</v>
          </cell>
          <cell r="O3419" t="str">
            <v>الأولى</v>
          </cell>
          <cell r="Q3419" t="str">
            <v>الأولى</v>
          </cell>
          <cell r="S3419" t="str">
            <v>الأولى</v>
          </cell>
        </row>
        <row r="3420">
          <cell r="A3420">
            <v>121851</v>
          </cell>
          <cell r="B3420" t="str">
            <v>روان عرنوس</v>
          </cell>
          <cell r="C3420" t="str">
            <v>ناصر</v>
          </cell>
          <cell r="D3420" t="str">
            <v>ازدهار</v>
          </cell>
          <cell r="E3420" t="str">
            <v>الأولى</v>
          </cell>
          <cell r="G3420" t="str">
            <v>الأولى</v>
          </cell>
          <cell r="I3420" t="str">
            <v>الأولى</v>
          </cell>
          <cell r="K3420" t="str">
            <v>الثانية حديث</v>
          </cell>
          <cell r="M3420" t="str">
            <v>الثانية</v>
          </cell>
          <cell r="O3420" t="str">
            <v>الثانية</v>
          </cell>
          <cell r="Q3420" t="str">
            <v>الثانية</v>
          </cell>
          <cell r="S3420" t="str">
            <v>الثالثة حديث</v>
          </cell>
        </row>
        <row r="3421">
          <cell r="A3421">
            <v>121852</v>
          </cell>
          <cell r="B3421" t="str">
            <v>روان فياض</v>
          </cell>
          <cell r="C3421" t="str">
            <v>ياسر</v>
          </cell>
          <cell r="D3421" t="str">
            <v>ليلى</v>
          </cell>
          <cell r="E3421" t="str">
            <v>الأولى</v>
          </cell>
          <cell r="G3421" t="str">
            <v>الثانية حديث</v>
          </cell>
          <cell r="I3421" t="str">
            <v>الثانية حديث</v>
          </cell>
          <cell r="J3421">
            <v>198</v>
          </cell>
          <cell r="K3421" t="str">
            <v>الثانية</v>
          </cell>
          <cell r="L3421" t="str">
            <v>مبرر</v>
          </cell>
          <cell r="M3421" t="str">
            <v>الثانية</v>
          </cell>
          <cell r="O3421" t="str">
            <v>الثانية</v>
          </cell>
          <cell r="Q3421" t="str">
            <v>الثانية</v>
          </cell>
          <cell r="S3421" t="str">
            <v>الثانية</v>
          </cell>
        </row>
        <row r="3422">
          <cell r="A3422">
            <v>121853</v>
          </cell>
          <cell r="B3422" t="str">
            <v>روان كركوتلي</v>
          </cell>
          <cell r="C3422" t="str">
            <v>محمد</v>
          </cell>
          <cell r="D3422" t="str">
            <v>ايمان</v>
          </cell>
          <cell r="E3422" t="str">
            <v>الأولى</v>
          </cell>
          <cell r="G3422" t="str">
            <v>الثانية حديث</v>
          </cell>
          <cell r="I3422" t="str">
            <v>الثانية حديث</v>
          </cell>
          <cell r="K3422" t="str">
            <v>الثانية</v>
          </cell>
          <cell r="L3422">
            <v>1166</v>
          </cell>
          <cell r="M3422" t="str">
            <v>الثانية</v>
          </cell>
          <cell r="N3422">
            <v>265</v>
          </cell>
          <cell r="O3422" t="str">
            <v>الثانية</v>
          </cell>
          <cell r="P3422">
            <v>534</v>
          </cell>
          <cell r="Q3422" t="str">
            <v>الثانية</v>
          </cell>
          <cell r="S3422" t="str">
            <v>الثانية</v>
          </cell>
        </row>
        <row r="3423">
          <cell r="A3423">
            <v>121854</v>
          </cell>
          <cell r="B3423" t="str">
            <v>روان مراد</v>
          </cell>
          <cell r="C3423" t="str">
            <v>محمد</v>
          </cell>
          <cell r="D3423" t="str">
            <v>غزوه</v>
          </cell>
          <cell r="E3423" t="str">
            <v>الأولى</v>
          </cell>
          <cell r="G3423" t="str">
            <v>الأولى</v>
          </cell>
          <cell r="I3423" t="str">
            <v>الأولى</v>
          </cell>
          <cell r="K3423" t="str">
            <v>الأولى</v>
          </cell>
          <cell r="M3423" t="str">
            <v>الثانية حديث</v>
          </cell>
          <cell r="O3423" t="str">
            <v>الثانية</v>
          </cell>
          <cell r="Q3423" t="str">
            <v>الثانية</v>
          </cell>
          <cell r="S3423" t="str">
            <v>الثانية</v>
          </cell>
        </row>
        <row r="3424">
          <cell r="A3424">
            <v>121858</v>
          </cell>
          <cell r="B3424" t="str">
            <v>روز احمد</v>
          </cell>
          <cell r="C3424" t="str">
            <v>يوسف</v>
          </cell>
          <cell r="D3424" t="str">
            <v>ملكه</v>
          </cell>
          <cell r="E3424" t="str">
            <v>الأولى</v>
          </cell>
          <cell r="G3424" t="str">
            <v>الأولى</v>
          </cell>
          <cell r="I3424" t="str">
            <v>الأولى</v>
          </cell>
          <cell r="K3424" t="str">
            <v>الأولى</v>
          </cell>
          <cell r="L3424" t="str">
            <v>مبرر</v>
          </cell>
          <cell r="M3424" t="str">
            <v>الأولى</v>
          </cell>
          <cell r="O3424" t="str">
            <v>الأولى</v>
          </cell>
          <cell r="Q3424" t="str">
            <v>الثانية</v>
          </cell>
          <cell r="S3424" t="str">
            <v>الثانية</v>
          </cell>
        </row>
        <row r="3425">
          <cell r="A3425">
            <v>121860</v>
          </cell>
          <cell r="B3425" t="str">
            <v>روضه عبد الله</v>
          </cell>
          <cell r="C3425" t="str">
            <v>معتز</v>
          </cell>
          <cell r="D3425" t="str">
            <v>ميساء شاهين</v>
          </cell>
          <cell r="E3425" t="str">
            <v>الأولى</v>
          </cell>
          <cell r="G3425" t="str">
            <v>الأولى</v>
          </cell>
          <cell r="I3425" t="str">
            <v>الأولى</v>
          </cell>
          <cell r="K3425" t="str">
            <v>الثانية حديث</v>
          </cell>
          <cell r="M3425" t="str">
            <v>الثانية</v>
          </cell>
          <cell r="O3425" t="str">
            <v>الثانية</v>
          </cell>
          <cell r="Q3425" t="str">
            <v>الثانية</v>
          </cell>
          <cell r="S3425" t="str">
            <v>الثانية</v>
          </cell>
        </row>
        <row r="3426">
          <cell r="A3426">
            <v>121861</v>
          </cell>
          <cell r="B3426" t="str">
            <v>روعه الحافي</v>
          </cell>
          <cell r="C3426" t="str">
            <v>محي الدين</v>
          </cell>
          <cell r="D3426" t="str">
            <v>رائده الجزار</v>
          </cell>
          <cell r="E3426" t="str">
            <v>الأولى</v>
          </cell>
          <cell r="G3426" t="str">
            <v>الأولى</v>
          </cell>
          <cell r="I3426" t="str">
            <v>الأولى</v>
          </cell>
          <cell r="K3426" t="str">
            <v>الثانية حديث</v>
          </cell>
          <cell r="M3426" t="str">
            <v>الثانية</v>
          </cell>
          <cell r="O3426" t="str">
            <v>الثانية</v>
          </cell>
          <cell r="Q3426" t="str">
            <v>الثانية</v>
          </cell>
          <cell r="S3426" t="str">
            <v>الثالثة حديث</v>
          </cell>
        </row>
        <row r="3427">
          <cell r="A3427">
            <v>121864</v>
          </cell>
          <cell r="B3427" t="str">
            <v>رويده الدره</v>
          </cell>
          <cell r="C3427" t="str">
            <v>محمد</v>
          </cell>
          <cell r="D3427" t="str">
            <v>وفيقه</v>
          </cell>
          <cell r="E3427" t="str">
            <v>الأولى</v>
          </cell>
          <cell r="F3427">
            <v>225</v>
          </cell>
          <cell r="G3427" t="str">
            <v>الأولى</v>
          </cell>
          <cell r="H3427">
            <v>1258</v>
          </cell>
          <cell r="I3427" t="str">
            <v>الأولى</v>
          </cell>
          <cell r="K3427" t="str">
            <v>الأولى</v>
          </cell>
          <cell r="M3427" t="str">
            <v>الأولى</v>
          </cell>
          <cell r="O3427" t="str">
            <v>الأولى</v>
          </cell>
          <cell r="Q3427" t="str">
            <v>الأولى</v>
          </cell>
          <cell r="S3427" t="str">
            <v>الأولى</v>
          </cell>
        </row>
        <row r="3428">
          <cell r="A3428">
            <v>121865</v>
          </cell>
          <cell r="B3428" t="str">
            <v>رؤى الخراط</v>
          </cell>
          <cell r="C3428" t="str">
            <v>سامر</v>
          </cell>
          <cell r="D3428" t="str">
            <v>منيره</v>
          </cell>
          <cell r="E3428" t="str">
            <v>الأولى</v>
          </cell>
          <cell r="G3428" t="str">
            <v>الثانية حديث</v>
          </cell>
          <cell r="I3428" t="str">
            <v>الثانية حديث</v>
          </cell>
          <cell r="K3428" t="str">
            <v>الثانية</v>
          </cell>
          <cell r="M3428" t="str">
            <v>الثالثة حديث</v>
          </cell>
          <cell r="O3428" t="str">
            <v>الثالثة</v>
          </cell>
          <cell r="Q3428" t="str">
            <v>الرابعة حديث</v>
          </cell>
          <cell r="S3428" t="str">
            <v>الرابعة</v>
          </cell>
        </row>
        <row r="3429">
          <cell r="A3429">
            <v>121866</v>
          </cell>
          <cell r="B3429" t="str">
            <v>رؤى الدباك</v>
          </cell>
          <cell r="C3429" t="str">
            <v>عدنان</v>
          </cell>
          <cell r="D3429" t="str">
            <v>سمر</v>
          </cell>
          <cell r="E3429" t="str">
            <v>الأولى</v>
          </cell>
          <cell r="G3429" t="str">
            <v>الثانية حديث</v>
          </cell>
          <cell r="K3429" t="str">
            <v>الثانية حديث</v>
          </cell>
          <cell r="L3429" t="str">
            <v>مبرر</v>
          </cell>
          <cell r="M3429" t="str">
            <v>الثانية</v>
          </cell>
          <cell r="O3429" t="str">
            <v>الثانية</v>
          </cell>
          <cell r="Q3429" t="str">
            <v>الثانية</v>
          </cell>
          <cell r="S3429" t="str">
            <v>الثانية</v>
          </cell>
        </row>
        <row r="3430">
          <cell r="A3430">
            <v>121873</v>
          </cell>
          <cell r="B3430" t="str">
            <v>ريزان محمود</v>
          </cell>
          <cell r="C3430" t="str">
            <v>شوقي</v>
          </cell>
          <cell r="D3430" t="str">
            <v>حكمت</v>
          </cell>
          <cell r="E3430" t="str">
            <v>الأولى</v>
          </cell>
          <cell r="G3430" t="str">
            <v>الأولى</v>
          </cell>
          <cell r="I3430" t="str">
            <v>الأولى</v>
          </cell>
          <cell r="K3430" t="str">
            <v>الأولى</v>
          </cell>
          <cell r="M3430" t="str">
            <v>الأولى</v>
          </cell>
          <cell r="O3430" t="str">
            <v>الثانية حديث</v>
          </cell>
          <cell r="Q3430" t="str">
            <v>الثانية</v>
          </cell>
          <cell r="S3430" t="str">
            <v>الثانية</v>
          </cell>
        </row>
        <row r="3431">
          <cell r="A3431">
            <v>121874</v>
          </cell>
          <cell r="B3431" t="str">
            <v>ريم الحرش</v>
          </cell>
          <cell r="C3431" t="str">
            <v>هشام</v>
          </cell>
          <cell r="D3431" t="str">
            <v>امل الحرش</v>
          </cell>
          <cell r="E3431" t="str">
            <v>الأولى</v>
          </cell>
          <cell r="G3431" t="str">
            <v>الثانية حديث</v>
          </cell>
          <cell r="I3431" t="str">
            <v>الثانية حديث</v>
          </cell>
          <cell r="K3431" t="str">
            <v>الثانية</v>
          </cell>
          <cell r="M3431" t="str">
            <v>الثانية</v>
          </cell>
          <cell r="O3431" t="str">
            <v>الثالثة حديث</v>
          </cell>
          <cell r="Q3431" t="str">
            <v>الثالثة</v>
          </cell>
          <cell r="S3431" t="str">
            <v>الثالثة</v>
          </cell>
        </row>
        <row r="3432">
          <cell r="A3432">
            <v>121875</v>
          </cell>
          <cell r="B3432" t="str">
            <v>ريم النوري</v>
          </cell>
          <cell r="C3432" t="str">
            <v>اسامه</v>
          </cell>
          <cell r="D3432" t="str">
            <v>رشا النوري</v>
          </cell>
          <cell r="E3432" t="str">
            <v>الأولى</v>
          </cell>
          <cell r="G3432" t="str">
            <v>الأولى</v>
          </cell>
          <cell r="I3432" t="str">
            <v>الأولى</v>
          </cell>
          <cell r="K3432" t="str">
            <v>الثانية حديث</v>
          </cell>
          <cell r="M3432" t="str">
            <v>الثانية</v>
          </cell>
          <cell r="O3432" t="str">
            <v>الثانية</v>
          </cell>
          <cell r="Q3432" t="str">
            <v>الثانية</v>
          </cell>
          <cell r="S3432" t="str">
            <v>الثالثة حديث</v>
          </cell>
        </row>
        <row r="3433">
          <cell r="A3433">
            <v>121879</v>
          </cell>
          <cell r="B3433" t="str">
            <v>ريم الفار</v>
          </cell>
          <cell r="C3433" t="str">
            <v>صالح</v>
          </cell>
          <cell r="D3433" t="str">
            <v>مها</v>
          </cell>
          <cell r="E3433" t="str">
            <v>الأولى</v>
          </cell>
          <cell r="G3433" t="str">
            <v>الثانية حديث</v>
          </cell>
          <cell r="I3433" t="str">
            <v>الثانية حديث</v>
          </cell>
          <cell r="K3433" t="str">
            <v>الثانية</v>
          </cell>
          <cell r="M3433" t="str">
            <v>الثانية</v>
          </cell>
          <cell r="O3433" t="str">
            <v>الثالثة حديث</v>
          </cell>
          <cell r="Q3433" t="str">
            <v>الثالثة</v>
          </cell>
          <cell r="S3433" t="str">
            <v>الثالثة</v>
          </cell>
        </row>
        <row r="3434">
          <cell r="A3434">
            <v>121880</v>
          </cell>
          <cell r="B3434" t="str">
            <v>ريم النجلات</v>
          </cell>
          <cell r="C3434" t="str">
            <v>مرزوق</v>
          </cell>
          <cell r="D3434" t="str">
            <v>خوله</v>
          </cell>
          <cell r="E3434" t="str">
            <v>الأولى</v>
          </cell>
          <cell r="G3434" t="str">
            <v>الأولى</v>
          </cell>
          <cell r="I3434" t="str">
            <v>الأولى</v>
          </cell>
          <cell r="K3434" t="str">
            <v>الثانية حديث</v>
          </cell>
          <cell r="M3434" t="str">
            <v>الثانية</v>
          </cell>
          <cell r="O3434" t="str">
            <v>الثانية</v>
          </cell>
          <cell r="Q3434" t="str">
            <v>الثالثة حديث</v>
          </cell>
          <cell r="S3434" t="str">
            <v>الثالثة</v>
          </cell>
        </row>
        <row r="3435">
          <cell r="A3435">
            <v>121882</v>
          </cell>
          <cell r="B3435" t="str">
            <v>ريم سماق</v>
          </cell>
          <cell r="C3435" t="str">
            <v>عبد الغفار</v>
          </cell>
          <cell r="D3435" t="str">
            <v>منى</v>
          </cell>
          <cell r="E3435" t="str">
            <v>الأولى</v>
          </cell>
          <cell r="G3435" t="str">
            <v>الأولى</v>
          </cell>
          <cell r="I3435" t="str">
            <v>الأولى</v>
          </cell>
          <cell r="K3435" t="str">
            <v>الأولى</v>
          </cell>
          <cell r="L3435" t="str">
            <v>مبرر</v>
          </cell>
          <cell r="M3435" t="str">
            <v>الأولى</v>
          </cell>
          <cell r="O3435" t="str">
            <v>الأولى</v>
          </cell>
          <cell r="Q3435" t="str">
            <v>الثانية حديث</v>
          </cell>
          <cell r="S3435" t="str">
            <v>الثانية</v>
          </cell>
        </row>
        <row r="3436">
          <cell r="A3436">
            <v>121883</v>
          </cell>
          <cell r="B3436" t="str">
            <v>ريم عقده</v>
          </cell>
          <cell r="C3436" t="str">
            <v>محمد وجدان</v>
          </cell>
          <cell r="D3436" t="str">
            <v>هيام</v>
          </cell>
          <cell r="E3436" t="str">
            <v>الثانية</v>
          </cell>
          <cell r="G3436" t="str">
            <v>الثالثة حديث</v>
          </cell>
          <cell r="I3436" t="str">
            <v>الثالثة حديث</v>
          </cell>
          <cell r="K3436" t="str">
            <v>الثالثة</v>
          </cell>
          <cell r="L3436" t="str">
            <v>مبرر</v>
          </cell>
          <cell r="M3436" t="str">
            <v>الثالثة</v>
          </cell>
          <cell r="N3436">
            <v>182</v>
          </cell>
          <cell r="O3436" t="str">
            <v>الثالثة</v>
          </cell>
          <cell r="Q3436" t="str">
            <v>الثالثة</v>
          </cell>
          <cell r="S3436" t="str">
            <v>الرابعة حديث</v>
          </cell>
        </row>
        <row r="3437">
          <cell r="A3437">
            <v>121885</v>
          </cell>
          <cell r="B3437" t="str">
            <v>ريما فطوم</v>
          </cell>
          <cell r="C3437" t="str">
            <v>نايف</v>
          </cell>
          <cell r="D3437" t="str">
            <v>هيفاء</v>
          </cell>
          <cell r="E3437" t="str">
            <v>الأولى</v>
          </cell>
          <cell r="F3437" t="str">
            <v>2552 / 13</v>
          </cell>
          <cell r="G3437" t="str">
            <v>الأولى</v>
          </cell>
          <cell r="H3437">
            <v>1402</v>
          </cell>
          <cell r="I3437" t="str">
            <v>الأولى</v>
          </cell>
          <cell r="J3437">
            <v>5069</v>
          </cell>
          <cell r="K3437" t="str">
            <v>الأولى</v>
          </cell>
          <cell r="L3437">
            <v>1981</v>
          </cell>
          <cell r="M3437" t="str">
            <v>الأولى</v>
          </cell>
          <cell r="O3437" t="str">
            <v>الأولى</v>
          </cell>
          <cell r="Q3437" t="str">
            <v>الأولى</v>
          </cell>
          <cell r="S3437" t="str">
            <v>الأولى</v>
          </cell>
        </row>
        <row r="3438">
          <cell r="A3438">
            <v>121886</v>
          </cell>
          <cell r="B3438" t="str">
            <v>ريما حويشان</v>
          </cell>
          <cell r="C3438" t="str">
            <v>حسن</v>
          </cell>
          <cell r="D3438" t="str">
            <v>ساميا</v>
          </cell>
          <cell r="E3438" t="str">
            <v>الأولى</v>
          </cell>
          <cell r="G3438" t="str">
            <v>الثانية حديث</v>
          </cell>
          <cell r="I3438" t="str">
            <v>الثانية حديث</v>
          </cell>
          <cell r="K3438" t="str">
            <v>الثانية</v>
          </cell>
          <cell r="L3438" t="str">
            <v>مبرر</v>
          </cell>
          <cell r="M3438" t="str">
            <v>الثانية</v>
          </cell>
          <cell r="O3438" t="str">
            <v>الثانية</v>
          </cell>
          <cell r="Q3438" t="str">
            <v>الثانية</v>
          </cell>
          <cell r="S3438" t="str">
            <v>الثانية</v>
          </cell>
        </row>
        <row r="3439">
          <cell r="A3439">
            <v>121888</v>
          </cell>
          <cell r="B3439" t="str">
            <v>ريما ناصر</v>
          </cell>
          <cell r="C3439" t="str">
            <v>عبد ه</v>
          </cell>
          <cell r="D3439" t="str">
            <v>قمر</v>
          </cell>
          <cell r="E3439" t="str">
            <v>الأولى</v>
          </cell>
          <cell r="G3439" t="str">
            <v>الثانية حديث</v>
          </cell>
          <cell r="K3439" t="str">
            <v>الثانية حديث</v>
          </cell>
          <cell r="L3439" t="str">
            <v>مبرر</v>
          </cell>
          <cell r="M3439" t="str">
            <v>الثانية</v>
          </cell>
          <cell r="O3439" t="str">
            <v>الثانية</v>
          </cell>
          <cell r="Q3439" t="str">
            <v>الثانية</v>
          </cell>
          <cell r="S3439" t="str">
            <v>الثانية</v>
          </cell>
        </row>
        <row r="3440">
          <cell r="A3440">
            <v>121891</v>
          </cell>
          <cell r="B3440" t="str">
            <v>زاهر حوراني</v>
          </cell>
          <cell r="C3440" t="str">
            <v>مرعي</v>
          </cell>
          <cell r="D3440" t="str">
            <v>بلقيس</v>
          </cell>
          <cell r="E3440" t="str">
            <v>الأولى</v>
          </cell>
          <cell r="G3440" t="str">
            <v>الثانية حديث</v>
          </cell>
          <cell r="I3440" t="str">
            <v>الثانية حديث</v>
          </cell>
          <cell r="K3440" t="str">
            <v>الثانية</v>
          </cell>
          <cell r="M3440" t="str">
            <v>الثالثة حديث</v>
          </cell>
          <cell r="O3440" t="str">
            <v>الثالثة</v>
          </cell>
          <cell r="Q3440" t="str">
            <v>الرابعة حديث</v>
          </cell>
          <cell r="S3440" t="str">
            <v>الرابعة</v>
          </cell>
        </row>
        <row r="3441">
          <cell r="A3441">
            <v>121892</v>
          </cell>
          <cell r="B3441" t="str">
            <v>زهريه العقاد</v>
          </cell>
          <cell r="C3441" t="str">
            <v>محمد ايمن</v>
          </cell>
          <cell r="D3441" t="str">
            <v>منال</v>
          </cell>
          <cell r="E3441" t="str">
            <v>الأولى</v>
          </cell>
          <cell r="G3441" t="str">
            <v>الثانية حديث</v>
          </cell>
          <cell r="I3441" t="str">
            <v>الثانية حديث</v>
          </cell>
          <cell r="K3441" t="str">
            <v>الثانية</v>
          </cell>
          <cell r="M3441" t="str">
            <v>الثانية</v>
          </cell>
          <cell r="O3441" t="str">
            <v>الثالثة حديث</v>
          </cell>
          <cell r="Q3441" t="str">
            <v>الثالثة</v>
          </cell>
          <cell r="S3441" t="str">
            <v>الرابعة حديث</v>
          </cell>
        </row>
        <row r="3442">
          <cell r="A3442">
            <v>121893</v>
          </cell>
          <cell r="B3442" t="str">
            <v>زهور اسماعيل</v>
          </cell>
          <cell r="C3442" t="str">
            <v>حبيب</v>
          </cell>
          <cell r="D3442" t="str">
            <v>خديجه</v>
          </cell>
          <cell r="E3442" t="str">
            <v>الثالثة</v>
          </cell>
          <cell r="F3442">
            <v>221</v>
          </cell>
          <cell r="G3442" t="str">
            <v>الثالثة</v>
          </cell>
          <cell r="I3442" t="str">
            <v>الثالثة</v>
          </cell>
          <cell r="K3442" t="str">
            <v>الثالثة</v>
          </cell>
          <cell r="L3442" t="str">
            <v>مبرر</v>
          </cell>
          <cell r="M3442" t="str">
            <v>الثالثة</v>
          </cell>
          <cell r="O3442" t="str">
            <v>الثالثة</v>
          </cell>
          <cell r="Q3442" t="str">
            <v>الثالثة</v>
          </cell>
          <cell r="S3442" t="str">
            <v>الثالثة</v>
          </cell>
        </row>
        <row r="3443">
          <cell r="A3443">
            <v>121895</v>
          </cell>
          <cell r="B3443" t="str">
            <v>زينا يوسف</v>
          </cell>
          <cell r="C3443" t="str">
            <v>اصف</v>
          </cell>
          <cell r="D3443" t="str">
            <v>غيثاء</v>
          </cell>
          <cell r="E3443" t="str">
            <v>الأولى</v>
          </cell>
          <cell r="G3443" t="str">
            <v>الأولى</v>
          </cell>
          <cell r="I3443" t="str">
            <v>الأولى</v>
          </cell>
          <cell r="J3443">
            <v>798</v>
          </cell>
          <cell r="K3443" t="str">
            <v>الأولى</v>
          </cell>
          <cell r="L3443" t="str">
            <v>مبرر</v>
          </cell>
          <cell r="M3443" t="str">
            <v>الأولى</v>
          </cell>
          <cell r="O3443" t="str">
            <v>الأولى</v>
          </cell>
          <cell r="Q3443" t="str">
            <v>الأولى</v>
          </cell>
          <cell r="S3443" t="str">
            <v>الأولى</v>
          </cell>
        </row>
        <row r="3444">
          <cell r="A3444">
            <v>121900</v>
          </cell>
          <cell r="B3444" t="str">
            <v>زينه سويدان</v>
          </cell>
          <cell r="C3444" t="str">
            <v>محمد</v>
          </cell>
          <cell r="D3444" t="str">
            <v>منيفه</v>
          </cell>
          <cell r="E3444" t="str">
            <v>الثانية</v>
          </cell>
          <cell r="G3444" t="str">
            <v>الثانية</v>
          </cell>
          <cell r="I3444" t="str">
            <v>الثانية</v>
          </cell>
          <cell r="K3444" t="str">
            <v>الثانية</v>
          </cell>
          <cell r="L3444" t="str">
            <v>مبرر</v>
          </cell>
          <cell r="M3444" t="str">
            <v>الثانية</v>
          </cell>
          <cell r="O3444" t="str">
            <v>الثالثة حديث</v>
          </cell>
          <cell r="Q3444" t="str">
            <v>الثالثة</v>
          </cell>
          <cell r="S3444" t="str">
            <v>الثالثة</v>
          </cell>
        </row>
        <row r="3445">
          <cell r="A3445">
            <v>121901</v>
          </cell>
          <cell r="B3445" t="str">
            <v>سارا دعمش</v>
          </cell>
          <cell r="C3445" t="str">
            <v>فؤاد</v>
          </cell>
          <cell r="D3445" t="str">
            <v>اسيه</v>
          </cell>
          <cell r="E3445" t="str">
            <v>الأولى</v>
          </cell>
          <cell r="G3445" t="str">
            <v>الأولى</v>
          </cell>
          <cell r="I3445" t="str">
            <v>الأولى</v>
          </cell>
          <cell r="K3445" t="str">
            <v>الثانية حديث</v>
          </cell>
          <cell r="M3445" t="str">
            <v>الثانية</v>
          </cell>
          <cell r="O3445" t="str">
            <v>الثانية</v>
          </cell>
          <cell r="Q3445" t="str">
            <v>الثانية</v>
          </cell>
          <cell r="S3445" t="str">
            <v>الثالثة حديث</v>
          </cell>
        </row>
        <row r="3446">
          <cell r="A3446">
            <v>121903</v>
          </cell>
          <cell r="B3446" t="str">
            <v>ساره البرغلي</v>
          </cell>
          <cell r="C3446" t="str">
            <v>محمد حسن</v>
          </cell>
          <cell r="D3446" t="str">
            <v>هبا</v>
          </cell>
          <cell r="E3446" t="str">
            <v>الأولى</v>
          </cell>
          <cell r="G3446" t="str">
            <v>الثانية حديث</v>
          </cell>
          <cell r="I3446" t="str">
            <v>الثانية حديث</v>
          </cell>
          <cell r="K3446" t="str">
            <v>الثانية</v>
          </cell>
          <cell r="M3446" t="str">
            <v>الثانية</v>
          </cell>
          <cell r="O3446" t="str">
            <v>الثالثة حديث</v>
          </cell>
          <cell r="Q3446" t="str">
            <v>الثالثة</v>
          </cell>
          <cell r="S3446" t="str">
            <v>الثالثة</v>
          </cell>
        </row>
        <row r="3447">
          <cell r="A3447">
            <v>121905</v>
          </cell>
          <cell r="B3447" t="str">
            <v>ساره نايفه</v>
          </cell>
          <cell r="C3447" t="str">
            <v>واصف</v>
          </cell>
          <cell r="D3447" t="str">
            <v>امل</v>
          </cell>
          <cell r="E3447" t="str">
            <v>الأولى</v>
          </cell>
          <cell r="G3447" t="str">
            <v>الأولى</v>
          </cell>
          <cell r="I3447" t="str">
            <v>الأولى</v>
          </cell>
          <cell r="K3447" t="str">
            <v>الثانية حديث</v>
          </cell>
          <cell r="M3447" t="str">
            <v>الثانية</v>
          </cell>
          <cell r="O3447" t="str">
            <v>الثانية</v>
          </cell>
          <cell r="Q3447" t="str">
            <v>الثالثة حديث</v>
          </cell>
          <cell r="S3447" t="str">
            <v>الثالثة</v>
          </cell>
        </row>
        <row r="3448">
          <cell r="A3448">
            <v>121907</v>
          </cell>
          <cell r="B3448" t="str">
            <v>ساره اكريم</v>
          </cell>
          <cell r="C3448" t="str">
            <v>محمد</v>
          </cell>
          <cell r="D3448" t="str">
            <v>هرمين</v>
          </cell>
          <cell r="E3448" t="str">
            <v>الأولى</v>
          </cell>
          <cell r="G3448" t="str">
            <v>الأولى</v>
          </cell>
          <cell r="H3448">
            <v>1110</v>
          </cell>
          <cell r="I3448" t="str">
            <v>الأولى</v>
          </cell>
          <cell r="K3448" t="str">
            <v>الأولى</v>
          </cell>
          <cell r="L3448" t="str">
            <v>مبرر</v>
          </cell>
          <cell r="M3448" t="str">
            <v>الأولى</v>
          </cell>
          <cell r="O3448" t="str">
            <v>الأولى</v>
          </cell>
          <cell r="Q3448" t="str">
            <v>الأولى</v>
          </cell>
          <cell r="S3448" t="str">
            <v>الأولى</v>
          </cell>
        </row>
        <row r="3449">
          <cell r="A3449">
            <v>121908</v>
          </cell>
          <cell r="B3449" t="str">
            <v>ساره الحمصي</v>
          </cell>
          <cell r="C3449" t="str">
            <v>عامر</v>
          </cell>
          <cell r="D3449" t="str">
            <v>فايزه</v>
          </cell>
          <cell r="E3449" t="str">
            <v>الأولى</v>
          </cell>
          <cell r="G3449" t="str">
            <v>الثانية حديث</v>
          </cell>
          <cell r="I3449" t="str">
            <v>الثانية حديث</v>
          </cell>
          <cell r="K3449" t="str">
            <v>الثانية</v>
          </cell>
          <cell r="M3449" t="str">
            <v>الثالثة حديث</v>
          </cell>
          <cell r="O3449" t="str">
            <v>الثالثة</v>
          </cell>
          <cell r="Q3449" t="str">
            <v>الثالثة</v>
          </cell>
          <cell r="S3449" t="str">
            <v>الرابعة حديث</v>
          </cell>
        </row>
        <row r="3450">
          <cell r="A3450">
            <v>121909</v>
          </cell>
          <cell r="B3450" t="str">
            <v>ساره الخيمي</v>
          </cell>
          <cell r="C3450" t="str">
            <v>سمير</v>
          </cell>
          <cell r="D3450" t="str">
            <v>لمى</v>
          </cell>
          <cell r="E3450" t="str">
            <v>الأولى</v>
          </cell>
          <cell r="G3450" t="str">
            <v>الثانية حديث</v>
          </cell>
          <cell r="I3450" t="str">
            <v>الثانية حديث</v>
          </cell>
          <cell r="K3450" t="str">
            <v>الثانية</v>
          </cell>
          <cell r="M3450" t="str">
            <v>الثانية</v>
          </cell>
          <cell r="O3450" t="str">
            <v>الثانية</v>
          </cell>
          <cell r="Q3450" t="str">
            <v>الثانية</v>
          </cell>
          <cell r="S3450" t="str">
            <v>الثالثة حديث</v>
          </cell>
        </row>
        <row r="3451">
          <cell r="A3451">
            <v>121910</v>
          </cell>
          <cell r="B3451" t="str">
            <v>ساره الراشد</v>
          </cell>
          <cell r="C3451" t="str">
            <v>شفيق</v>
          </cell>
          <cell r="D3451" t="str">
            <v>سناء</v>
          </cell>
          <cell r="E3451" t="str">
            <v>الأولى</v>
          </cell>
          <cell r="G3451" t="str">
            <v>الأولى</v>
          </cell>
          <cell r="I3451" t="str">
            <v>الأولى</v>
          </cell>
          <cell r="K3451" t="str">
            <v>الثانية حديث</v>
          </cell>
          <cell r="M3451" t="str">
            <v>الثانية</v>
          </cell>
          <cell r="O3451" t="str">
            <v>الثانية</v>
          </cell>
          <cell r="Q3451" t="str">
            <v>الثالثة حديث</v>
          </cell>
          <cell r="S3451" t="str">
            <v>الثالثة</v>
          </cell>
        </row>
        <row r="3452">
          <cell r="A3452">
            <v>121912</v>
          </cell>
          <cell r="B3452" t="str">
            <v>ساره الشديدي</v>
          </cell>
          <cell r="C3452" t="str">
            <v>احمد</v>
          </cell>
          <cell r="D3452" t="str">
            <v>وحيده</v>
          </cell>
          <cell r="E3452" t="str">
            <v>الأولى</v>
          </cell>
          <cell r="F3452">
            <v>3574</v>
          </cell>
          <cell r="G3452" t="str">
            <v>الأولى</v>
          </cell>
          <cell r="K3452" t="str">
            <v>الأولى</v>
          </cell>
          <cell r="L3452" t="str">
            <v>مبرر</v>
          </cell>
          <cell r="M3452" t="str">
            <v>الأولى</v>
          </cell>
          <cell r="O3452" t="str">
            <v>الأولى</v>
          </cell>
          <cell r="Q3452" t="str">
            <v>الأولى</v>
          </cell>
          <cell r="S3452" t="str">
            <v>الأولى</v>
          </cell>
        </row>
        <row r="3453">
          <cell r="A3453">
            <v>121913</v>
          </cell>
          <cell r="B3453" t="str">
            <v>ساره العسلي</v>
          </cell>
          <cell r="C3453" t="str">
            <v>عمر</v>
          </cell>
          <cell r="D3453" t="str">
            <v>حنان</v>
          </cell>
          <cell r="E3453" t="str">
            <v>الأولى</v>
          </cell>
          <cell r="G3453" t="str">
            <v>الثانية حديث</v>
          </cell>
          <cell r="I3453" t="str">
            <v>الثانية حديث</v>
          </cell>
          <cell r="K3453" t="str">
            <v>الثانية</v>
          </cell>
          <cell r="M3453" t="str">
            <v>الثانية</v>
          </cell>
          <cell r="O3453" t="str">
            <v>الثالثة حديث</v>
          </cell>
          <cell r="Q3453" t="str">
            <v>الثالثة</v>
          </cell>
          <cell r="S3453" t="str">
            <v>الرابعة حديث</v>
          </cell>
        </row>
        <row r="3454">
          <cell r="A3454">
            <v>121914</v>
          </cell>
          <cell r="B3454" t="str">
            <v>ساره القده</v>
          </cell>
          <cell r="C3454" t="str">
            <v>ياسر</v>
          </cell>
          <cell r="D3454" t="str">
            <v>خيره</v>
          </cell>
          <cell r="E3454" t="str">
            <v>الأولى</v>
          </cell>
          <cell r="G3454" t="str">
            <v>الثانية حديث</v>
          </cell>
          <cell r="K3454" t="str">
            <v>الثانية حديث</v>
          </cell>
          <cell r="L3454" t="str">
            <v>مبرر</v>
          </cell>
          <cell r="M3454" t="str">
            <v>الثانية</v>
          </cell>
          <cell r="O3454" t="str">
            <v>الثانية</v>
          </cell>
          <cell r="Q3454" t="str">
            <v>الثانية</v>
          </cell>
          <cell r="S3454" t="str">
            <v>الثانية</v>
          </cell>
        </row>
        <row r="3455">
          <cell r="A3455">
            <v>121916</v>
          </cell>
          <cell r="B3455" t="str">
            <v>ساره سكر</v>
          </cell>
          <cell r="C3455" t="str">
            <v>محمد هشام</v>
          </cell>
          <cell r="D3455" t="str">
            <v>نظميه</v>
          </cell>
          <cell r="E3455" t="str">
            <v>الأولى</v>
          </cell>
          <cell r="G3455" t="str">
            <v>الأولى</v>
          </cell>
          <cell r="I3455" t="str">
            <v>الأولى</v>
          </cell>
          <cell r="J3455">
            <v>735</v>
          </cell>
          <cell r="K3455" t="str">
            <v>الأولى</v>
          </cell>
          <cell r="L3455" t="str">
            <v>مبرر</v>
          </cell>
          <cell r="M3455" t="str">
            <v>الأولى</v>
          </cell>
          <cell r="O3455" t="str">
            <v>الأولى</v>
          </cell>
          <cell r="Q3455" t="str">
            <v>الأولى</v>
          </cell>
          <cell r="S3455" t="str">
            <v>الأولى</v>
          </cell>
        </row>
        <row r="3456">
          <cell r="A3456">
            <v>121917</v>
          </cell>
          <cell r="B3456" t="str">
            <v>ساره عبد الله</v>
          </cell>
          <cell r="C3456" t="str">
            <v>عماد</v>
          </cell>
          <cell r="D3456" t="str">
            <v>عفاف</v>
          </cell>
          <cell r="E3456" t="str">
            <v>الأولى</v>
          </cell>
          <cell r="G3456" t="str">
            <v>الثانية حديث</v>
          </cell>
          <cell r="I3456" t="str">
            <v>الثانية حديث</v>
          </cell>
          <cell r="J3456">
            <v>770</v>
          </cell>
          <cell r="K3456" t="str">
            <v>الثانية</v>
          </cell>
          <cell r="L3456" t="str">
            <v>مبرر</v>
          </cell>
          <cell r="M3456" t="str">
            <v>الثانية</v>
          </cell>
          <cell r="O3456" t="str">
            <v>الثانية</v>
          </cell>
          <cell r="Q3456" t="str">
            <v>الثالثة حديث</v>
          </cell>
          <cell r="S3456" t="str">
            <v>الثالثة</v>
          </cell>
        </row>
        <row r="3457">
          <cell r="A3457">
            <v>121921</v>
          </cell>
          <cell r="B3457" t="str">
            <v>ساميه داوود</v>
          </cell>
          <cell r="C3457" t="str">
            <v>ابراهيم</v>
          </cell>
          <cell r="D3457" t="str">
            <v>سكينه</v>
          </cell>
          <cell r="E3457" t="str">
            <v>الأولى</v>
          </cell>
          <cell r="G3457" t="str">
            <v>الأولى</v>
          </cell>
          <cell r="I3457" t="str">
            <v>الأولى</v>
          </cell>
          <cell r="K3457" t="str">
            <v>الأولى</v>
          </cell>
          <cell r="M3457" t="str">
            <v>الأولى</v>
          </cell>
          <cell r="O3457" t="str">
            <v>الأولى</v>
          </cell>
          <cell r="Q3457" t="str">
            <v>الثانية حديث</v>
          </cell>
          <cell r="S3457" t="str">
            <v>الثانية</v>
          </cell>
        </row>
        <row r="3458">
          <cell r="A3458">
            <v>121922</v>
          </cell>
          <cell r="B3458" t="str">
            <v>سانتا ابو زين الدين</v>
          </cell>
          <cell r="C3458" t="str">
            <v>عصام</v>
          </cell>
          <cell r="D3458" t="str">
            <v>هلا</v>
          </cell>
          <cell r="E3458" t="str">
            <v>الأولى</v>
          </cell>
          <cell r="G3458" t="str">
            <v>الأولى</v>
          </cell>
          <cell r="I3458" t="str">
            <v>الأولى</v>
          </cell>
          <cell r="K3458" t="str">
            <v>الأولى</v>
          </cell>
          <cell r="L3458">
            <v>1140</v>
          </cell>
          <cell r="M3458" t="str">
            <v>الأولى</v>
          </cell>
          <cell r="O3458" t="str">
            <v>الأولى</v>
          </cell>
          <cell r="P3458">
            <v>530</v>
          </cell>
          <cell r="Q3458" t="str">
            <v>الأولى</v>
          </cell>
          <cell r="S3458" t="str">
            <v>الأولى</v>
          </cell>
        </row>
        <row r="3459">
          <cell r="A3459">
            <v>121923</v>
          </cell>
          <cell r="B3459" t="str">
            <v>سبال الخضر</v>
          </cell>
          <cell r="C3459" t="str">
            <v>محمد جمعه</v>
          </cell>
          <cell r="D3459" t="str">
            <v>صباح</v>
          </cell>
          <cell r="E3459" t="str">
            <v>الأولى</v>
          </cell>
          <cell r="G3459" t="str">
            <v>الأولى</v>
          </cell>
          <cell r="I3459" t="str">
            <v>الأولى</v>
          </cell>
          <cell r="K3459" t="str">
            <v>الأولى</v>
          </cell>
          <cell r="M3459" t="str">
            <v>الأولى</v>
          </cell>
          <cell r="O3459" t="str">
            <v>الأولى</v>
          </cell>
          <cell r="Q3459" t="str">
            <v>الثانية حديث</v>
          </cell>
          <cell r="S3459" t="str">
            <v>الثانية</v>
          </cell>
        </row>
        <row r="3460">
          <cell r="A3460">
            <v>121927</v>
          </cell>
          <cell r="B3460" t="str">
            <v>سعاد الزعوقي</v>
          </cell>
          <cell r="C3460" t="str">
            <v>محمد علي</v>
          </cell>
          <cell r="D3460" t="str">
            <v>بهيه</v>
          </cell>
          <cell r="E3460" t="str">
            <v>الأولى</v>
          </cell>
          <cell r="G3460" t="str">
            <v>الأولى</v>
          </cell>
          <cell r="I3460" t="str">
            <v>الأولى</v>
          </cell>
          <cell r="K3460" t="str">
            <v>الأولى</v>
          </cell>
          <cell r="M3460" t="str">
            <v>الأولى</v>
          </cell>
          <cell r="O3460" t="str">
            <v>الثانية حديث</v>
          </cell>
          <cell r="Q3460" t="str">
            <v>الثانية</v>
          </cell>
          <cell r="S3460" t="str">
            <v>الثانية</v>
          </cell>
        </row>
        <row r="3461">
          <cell r="A3461">
            <v>121933</v>
          </cell>
          <cell r="B3461" t="str">
            <v>سلام علايا</v>
          </cell>
          <cell r="C3461" t="str">
            <v>محمد صبحي</v>
          </cell>
          <cell r="D3461" t="str">
            <v>قمر</v>
          </cell>
          <cell r="E3461" t="str">
            <v>الأولى</v>
          </cell>
          <cell r="G3461" t="str">
            <v>الثانية حديث</v>
          </cell>
          <cell r="I3461" t="str">
            <v>الثانية حديث</v>
          </cell>
          <cell r="K3461" t="str">
            <v>الثانية</v>
          </cell>
          <cell r="M3461" t="str">
            <v>الثالثة حديث</v>
          </cell>
          <cell r="O3461" t="str">
            <v>الثالثة</v>
          </cell>
          <cell r="Q3461" t="str">
            <v>الرابعة حديث</v>
          </cell>
          <cell r="S3461" t="str">
            <v>الرابعة</v>
          </cell>
        </row>
        <row r="3462">
          <cell r="A3462">
            <v>121935</v>
          </cell>
          <cell r="B3462" t="str">
            <v>سلمان محمد</v>
          </cell>
          <cell r="C3462" t="str">
            <v>نوفل</v>
          </cell>
          <cell r="D3462" t="str">
            <v>نجاه</v>
          </cell>
          <cell r="E3462" t="str">
            <v>الأولى</v>
          </cell>
          <cell r="G3462" t="str">
            <v>الأولى</v>
          </cell>
          <cell r="I3462" t="str">
            <v>الأولى</v>
          </cell>
          <cell r="K3462" t="str">
            <v>الأولى</v>
          </cell>
          <cell r="M3462" t="str">
            <v>الأولى</v>
          </cell>
          <cell r="O3462" t="str">
            <v>الأولى</v>
          </cell>
          <cell r="Q3462" t="str">
            <v>الثانية حديث</v>
          </cell>
          <cell r="S3462" t="str">
            <v>الثانية</v>
          </cell>
        </row>
        <row r="3463">
          <cell r="A3463">
            <v>121937</v>
          </cell>
          <cell r="B3463" t="str">
            <v>سلوى الخياط</v>
          </cell>
          <cell r="C3463" t="str">
            <v>عدنان</v>
          </cell>
          <cell r="D3463" t="str">
            <v>انيسه</v>
          </cell>
          <cell r="E3463" t="str">
            <v>الأولى</v>
          </cell>
          <cell r="G3463" t="str">
            <v>الثانية حديث</v>
          </cell>
          <cell r="I3463" t="str">
            <v>الثانية حديث</v>
          </cell>
          <cell r="K3463" t="str">
            <v>الثانية</v>
          </cell>
          <cell r="M3463" t="str">
            <v>الثالثة حديث</v>
          </cell>
          <cell r="O3463" t="str">
            <v>الثالثة</v>
          </cell>
          <cell r="Q3463" t="str">
            <v>الرابعة حديث</v>
          </cell>
          <cell r="R3463">
            <v>325</v>
          </cell>
          <cell r="S3463" t="str">
            <v>الرابعة</v>
          </cell>
        </row>
        <row r="3464">
          <cell r="A3464">
            <v>121938</v>
          </cell>
          <cell r="B3464" t="str">
            <v>سلوى دياب</v>
          </cell>
          <cell r="C3464" t="str">
            <v>محمد خير</v>
          </cell>
          <cell r="D3464" t="str">
            <v>امل</v>
          </cell>
          <cell r="E3464" t="str">
            <v>الأولى</v>
          </cell>
          <cell r="G3464" t="str">
            <v>الثانية حديث</v>
          </cell>
          <cell r="I3464" t="str">
            <v>الثانية حديث</v>
          </cell>
          <cell r="K3464" t="str">
            <v>الثانية</v>
          </cell>
          <cell r="M3464" t="str">
            <v>الثالثة حديث</v>
          </cell>
          <cell r="O3464" t="str">
            <v>الثالثة</v>
          </cell>
          <cell r="Q3464" t="str">
            <v>الثالثة</v>
          </cell>
          <cell r="S3464" t="str">
            <v>الرابعة حديث</v>
          </cell>
        </row>
        <row r="3465">
          <cell r="A3465">
            <v>121939</v>
          </cell>
          <cell r="B3465" t="str">
            <v>سماح الحجلي</v>
          </cell>
          <cell r="C3465" t="str">
            <v>مزيد</v>
          </cell>
          <cell r="D3465" t="str">
            <v>هنديه</v>
          </cell>
          <cell r="E3465" t="str">
            <v>الأولى</v>
          </cell>
          <cell r="G3465" t="str">
            <v>الثانية حديث</v>
          </cell>
          <cell r="I3465" t="str">
            <v>الثانية حديث</v>
          </cell>
          <cell r="K3465" t="str">
            <v>الثانية</v>
          </cell>
          <cell r="M3465" t="str">
            <v>الثانية</v>
          </cell>
          <cell r="O3465" t="str">
            <v>الثالثة حديث</v>
          </cell>
          <cell r="Q3465" t="str">
            <v>الثالثة</v>
          </cell>
          <cell r="S3465" t="str">
            <v>الثالثة</v>
          </cell>
        </row>
        <row r="3466">
          <cell r="A3466">
            <v>121940</v>
          </cell>
          <cell r="B3466" t="str">
            <v>سماح الخربوطلي</v>
          </cell>
          <cell r="C3466" t="str">
            <v>عبد الله</v>
          </cell>
          <cell r="D3466" t="str">
            <v>باسمه</v>
          </cell>
          <cell r="E3466" t="str">
            <v>الأولى</v>
          </cell>
          <cell r="G3466" t="str">
            <v>الثانية حديث</v>
          </cell>
          <cell r="I3466" t="str">
            <v>الثانية حديث</v>
          </cell>
          <cell r="K3466" t="str">
            <v>الثانية</v>
          </cell>
          <cell r="L3466">
            <v>1978</v>
          </cell>
          <cell r="M3466" t="str">
            <v>الثانية</v>
          </cell>
          <cell r="O3466" t="str">
            <v>الثالثة حديث</v>
          </cell>
          <cell r="Q3466" t="str">
            <v>الثالثة</v>
          </cell>
          <cell r="S3466" t="str">
            <v>الرابعة حديث</v>
          </cell>
        </row>
        <row r="3467">
          <cell r="A3467">
            <v>121942</v>
          </cell>
          <cell r="B3467" t="str">
            <v>سماح الكردي</v>
          </cell>
          <cell r="C3467" t="str">
            <v>ابراهيم</v>
          </cell>
          <cell r="D3467" t="str">
            <v>ابتسام</v>
          </cell>
          <cell r="E3467" t="str">
            <v>الأولى</v>
          </cell>
          <cell r="G3467" t="str">
            <v>الأولى</v>
          </cell>
          <cell r="I3467" t="str">
            <v>الأولى</v>
          </cell>
          <cell r="K3467" t="str">
            <v>الثانية حديث</v>
          </cell>
          <cell r="M3467" t="str">
            <v>الثانية</v>
          </cell>
          <cell r="O3467" t="str">
            <v>الثانية</v>
          </cell>
          <cell r="Q3467" t="str">
            <v>الثانية</v>
          </cell>
          <cell r="S3467" t="str">
            <v>الثانية</v>
          </cell>
        </row>
        <row r="3468">
          <cell r="A3468">
            <v>121943</v>
          </cell>
          <cell r="B3468" t="str">
            <v>سماح سلامه</v>
          </cell>
          <cell r="C3468" t="str">
            <v>سميع</v>
          </cell>
          <cell r="D3468" t="str">
            <v>وفاء</v>
          </cell>
          <cell r="E3468" t="str">
            <v>الأولى</v>
          </cell>
          <cell r="G3468" t="str">
            <v>الثانية حديث</v>
          </cell>
          <cell r="I3468" t="str">
            <v>الثانية حديث</v>
          </cell>
          <cell r="K3468" t="str">
            <v>الثانية</v>
          </cell>
          <cell r="M3468" t="str">
            <v>الثالثة حديث</v>
          </cell>
          <cell r="O3468" t="str">
            <v>الثالثة</v>
          </cell>
          <cell r="Q3468" t="str">
            <v>الرابعة حديث</v>
          </cell>
          <cell r="S3468" t="str">
            <v>الرابعة</v>
          </cell>
        </row>
        <row r="3469">
          <cell r="A3469">
            <v>121946</v>
          </cell>
          <cell r="B3469" t="str">
            <v>سمر المصري</v>
          </cell>
          <cell r="C3469" t="str">
            <v>نذير</v>
          </cell>
          <cell r="D3469" t="str">
            <v>فاطمه</v>
          </cell>
          <cell r="E3469" t="str">
            <v>الأولى</v>
          </cell>
          <cell r="G3469" t="str">
            <v>الثانية حديث</v>
          </cell>
          <cell r="I3469" t="str">
            <v>الثانية حديث</v>
          </cell>
          <cell r="K3469" t="str">
            <v>الثانية</v>
          </cell>
          <cell r="M3469" t="str">
            <v>الثالثة حديث</v>
          </cell>
          <cell r="O3469" t="str">
            <v>الثالثة</v>
          </cell>
          <cell r="Q3469" t="str">
            <v>الرابعة حديث</v>
          </cell>
          <cell r="S3469" t="str">
            <v>الرابعة</v>
          </cell>
        </row>
        <row r="3470">
          <cell r="A3470">
            <v>121947</v>
          </cell>
          <cell r="B3470" t="str">
            <v>سمر جبرؤوتي</v>
          </cell>
          <cell r="C3470" t="str">
            <v>محمد غسان</v>
          </cell>
          <cell r="D3470" t="str">
            <v>غاده</v>
          </cell>
          <cell r="E3470" t="str">
            <v>الأولى</v>
          </cell>
          <cell r="G3470" t="str">
            <v>الثانية حديث</v>
          </cell>
          <cell r="I3470" t="str">
            <v>الثانية حديث</v>
          </cell>
          <cell r="K3470" t="str">
            <v>الثانية</v>
          </cell>
          <cell r="M3470" t="str">
            <v>الثالثة حديث</v>
          </cell>
          <cell r="O3470" t="str">
            <v>الثالثة</v>
          </cell>
          <cell r="Q3470" t="str">
            <v>الرابعة حديث</v>
          </cell>
          <cell r="S3470" t="str">
            <v>الرابعة</v>
          </cell>
        </row>
        <row r="3471">
          <cell r="A3471">
            <v>121948</v>
          </cell>
          <cell r="B3471" t="str">
            <v>سمر معروف</v>
          </cell>
          <cell r="C3471" t="str">
            <v>علي</v>
          </cell>
          <cell r="D3471" t="str">
            <v>ابتسام ابراهيم</v>
          </cell>
          <cell r="E3471" t="str">
            <v>الأولى</v>
          </cell>
          <cell r="G3471" t="str">
            <v>الثانية حديث</v>
          </cell>
          <cell r="K3471" t="str">
            <v>الثانية حديث</v>
          </cell>
          <cell r="L3471" t="str">
            <v>مبرر</v>
          </cell>
          <cell r="M3471" t="str">
            <v>الثانية</v>
          </cell>
          <cell r="O3471" t="str">
            <v>الثانية</v>
          </cell>
          <cell r="Q3471" t="str">
            <v>الثانية</v>
          </cell>
          <cell r="S3471" t="str">
            <v>الثانية</v>
          </cell>
        </row>
        <row r="3472">
          <cell r="A3472">
            <v>121949</v>
          </cell>
          <cell r="B3472" t="str">
            <v>سميه اللافي</v>
          </cell>
          <cell r="C3472" t="str">
            <v>محمد</v>
          </cell>
          <cell r="D3472" t="str">
            <v>صباح</v>
          </cell>
          <cell r="E3472" t="str">
            <v>الأولى</v>
          </cell>
          <cell r="G3472" t="str">
            <v>الأولى</v>
          </cell>
          <cell r="I3472" t="str">
            <v>الأولى</v>
          </cell>
          <cell r="K3472" t="str">
            <v>الثانية حديث</v>
          </cell>
          <cell r="M3472" t="str">
            <v>الثانية</v>
          </cell>
          <cell r="O3472" t="str">
            <v>الثانية</v>
          </cell>
          <cell r="Q3472" t="str">
            <v>الثانية</v>
          </cell>
          <cell r="S3472" t="str">
            <v>الثالثة حديث</v>
          </cell>
        </row>
        <row r="3473">
          <cell r="A3473">
            <v>121950</v>
          </cell>
          <cell r="B3473" t="str">
            <v>سناء الحاج علي</v>
          </cell>
          <cell r="C3473" t="str">
            <v>علي</v>
          </cell>
          <cell r="D3473" t="str">
            <v>فاطمه</v>
          </cell>
          <cell r="E3473" t="str">
            <v>الأولى</v>
          </cell>
          <cell r="G3473" t="str">
            <v>الأولى</v>
          </cell>
          <cell r="I3473" t="str">
            <v>الأولى</v>
          </cell>
          <cell r="K3473" t="str">
            <v>الثانية حديث</v>
          </cell>
          <cell r="M3473" t="str">
            <v>الثانية</v>
          </cell>
          <cell r="O3473" t="str">
            <v>الثانية</v>
          </cell>
          <cell r="Q3473" t="str">
            <v>الثالثة حديث</v>
          </cell>
          <cell r="S3473" t="str">
            <v>الثالثة</v>
          </cell>
        </row>
        <row r="3474">
          <cell r="A3474">
            <v>121951</v>
          </cell>
          <cell r="B3474" t="str">
            <v>سناء الحاج علي</v>
          </cell>
          <cell r="C3474" t="str">
            <v>علي</v>
          </cell>
          <cell r="E3474" t="str">
            <v>الأولى</v>
          </cell>
          <cell r="G3474" t="str">
            <v>الأولى</v>
          </cell>
          <cell r="K3474" t="str">
            <v>الأولى</v>
          </cell>
          <cell r="L3474" t="str">
            <v>مبرر</v>
          </cell>
          <cell r="M3474" t="str">
            <v>الأولى</v>
          </cell>
          <cell r="O3474" t="str">
            <v>الأولى</v>
          </cell>
          <cell r="Q3474" t="str">
            <v>الأولى</v>
          </cell>
          <cell r="S3474" t="str">
            <v>الرابعة</v>
          </cell>
        </row>
        <row r="3475">
          <cell r="A3475">
            <v>121952</v>
          </cell>
          <cell r="B3475" t="str">
            <v>سوزان حداد</v>
          </cell>
          <cell r="C3475" t="str">
            <v>عيسى</v>
          </cell>
          <cell r="D3475" t="str">
            <v>سعاد</v>
          </cell>
          <cell r="E3475" t="str">
            <v>الأولى</v>
          </cell>
          <cell r="G3475" t="str">
            <v>الأولى</v>
          </cell>
          <cell r="I3475" t="str">
            <v>الأولى</v>
          </cell>
          <cell r="K3475" t="str">
            <v>الأولى</v>
          </cell>
          <cell r="M3475" t="str">
            <v>الأولى</v>
          </cell>
          <cell r="O3475" t="str">
            <v>الثانية حديث</v>
          </cell>
          <cell r="Q3475" t="str">
            <v>الثانية</v>
          </cell>
          <cell r="S3475" t="str">
            <v>الثانية</v>
          </cell>
        </row>
        <row r="3476">
          <cell r="A3476">
            <v>121954</v>
          </cell>
          <cell r="B3476" t="str">
            <v>سوزان شريف</v>
          </cell>
          <cell r="C3476" t="str">
            <v>سعيد</v>
          </cell>
          <cell r="D3476" t="str">
            <v>حليمه الشيخه</v>
          </cell>
          <cell r="E3476" t="str">
            <v>الأولى</v>
          </cell>
          <cell r="G3476" t="str">
            <v>الثانية حديث</v>
          </cell>
          <cell r="I3476" t="str">
            <v>الثانية حديث</v>
          </cell>
          <cell r="K3476" t="str">
            <v>الثانية</v>
          </cell>
          <cell r="M3476" t="str">
            <v>الثالثة حديث</v>
          </cell>
          <cell r="O3476" t="str">
            <v>الثالثة</v>
          </cell>
          <cell r="Q3476" t="str">
            <v>الرابعة حديث</v>
          </cell>
          <cell r="S3476" t="str">
            <v>الرابعة</v>
          </cell>
        </row>
        <row r="3477">
          <cell r="A3477">
            <v>121955</v>
          </cell>
          <cell r="B3477" t="str">
            <v>سوزان عواد</v>
          </cell>
          <cell r="C3477" t="str">
            <v>موفق</v>
          </cell>
          <cell r="D3477" t="str">
            <v>عليا</v>
          </cell>
          <cell r="E3477" t="str">
            <v>الأولى</v>
          </cell>
          <cell r="G3477" t="str">
            <v>الثانية حديث</v>
          </cell>
          <cell r="I3477" t="str">
            <v>الثانية حديث</v>
          </cell>
          <cell r="K3477" t="str">
            <v>الثانية</v>
          </cell>
          <cell r="M3477" t="str">
            <v>الثالثة حديث</v>
          </cell>
          <cell r="O3477" t="str">
            <v>الثالثة</v>
          </cell>
          <cell r="Q3477" t="str">
            <v>الرابعة حديث</v>
          </cell>
          <cell r="S3477" t="str">
            <v>الرابعة</v>
          </cell>
        </row>
        <row r="3478">
          <cell r="A3478">
            <v>121956</v>
          </cell>
          <cell r="B3478" t="str">
            <v>سوزان عوض</v>
          </cell>
          <cell r="C3478" t="str">
            <v>محمد اديب</v>
          </cell>
          <cell r="D3478" t="str">
            <v>نازك</v>
          </cell>
          <cell r="E3478" t="str">
            <v>الأولى</v>
          </cell>
          <cell r="F3478">
            <v>3838</v>
          </cell>
          <cell r="G3478" t="str">
            <v>الأولى</v>
          </cell>
          <cell r="H3478">
            <v>768</v>
          </cell>
          <cell r="I3478" t="str">
            <v>الأولى</v>
          </cell>
          <cell r="K3478" t="str">
            <v>الأولى</v>
          </cell>
          <cell r="M3478" t="str">
            <v>الأولى</v>
          </cell>
          <cell r="O3478" t="str">
            <v>الثانية حديث</v>
          </cell>
          <cell r="Q3478" t="str">
            <v>الثانية</v>
          </cell>
          <cell r="R3478">
            <v>444</v>
          </cell>
          <cell r="S3478" t="str">
            <v>الثانية</v>
          </cell>
        </row>
        <row r="3479">
          <cell r="A3479">
            <v>121957</v>
          </cell>
          <cell r="B3479" t="str">
            <v>سوزان محمود</v>
          </cell>
          <cell r="C3479" t="str">
            <v>عماد</v>
          </cell>
          <cell r="D3479" t="str">
            <v>انشراح</v>
          </cell>
          <cell r="E3479" t="str">
            <v>الأولى</v>
          </cell>
          <cell r="G3479" t="str">
            <v>الثانية حديث</v>
          </cell>
          <cell r="I3479" t="str">
            <v>الثانية حديث</v>
          </cell>
          <cell r="K3479" t="str">
            <v>الثانية</v>
          </cell>
          <cell r="M3479" t="str">
            <v>الثالثة حديث</v>
          </cell>
          <cell r="O3479" t="str">
            <v>الثالثة</v>
          </cell>
          <cell r="Q3479" t="str">
            <v>الثالثة</v>
          </cell>
          <cell r="S3479" t="str">
            <v>الثالثة</v>
          </cell>
        </row>
        <row r="3480">
          <cell r="A3480">
            <v>121959</v>
          </cell>
          <cell r="B3480" t="str">
            <v>سوسن العدوي</v>
          </cell>
          <cell r="C3480" t="str">
            <v>عدي</v>
          </cell>
          <cell r="D3480" t="str">
            <v>نهلا</v>
          </cell>
          <cell r="E3480" t="str">
            <v>الأولى</v>
          </cell>
          <cell r="G3480" t="str">
            <v>الثانية حديث</v>
          </cell>
          <cell r="I3480" t="str">
            <v>الثانية حديث</v>
          </cell>
          <cell r="K3480" t="str">
            <v>الثانية</v>
          </cell>
          <cell r="M3480" t="str">
            <v>الثالثة حديث</v>
          </cell>
          <cell r="O3480" t="str">
            <v>الثالثة</v>
          </cell>
          <cell r="Q3480" t="str">
            <v>الرابعة حديث</v>
          </cell>
          <cell r="S3480" t="str">
            <v>الرابعة</v>
          </cell>
        </row>
        <row r="3481">
          <cell r="A3481">
            <v>121960</v>
          </cell>
          <cell r="B3481" t="str">
            <v>سومر عباس</v>
          </cell>
          <cell r="C3481" t="str">
            <v>محمد</v>
          </cell>
          <cell r="D3481" t="str">
            <v>منى</v>
          </cell>
          <cell r="E3481" t="str">
            <v>الأولى</v>
          </cell>
          <cell r="G3481" t="str">
            <v>الأولى</v>
          </cell>
          <cell r="H3481">
            <v>1070</v>
          </cell>
          <cell r="I3481" t="str">
            <v>الأولى</v>
          </cell>
          <cell r="K3481" t="str">
            <v>الثانية حديث</v>
          </cell>
          <cell r="M3481" t="str">
            <v>الثانية</v>
          </cell>
          <cell r="O3481" t="str">
            <v>الثالثة حديث</v>
          </cell>
          <cell r="Q3481" t="str">
            <v>الثالثة</v>
          </cell>
          <cell r="S3481" t="str">
            <v>الثالثة</v>
          </cell>
        </row>
        <row r="3482">
          <cell r="A3482">
            <v>121961</v>
          </cell>
          <cell r="B3482" t="str">
            <v>سيدرا الخيمي</v>
          </cell>
          <cell r="C3482" t="str">
            <v>معتز</v>
          </cell>
          <cell r="D3482" t="str">
            <v>رانيا</v>
          </cell>
          <cell r="E3482" t="str">
            <v>الأولى</v>
          </cell>
          <cell r="G3482" t="str">
            <v>الأولى</v>
          </cell>
          <cell r="H3482">
            <v>1202</v>
          </cell>
          <cell r="K3482" t="str">
            <v>الأولى</v>
          </cell>
          <cell r="L3482" t="str">
            <v>مبرر</v>
          </cell>
          <cell r="M3482" t="str">
            <v>الأولى</v>
          </cell>
          <cell r="O3482" t="str">
            <v>الأولى</v>
          </cell>
          <cell r="Q3482" t="str">
            <v>الأولى</v>
          </cell>
          <cell r="S3482" t="str">
            <v>الأولى</v>
          </cell>
        </row>
        <row r="3483">
          <cell r="A3483">
            <v>121962</v>
          </cell>
          <cell r="B3483" t="str">
            <v>شادي الحمدالمفرج</v>
          </cell>
          <cell r="C3483" t="str">
            <v>طارق</v>
          </cell>
          <cell r="D3483" t="str">
            <v>خنساء</v>
          </cell>
          <cell r="E3483" t="str">
            <v>الأولى</v>
          </cell>
          <cell r="G3483" t="str">
            <v>الثانية حديث</v>
          </cell>
          <cell r="I3483" t="str">
            <v>الثانية حديث</v>
          </cell>
          <cell r="K3483" t="str">
            <v>الثانية</v>
          </cell>
          <cell r="M3483" t="str">
            <v>الثانية</v>
          </cell>
          <cell r="O3483" t="str">
            <v>الثانية</v>
          </cell>
          <cell r="Q3483" t="str">
            <v>الثانية</v>
          </cell>
          <cell r="S3483" t="str">
            <v>الثالثة حديث</v>
          </cell>
        </row>
        <row r="3484">
          <cell r="A3484">
            <v>121963</v>
          </cell>
          <cell r="B3484" t="str">
            <v>شادي المعراوي</v>
          </cell>
          <cell r="C3484" t="str">
            <v>محمد مفيد</v>
          </cell>
          <cell r="D3484" t="str">
            <v>مروه</v>
          </cell>
          <cell r="E3484" t="str">
            <v>الأولى</v>
          </cell>
          <cell r="G3484" t="str">
            <v>الثانية حديث</v>
          </cell>
          <cell r="I3484" t="str">
            <v>الثانية حديث</v>
          </cell>
          <cell r="K3484" t="str">
            <v>الثانية</v>
          </cell>
          <cell r="M3484" t="str">
            <v>الثانية</v>
          </cell>
          <cell r="O3484" t="str">
            <v>الثانية</v>
          </cell>
          <cell r="Q3484" t="str">
            <v>الثالثة حديث</v>
          </cell>
          <cell r="S3484" t="str">
            <v>الثالثة</v>
          </cell>
        </row>
        <row r="3485">
          <cell r="A3485">
            <v>121966</v>
          </cell>
          <cell r="B3485" t="str">
            <v>شذا السوادي</v>
          </cell>
          <cell r="C3485" t="str">
            <v>عصام</v>
          </cell>
          <cell r="D3485" t="str">
            <v>منى</v>
          </cell>
          <cell r="E3485" t="str">
            <v>الأولى</v>
          </cell>
          <cell r="G3485" t="str">
            <v>الأولى</v>
          </cell>
          <cell r="K3485" t="str">
            <v>الأولى</v>
          </cell>
          <cell r="L3485" t="str">
            <v>مبرر</v>
          </cell>
          <cell r="M3485" t="str">
            <v>الأولى</v>
          </cell>
          <cell r="O3485" t="str">
            <v>الأولى</v>
          </cell>
          <cell r="P3485">
            <v>610</v>
          </cell>
          <cell r="Q3485" t="str">
            <v>الأولى</v>
          </cell>
          <cell r="S3485" t="str">
            <v>الثانية حديث</v>
          </cell>
        </row>
        <row r="3486">
          <cell r="A3486">
            <v>121967</v>
          </cell>
          <cell r="B3486" t="str">
            <v>شذا عيسى</v>
          </cell>
          <cell r="C3486" t="str">
            <v>عز الدين</v>
          </cell>
          <cell r="D3486" t="str">
            <v>أميرة</v>
          </cell>
          <cell r="E3486" t="str">
            <v>الثالثة</v>
          </cell>
          <cell r="G3486" t="str">
            <v>الثالثة</v>
          </cell>
          <cell r="I3486" t="str">
            <v>الثالثة</v>
          </cell>
          <cell r="K3486" t="str">
            <v>الثالثة</v>
          </cell>
          <cell r="M3486" t="str">
            <v>الثالثة</v>
          </cell>
          <cell r="S3486" t="str">
            <v>الرابعة</v>
          </cell>
        </row>
        <row r="3487">
          <cell r="A3487">
            <v>121968</v>
          </cell>
          <cell r="B3487" t="str">
            <v>شذى ابو لبده</v>
          </cell>
          <cell r="C3487" t="str">
            <v>احمد فايز</v>
          </cell>
          <cell r="D3487" t="str">
            <v>سمر</v>
          </cell>
          <cell r="E3487" t="str">
            <v>الأولى</v>
          </cell>
          <cell r="G3487" t="str">
            <v>الثانية حديث</v>
          </cell>
          <cell r="I3487" t="str">
            <v>الثانية حديث</v>
          </cell>
          <cell r="K3487" t="str">
            <v>الثانية</v>
          </cell>
          <cell r="M3487" t="str">
            <v>الثالثة حديث</v>
          </cell>
          <cell r="O3487" t="str">
            <v>الثالثة</v>
          </cell>
          <cell r="Q3487" t="str">
            <v>الثالثة</v>
          </cell>
          <cell r="S3487" t="str">
            <v>الرابعة حديث</v>
          </cell>
        </row>
        <row r="3488">
          <cell r="A3488">
            <v>121972</v>
          </cell>
          <cell r="B3488" t="str">
            <v>شغف ابو لبده</v>
          </cell>
          <cell r="C3488" t="str">
            <v>احمد فايز</v>
          </cell>
          <cell r="D3488" t="str">
            <v>سمر</v>
          </cell>
          <cell r="E3488" t="str">
            <v>الأولى</v>
          </cell>
          <cell r="G3488" t="str">
            <v>الثانية حديث</v>
          </cell>
          <cell r="I3488" t="str">
            <v>الثانية حديث</v>
          </cell>
          <cell r="K3488" t="str">
            <v>الثانية</v>
          </cell>
          <cell r="M3488" t="str">
            <v>الثانية</v>
          </cell>
          <cell r="O3488" t="str">
            <v>الثالثة حديث</v>
          </cell>
          <cell r="Q3488" t="str">
            <v>الثالثة</v>
          </cell>
          <cell r="S3488" t="str">
            <v>الثالثة</v>
          </cell>
        </row>
        <row r="3489">
          <cell r="A3489">
            <v>121973</v>
          </cell>
          <cell r="B3489" t="str">
            <v>شفاء الساسه</v>
          </cell>
          <cell r="C3489" t="str">
            <v>لطفي</v>
          </cell>
          <cell r="D3489" t="str">
            <v>عنايه</v>
          </cell>
          <cell r="E3489" t="str">
            <v>الأولى</v>
          </cell>
          <cell r="G3489" t="str">
            <v>الثانية حديث</v>
          </cell>
          <cell r="I3489" t="str">
            <v>الثانية حديث</v>
          </cell>
          <cell r="K3489" t="str">
            <v>الثانية</v>
          </cell>
          <cell r="M3489" t="str">
            <v>الثالثة حديث</v>
          </cell>
          <cell r="O3489" t="str">
            <v>الثالثة</v>
          </cell>
          <cell r="Q3489" t="str">
            <v>الرابعة حديث</v>
          </cell>
          <cell r="S3489" t="str">
            <v>الرابعة</v>
          </cell>
        </row>
        <row r="3490">
          <cell r="A3490">
            <v>121974</v>
          </cell>
          <cell r="B3490" t="str">
            <v>شهد الجرمقاني</v>
          </cell>
          <cell r="C3490" t="str">
            <v>منير</v>
          </cell>
          <cell r="D3490" t="str">
            <v>اريام</v>
          </cell>
          <cell r="E3490" t="str">
            <v>الأولى</v>
          </cell>
          <cell r="G3490" t="str">
            <v>الثانية حديث</v>
          </cell>
          <cell r="K3490" t="str">
            <v>الثانية حديث</v>
          </cell>
          <cell r="L3490" t="str">
            <v>مبرر</v>
          </cell>
          <cell r="M3490" t="str">
            <v>الثانية</v>
          </cell>
          <cell r="O3490" t="str">
            <v>الثانية</v>
          </cell>
          <cell r="Q3490" t="str">
            <v>الثانية</v>
          </cell>
          <cell r="S3490" t="str">
            <v>الثانية</v>
          </cell>
        </row>
        <row r="3491">
          <cell r="A3491">
            <v>121976</v>
          </cell>
          <cell r="B3491" t="str">
            <v>شيراز عبود</v>
          </cell>
          <cell r="C3491" t="str">
            <v>جريس</v>
          </cell>
          <cell r="D3491" t="str">
            <v>جانيت</v>
          </cell>
          <cell r="E3491" t="str">
            <v>الأولى</v>
          </cell>
          <cell r="G3491" t="str">
            <v>الأولى</v>
          </cell>
          <cell r="I3491" t="str">
            <v>الأولى</v>
          </cell>
          <cell r="K3491" t="str">
            <v>الأولى</v>
          </cell>
          <cell r="M3491" t="str">
            <v>الأولى</v>
          </cell>
          <cell r="O3491" t="str">
            <v>الثانية حديث</v>
          </cell>
          <cell r="Q3491" t="str">
            <v>الثانية</v>
          </cell>
          <cell r="S3491" t="str">
            <v>الثانية</v>
          </cell>
        </row>
        <row r="3492">
          <cell r="A3492">
            <v>121977</v>
          </cell>
          <cell r="B3492" t="str">
            <v>شيرين الابراهيم</v>
          </cell>
          <cell r="C3492" t="str">
            <v>علي</v>
          </cell>
          <cell r="D3492" t="str">
            <v>اميره</v>
          </cell>
          <cell r="E3492" t="str">
            <v>الأولى</v>
          </cell>
          <cell r="G3492" t="str">
            <v>الأولى</v>
          </cell>
          <cell r="I3492" t="str">
            <v>الأولى</v>
          </cell>
          <cell r="K3492" t="str">
            <v>الثانية حديث</v>
          </cell>
          <cell r="M3492" t="str">
            <v>الثانية</v>
          </cell>
          <cell r="O3492" t="str">
            <v>الثالثة حديث</v>
          </cell>
          <cell r="Q3492" t="str">
            <v>الثالثة</v>
          </cell>
          <cell r="S3492" t="str">
            <v>الرابعة حديث</v>
          </cell>
        </row>
        <row r="3493">
          <cell r="A3493">
            <v>121978</v>
          </cell>
          <cell r="B3493" t="str">
            <v>شيرين صادقه</v>
          </cell>
          <cell r="C3493" t="str">
            <v>محمد راتب</v>
          </cell>
          <cell r="D3493" t="str">
            <v>اماني</v>
          </cell>
          <cell r="E3493" t="str">
            <v>الأولى</v>
          </cell>
          <cell r="G3493" t="str">
            <v>الأولى</v>
          </cell>
          <cell r="I3493" t="str">
            <v>الأولى</v>
          </cell>
          <cell r="K3493" t="str">
            <v>الثانية حديث</v>
          </cell>
          <cell r="M3493" t="str">
            <v>الثانية</v>
          </cell>
          <cell r="O3493" t="str">
            <v>الثانية</v>
          </cell>
          <cell r="Q3493" t="str">
            <v>الثانية</v>
          </cell>
          <cell r="S3493" t="str">
            <v>الثانية</v>
          </cell>
        </row>
        <row r="3494">
          <cell r="A3494">
            <v>121979</v>
          </cell>
          <cell r="B3494" t="str">
            <v>شيرين عزيز</v>
          </cell>
          <cell r="C3494" t="str">
            <v>محمود</v>
          </cell>
          <cell r="D3494" t="str">
            <v>شهيره</v>
          </cell>
          <cell r="E3494" t="str">
            <v>الأولى</v>
          </cell>
          <cell r="G3494" t="str">
            <v>الثانية حديث</v>
          </cell>
          <cell r="I3494" t="str">
            <v>الثانية حديث</v>
          </cell>
          <cell r="K3494" t="str">
            <v>الثانية</v>
          </cell>
          <cell r="M3494" t="str">
            <v>الثالثة حديث</v>
          </cell>
          <cell r="O3494" t="str">
            <v>الثالثة</v>
          </cell>
          <cell r="Q3494" t="str">
            <v>الرابعة حديث</v>
          </cell>
          <cell r="S3494" t="str">
            <v>الرابعة</v>
          </cell>
        </row>
        <row r="3495">
          <cell r="A3495">
            <v>121980</v>
          </cell>
          <cell r="B3495" t="str">
            <v>شيماء ادم</v>
          </cell>
          <cell r="C3495" t="str">
            <v>عبد العزيز</v>
          </cell>
          <cell r="D3495" t="str">
            <v>رجاء</v>
          </cell>
          <cell r="E3495" t="str">
            <v>الأولى</v>
          </cell>
          <cell r="G3495" t="str">
            <v>الأولى</v>
          </cell>
          <cell r="K3495" t="str">
            <v>الأولى</v>
          </cell>
          <cell r="L3495" t="str">
            <v>مبرر</v>
          </cell>
          <cell r="M3495" t="str">
            <v>الأولى</v>
          </cell>
          <cell r="O3495" t="str">
            <v>الأولى</v>
          </cell>
          <cell r="Q3495" t="str">
            <v>الثانية حديث</v>
          </cell>
          <cell r="S3495" t="str">
            <v>الثانية</v>
          </cell>
        </row>
        <row r="3496">
          <cell r="A3496">
            <v>121981</v>
          </cell>
          <cell r="B3496" t="str">
            <v>شيماء بلليش</v>
          </cell>
          <cell r="C3496" t="str">
            <v>محمد</v>
          </cell>
          <cell r="D3496" t="str">
            <v>شذى</v>
          </cell>
          <cell r="E3496" t="str">
            <v>الأولى</v>
          </cell>
          <cell r="G3496" t="str">
            <v>الثانية حديث</v>
          </cell>
          <cell r="I3496" t="str">
            <v>الثانية حديث</v>
          </cell>
          <cell r="K3496" t="str">
            <v>الثانية</v>
          </cell>
          <cell r="M3496" t="str">
            <v>الثالثة حديث</v>
          </cell>
          <cell r="O3496" t="str">
            <v>الثالثة</v>
          </cell>
          <cell r="Q3496" t="str">
            <v>الرابعة حديث</v>
          </cell>
          <cell r="S3496" t="str">
            <v>الرابعة</v>
          </cell>
        </row>
        <row r="3497">
          <cell r="A3497">
            <v>121982</v>
          </cell>
          <cell r="B3497" t="str">
            <v>صابرين الجلم</v>
          </cell>
          <cell r="C3497" t="str">
            <v>رياض</v>
          </cell>
          <cell r="D3497" t="str">
            <v>اتحاد</v>
          </cell>
          <cell r="E3497" t="str">
            <v>الأولى</v>
          </cell>
          <cell r="G3497" t="str">
            <v>الأولى</v>
          </cell>
          <cell r="I3497" t="str">
            <v>الأولى</v>
          </cell>
          <cell r="K3497" t="str">
            <v>الثانية حديث</v>
          </cell>
          <cell r="M3497" t="str">
            <v>الثانية</v>
          </cell>
          <cell r="O3497" t="str">
            <v>الثالثة حديث</v>
          </cell>
          <cell r="Q3497" t="str">
            <v>الثالثة</v>
          </cell>
          <cell r="S3497" t="str">
            <v>الثالثة</v>
          </cell>
        </row>
        <row r="3498">
          <cell r="A3498">
            <v>121983</v>
          </cell>
          <cell r="B3498" t="str">
            <v>صابرين مصطفى</v>
          </cell>
          <cell r="C3498" t="str">
            <v>بديع</v>
          </cell>
          <cell r="D3498" t="str">
            <v>امنه</v>
          </cell>
          <cell r="E3498" t="str">
            <v>الأولى</v>
          </cell>
          <cell r="G3498" t="str">
            <v>الثانية حديث</v>
          </cell>
          <cell r="I3498" t="str">
            <v>الثانية حديث</v>
          </cell>
          <cell r="K3498" t="str">
            <v>الثانية</v>
          </cell>
          <cell r="M3498" t="str">
            <v>الثانية</v>
          </cell>
          <cell r="O3498" t="str">
            <v>الثالثة حديث</v>
          </cell>
          <cell r="Q3498" t="str">
            <v>الثالثة</v>
          </cell>
          <cell r="S3498" t="str">
            <v>الثالثة</v>
          </cell>
        </row>
        <row r="3499">
          <cell r="A3499">
            <v>121984</v>
          </cell>
          <cell r="B3499" t="str">
            <v>صالح رضا</v>
          </cell>
          <cell r="C3499" t="str">
            <v>بسام</v>
          </cell>
          <cell r="D3499" t="str">
            <v>سلوى</v>
          </cell>
          <cell r="E3499" t="str">
            <v>الأولى</v>
          </cell>
          <cell r="G3499" t="str">
            <v>الثانية حديث</v>
          </cell>
          <cell r="K3499" t="str">
            <v>الثانية حديث</v>
          </cell>
          <cell r="L3499" t="str">
            <v>مبرر</v>
          </cell>
          <cell r="M3499" t="str">
            <v>الثانية</v>
          </cell>
          <cell r="O3499" t="str">
            <v>الثانية</v>
          </cell>
          <cell r="Q3499" t="str">
            <v>الثانية</v>
          </cell>
          <cell r="S3499" t="str">
            <v>الثانية</v>
          </cell>
        </row>
        <row r="3500">
          <cell r="A3500">
            <v>121985</v>
          </cell>
          <cell r="B3500" t="str">
            <v>صبا سويد</v>
          </cell>
          <cell r="C3500" t="str">
            <v>محمد عبد المنعم</v>
          </cell>
          <cell r="D3500" t="str">
            <v>ضياء</v>
          </cell>
          <cell r="E3500" t="str">
            <v>الأولى</v>
          </cell>
          <cell r="G3500" t="str">
            <v>الأولى</v>
          </cell>
          <cell r="I3500" t="str">
            <v>الأولى</v>
          </cell>
          <cell r="K3500" t="str">
            <v>الأولى</v>
          </cell>
          <cell r="M3500" t="str">
            <v>الثانية حديث</v>
          </cell>
          <cell r="O3500" t="str">
            <v>الثانية</v>
          </cell>
          <cell r="Q3500" t="str">
            <v>الثانية</v>
          </cell>
          <cell r="S3500" t="str">
            <v>الثالثة حديث</v>
          </cell>
        </row>
        <row r="3501">
          <cell r="A3501">
            <v>121987</v>
          </cell>
          <cell r="B3501" t="str">
            <v>صفا علال</v>
          </cell>
          <cell r="C3501" t="str">
            <v>محمد خير</v>
          </cell>
          <cell r="D3501" t="str">
            <v>الهام</v>
          </cell>
          <cell r="E3501" t="str">
            <v>الأولى</v>
          </cell>
          <cell r="G3501" t="str">
            <v>الأولى</v>
          </cell>
          <cell r="I3501" t="str">
            <v>الأولى</v>
          </cell>
          <cell r="K3501" t="str">
            <v>الثانية حديث</v>
          </cell>
          <cell r="L3501">
            <v>1088</v>
          </cell>
          <cell r="M3501" t="str">
            <v>الثانية</v>
          </cell>
          <cell r="N3501">
            <v>48</v>
          </cell>
          <cell r="O3501" t="str">
            <v>الثانية</v>
          </cell>
          <cell r="Q3501" t="str">
            <v>الثانية</v>
          </cell>
          <cell r="S3501" t="str">
            <v>الثانية</v>
          </cell>
        </row>
        <row r="3502">
          <cell r="A3502">
            <v>121989</v>
          </cell>
          <cell r="B3502" t="str">
            <v>صفاء عرفه</v>
          </cell>
          <cell r="C3502" t="str">
            <v>عمر</v>
          </cell>
          <cell r="D3502" t="str">
            <v>فطمه</v>
          </cell>
          <cell r="E3502" t="str">
            <v>الثالثة حديث</v>
          </cell>
          <cell r="G3502" t="str">
            <v>الثالثة</v>
          </cell>
          <cell r="I3502" t="str">
            <v>الثالثة</v>
          </cell>
          <cell r="K3502" t="str">
            <v>الثالثة</v>
          </cell>
          <cell r="M3502" t="str">
            <v>الثالثة</v>
          </cell>
          <cell r="O3502" t="str">
            <v>الثالثة</v>
          </cell>
          <cell r="Q3502" t="str">
            <v>الرابعة حديث</v>
          </cell>
          <cell r="S3502" t="str">
            <v>الرابعة</v>
          </cell>
        </row>
        <row r="3503">
          <cell r="A3503">
            <v>121993</v>
          </cell>
          <cell r="B3503" t="str">
            <v>طاهر الفاضل</v>
          </cell>
          <cell r="C3503" t="str">
            <v>ثامر</v>
          </cell>
          <cell r="D3503" t="str">
            <v>فريده</v>
          </cell>
          <cell r="E3503" t="str">
            <v>الأولى</v>
          </cell>
          <cell r="G3503" t="str">
            <v>الثانية حديث</v>
          </cell>
          <cell r="K3503" t="str">
            <v>الثانية حديث</v>
          </cell>
          <cell r="L3503" t="str">
            <v>مبرر</v>
          </cell>
          <cell r="M3503" t="str">
            <v>الثانية</v>
          </cell>
          <cell r="O3503" t="str">
            <v>الثانية</v>
          </cell>
          <cell r="Q3503" t="str">
            <v>الثانية</v>
          </cell>
          <cell r="S3503" t="str">
            <v>الثانية</v>
          </cell>
        </row>
        <row r="3504">
          <cell r="A3504">
            <v>121996</v>
          </cell>
          <cell r="B3504" t="str">
            <v>عاصم خضور</v>
          </cell>
          <cell r="C3504" t="str">
            <v>اسماعيل</v>
          </cell>
          <cell r="D3504" t="str">
            <v>نوال</v>
          </cell>
          <cell r="E3504" t="str">
            <v>الأولى</v>
          </cell>
          <cell r="G3504" t="str">
            <v>الثانية حديث</v>
          </cell>
          <cell r="I3504" t="str">
            <v>الثانية حديث</v>
          </cell>
          <cell r="K3504" t="str">
            <v>الثانية</v>
          </cell>
          <cell r="M3504" t="str">
            <v>الثالثة حديث</v>
          </cell>
          <cell r="O3504" t="str">
            <v>الثالثة</v>
          </cell>
          <cell r="Q3504" t="str">
            <v>الرابعة حديث</v>
          </cell>
          <cell r="S3504" t="str">
            <v>الرابعة</v>
          </cell>
        </row>
        <row r="3505">
          <cell r="A3505">
            <v>121998</v>
          </cell>
          <cell r="B3505" t="str">
            <v>عامر تادروس</v>
          </cell>
          <cell r="C3505" t="str">
            <v>بسام</v>
          </cell>
          <cell r="D3505" t="str">
            <v>غادا</v>
          </cell>
          <cell r="E3505" t="str">
            <v>الأولى</v>
          </cell>
          <cell r="G3505" t="str">
            <v>الثانية حديث</v>
          </cell>
          <cell r="I3505" t="str">
            <v>الثانية حديث</v>
          </cell>
          <cell r="K3505" t="str">
            <v>الثانية</v>
          </cell>
          <cell r="M3505" t="str">
            <v>الثانية</v>
          </cell>
          <cell r="O3505" t="str">
            <v>الثالثة حديث</v>
          </cell>
          <cell r="Q3505" t="str">
            <v>الثالثة</v>
          </cell>
          <cell r="S3505" t="str">
            <v>الثالثة</v>
          </cell>
        </row>
        <row r="3506">
          <cell r="A3506">
            <v>121999</v>
          </cell>
          <cell r="B3506" t="str">
            <v>عائشه الجغصي</v>
          </cell>
          <cell r="C3506" t="str">
            <v>محمد سالم</v>
          </cell>
          <cell r="D3506" t="str">
            <v>هاله</v>
          </cell>
          <cell r="E3506" t="str">
            <v>الأولى</v>
          </cell>
          <cell r="G3506" t="str">
            <v>الأولى</v>
          </cell>
          <cell r="H3506">
            <v>1218</v>
          </cell>
          <cell r="I3506" t="str">
            <v>الأولى</v>
          </cell>
          <cell r="J3506">
            <v>270</v>
          </cell>
          <cell r="K3506" t="str">
            <v>الأولى</v>
          </cell>
          <cell r="M3506" t="str">
            <v>الأولى</v>
          </cell>
          <cell r="O3506" t="str">
            <v>الأولى</v>
          </cell>
          <cell r="Q3506" t="str">
            <v>الأولى</v>
          </cell>
          <cell r="S3506" t="str">
            <v>الأولى</v>
          </cell>
        </row>
        <row r="3507">
          <cell r="A3507">
            <v>122002</v>
          </cell>
          <cell r="B3507" t="str">
            <v>عائشه الحلبي</v>
          </cell>
          <cell r="C3507" t="str">
            <v>محمد</v>
          </cell>
          <cell r="D3507" t="str">
            <v>منى الحمصي</v>
          </cell>
          <cell r="E3507" t="str">
            <v>الأولى</v>
          </cell>
          <cell r="G3507" t="str">
            <v>الأولى</v>
          </cell>
          <cell r="I3507" t="str">
            <v>الأولى</v>
          </cell>
          <cell r="K3507" t="str">
            <v>الثانية حديث</v>
          </cell>
          <cell r="M3507" t="str">
            <v>الثانية</v>
          </cell>
          <cell r="O3507" t="str">
            <v>الثانية</v>
          </cell>
          <cell r="Q3507" t="str">
            <v>الثانية</v>
          </cell>
          <cell r="S3507" t="str">
            <v>الثانية</v>
          </cell>
        </row>
        <row r="3508">
          <cell r="A3508">
            <v>122004</v>
          </cell>
          <cell r="B3508" t="str">
            <v>عبد الستار الخلف</v>
          </cell>
          <cell r="C3508" t="str">
            <v>محمد</v>
          </cell>
          <cell r="D3508" t="str">
            <v>ليلى</v>
          </cell>
          <cell r="E3508" t="str">
            <v>الأولى</v>
          </cell>
          <cell r="G3508" t="str">
            <v>الثانية حديث</v>
          </cell>
          <cell r="I3508" t="str">
            <v>الثانية حديث</v>
          </cell>
          <cell r="K3508" t="str">
            <v>الثانية</v>
          </cell>
          <cell r="M3508" t="str">
            <v>الثالثة حديث</v>
          </cell>
          <cell r="O3508" t="str">
            <v>الثالثة</v>
          </cell>
          <cell r="Q3508" t="str">
            <v>الرابعة حديث</v>
          </cell>
          <cell r="S3508" t="str">
            <v>الرابعة</v>
          </cell>
        </row>
        <row r="3509">
          <cell r="A3509">
            <v>122005</v>
          </cell>
          <cell r="B3509" t="str">
            <v>عبد العظيم حسن</v>
          </cell>
          <cell r="C3509" t="str">
            <v>محسن</v>
          </cell>
          <cell r="D3509" t="str">
            <v>يسرا</v>
          </cell>
          <cell r="E3509" t="str">
            <v>الأولى</v>
          </cell>
          <cell r="G3509" t="str">
            <v>الثانية حديث</v>
          </cell>
          <cell r="I3509" t="str">
            <v>الثانية حديث</v>
          </cell>
          <cell r="K3509" t="str">
            <v>الثانية</v>
          </cell>
          <cell r="M3509" t="str">
            <v>الثالثة حديث</v>
          </cell>
          <cell r="O3509" t="str">
            <v>الثالثة</v>
          </cell>
          <cell r="Q3509" t="str">
            <v>الرابعة حديث</v>
          </cell>
          <cell r="S3509" t="str">
            <v>الرابعة</v>
          </cell>
        </row>
        <row r="3510">
          <cell r="A3510">
            <v>122011</v>
          </cell>
          <cell r="B3510" t="str">
            <v>عبير الحسين الحميد</v>
          </cell>
          <cell r="C3510" t="str">
            <v>شهاب</v>
          </cell>
          <cell r="D3510" t="str">
            <v>رجاء</v>
          </cell>
          <cell r="E3510" t="str">
            <v>الأولى</v>
          </cell>
          <cell r="G3510" t="str">
            <v>الثانية حديث</v>
          </cell>
          <cell r="I3510" t="str">
            <v>الثانية حديث</v>
          </cell>
          <cell r="K3510" t="str">
            <v>الثانية</v>
          </cell>
          <cell r="M3510" t="str">
            <v>الثانية</v>
          </cell>
          <cell r="O3510" t="str">
            <v>الثالثة حديث</v>
          </cell>
          <cell r="Q3510" t="str">
            <v>الثالثة</v>
          </cell>
          <cell r="S3510" t="str">
            <v>الرابعة حديث</v>
          </cell>
        </row>
        <row r="3511">
          <cell r="A3511">
            <v>122012</v>
          </cell>
          <cell r="B3511" t="str">
            <v>عبير الخليل</v>
          </cell>
          <cell r="C3511" t="str">
            <v>عزيز</v>
          </cell>
          <cell r="D3511" t="str">
            <v>رسميه</v>
          </cell>
          <cell r="E3511" t="str">
            <v>الأولى</v>
          </cell>
          <cell r="G3511" t="str">
            <v>الأولى</v>
          </cell>
          <cell r="I3511" t="str">
            <v>الأولى</v>
          </cell>
          <cell r="K3511" t="str">
            <v>الثانية حديث</v>
          </cell>
          <cell r="L3511" t="str">
            <v>مبرر</v>
          </cell>
          <cell r="M3511" t="str">
            <v>الثانية</v>
          </cell>
          <cell r="O3511" t="str">
            <v>الثانية</v>
          </cell>
          <cell r="Q3511" t="str">
            <v>الثانية</v>
          </cell>
          <cell r="S3511" t="str">
            <v>الثانية</v>
          </cell>
        </row>
        <row r="3512">
          <cell r="A3512">
            <v>122013</v>
          </cell>
          <cell r="B3512" t="str">
            <v>عبير المنجد</v>
          </cell>
          <cell r="C3512" t="str">
            <v>جمال</v>
          </cell>
          <cell r="D3512" t="str">
            <v>منى</v>
          </cell>
          <cell r="E3512" t="str">
            <v>الأولى</v>
          </cell>
          <cell r="G3512" t="str">
            <v>الأولى</v>
          </cell>
          <cell r="I3512" t="str">
            <v>الأولى</v>
          </cell>
          <cell r="J3512">
            <v>446</v>
          </cell>
          <cell r="K3512" t="str">
            <v>الأولى</v>
          </cell>
          <cell r="L3512">
            <v>1963</v>
          </cell>
          <cell r="M3512" t="str">
            <v>الأولى</v>
          </cell>
          <cell r="N3512">
            <v>184</v>
          </cell>
          <cell r="O3512" t="str">
            <v>الأولى</v>
          </cell>
          <cell r="Q3512" t="str">
            <v>الأولى</v>
          </cell>
          <cell r="S3512" t="str">
            <v>الأولى</v>
          </cell>
        </row>
        <row r="3513">
          <cell r="A3513">
            <v>122015</v>
          </cell>
          <cell r="B3513" t="str">
            <v>عبير سفر</v>
          </cell>
          <cell r="C3513" t="str">
            <v>حسين</v>
          </cell>
          <cell r="D3513" t="str">
            <v>فوزيه</v>
          </cell>
          <cell r="E3513" t="str">
            <v>الأولى</v>
          </cell>
          <cell r="G3513" t="str">
            <v>الثانية حديث</v>
          </cell>
          <cell r="I3513" t="str">
            <v>الثانية حديث</v>
          </cell>
          <cell r="K3513" t="str">
            <v>الثانية</v>
          </cell>
          <cell r="M3513" t="str">
            <v>الثالثة حديث</v>
          </cell>
          <cell r="O3513" t="str">
            <v>الثالثة</v>
          </cell>
          <cell r="Q3513" t="str">
            <v>الرابعة حديث</v>
          </cell>
          <cell r="S3513" t="str">
            <v>الرابعة</v>
          </cell>
        </row>
        <row r="3514">
          <cell r="A3514">
            <v>122017</v>
          </cell>
          <cell r="B3514" t="str">
            <v>عبير عليوي</v>
          </cell>
          <cell r="C3514" t="str">
            <v>فيصل</v>
          </cell>
          <cell r="D3514" t="str">
            <v>اشتياق</v>
          </cell>
          <cell r="E3514" t="str">
            <v>الأولى</v>
          </cell>
          <cell r="G3514" t="str">
            <v>الثانية حديث</v>
          </cell>
          <cell r="I3514" t="str">
            <v>الثانية حديث</v>
          </cell>
          <cell r="K3514" t="str">
            <v>الثانية</v>
          </cell>
          <cell r="M3514" t="str">
            <v>الثانية</v>
          </cell>
          <cell r="O3514" t="str">
            <v>الثانية</v>
          </cell>
          <cell r="Q3514" t="str">
            <v>الثالثة حديث</v>
          </cell>
          <cell r="S3514" t="str">
            <v>الثالثة</v>
          </cell>
        </row>
        <row r="3515">
          <cell r="A3515">
            <v>122018</v>
          </cell>
          <cell r="B3515" t="str">
            <v>عبير هبود</v>
          </cell>
          <cell r="C3515" t="str">
            <v>فواز</v>
          </cell>
          <cell r="D3515" t="str">
            <v>لميا</v>
          </cell>
          <cell r="E3515" t="str">
            <v>الأولى</v>
          </cell>
          <cell r="G3515" t="str">
            <v>الثانية حديث</v>
          </cell>
          <cell r="I3515" t="str">
            <v>الثانية حديث</v>
          </cell>
          <cell r="K3515" t="str">
            <v>الثانية</v>
          </cell>
          <cell r="M3515" t="str">
            <v>الثالثة حديث</v>
          </cell>
          <cell r="O3515" t="str">
            <v>الثالثة</v>
          </cell>
          <cell r="Q3515" t="str">
            <v>الثالثة</v>
          </cell>
          <cell r="S3515" t="str">
            <v>الثالثة</v>
          </cell>
        </row>
        <row r="3516">
          <cell r="A3516">
            <v>122019</v>
          </cell>
          <cell r="B3516" t="str">
            <v>عتاب فرج</v>
          </cell>
          <cell r="C3516" t="str">
            <v>غسان</v>
          </cell>
          <cell r="D3516" t="str">
            <v>راغده</v>
          </cell>
          <cell r="E3516" t="str">
            <v>الأولى</v>
          </cell>
          <cell r="G3516" t="str">
            <v>الأولى</v>
          </cell>
          <cell r="K3516" t="str">
            <v>الأولى</v>
          </cell>
          <cell r="L3516" t="str">
            <v>مبرر</v>
          </cell>
          <cell r="M3516" t="str">
            <v>الأولى</v>
          </cell>
          <cell r="O3516" t="str">
            <v>الثانية حديث</v>
          </cell>
          <cell r="Q3516" t="str">
            <v>الثانية</v>
          </cell>
          <cell r="S3516" t="str">
            <v>الثانية</v>
          </cell>
        </row>
        <row r="3517">
          <cell r="A3517">
            <v>122021</v>
          </cell>
          <cell r="B3517" t="str">
            <v>عدي كشور</v>
          </cell>
          <cell r="C3517" t="str">
            <v>بيان</v>
          </cell>
          <cell r="D3517" t="str">
            <v>امال فلحوط</v>
          </cell>
          <cell r="E3517" t="str">
            <v>الأولى</v>
          </cell>
          <cell r="G3517" t="str">
            <v>الثانية حديث</v>
          </cell>
          <cell r="I3517" t="str">
            <v>الثانية حديث</v>
          </cell>
          <cell r="K3517" t="str">
            <v>الثانية</v>
          </cell>
          <cell r="M3517" t="str">
            <v>الثالثة حديث</v>
          </cell>
          <cell r="O3517" t="str">
            <v>الثالثة</v>
          </cell>
          <cell r="Q3517" t="str">
            <v>الرابعة حديث</v>
          </cell>
          <cell r="S3517" t="str">
            <v>الرابعة</v>
          </cell>
        </row>
        <row r="3518">
          <cell r="A3518">
            <v>122022</v>
          </cell>
          <cell r="B3518" t="str">
            <v>عذاري الصايل العلي</v>
          </cell>
          <cell r="C3518" t="str">
            <v>سهيل</v>
          </cell>
          <cell r="D3518" t="str">
            <v>اميره</v>
          </cell>
          <cell r="E3518" t="str">
            <v>الأولى</v>
          </cell>
          <cell r="G3518" t="str">
            <v>الثانية حديث</v>
          </cell>
          <cell r="I3518" t="str">
            <v>الثانية حديث</v>
          </cell>
          <cell r="K3518" t="str">
            <v>الثانية</v>
          </cell>
          <cell r="M3518" t="str">
            <v>الثالثة حديث</v>
          </cell>
          <cell r="O3518" t="str">
            <v>الثالثة</v>
          </cell>
          <cell r="Q3518" t="str">
            <v>الرابعة حديث</v>
          </cell>
          <cell r="S3518" t="str">
            <v>الرابعة</v>
          </cell>
        </row>
        <row r="3519">
          <cell r="A3519">
            <v>122028</v>
          </cell>
          <cell r="B3519" t="str">
            <v>علا برنبو</v>
          </cell>
          <cell r="C3519" t="str">
            <v>ماهر</v>
          </cell>
          <cell r="D3519" t="str">
            <v>لينا بكداش</v>
          </cell>
          <cell r="E3519" t="str">
            <v>الأولى</v>
          </cell>
          <cell r="G3519" t="str">
            <v>الأولى</v>
          </cell>
          <cell r="I3519" t="str">
            <v>الأولى</v>
          </cell>
          <cell r="K3519" t="str">
            <v>الثانية حديث</v>
          </cell>
          <cell r="M3519" t="str">
            <v>الثانية</v>
          </cell>
          <cell r="O3519" t="str">
            <v>الثانية</v>
          </cell>
          <cell r="Q3519" t="str">
            <v>الثانية</v>
          </cell>
          <cell r="S3519" t="str">
            <v>الثانية</v>
          </cell>
        </row>
        <row r="3520">
          <cell r="A3520">
            <v>122029</v>
          </cell>
          <cell r="B3520" t="str">
            <v>علا البيك</v>
          </cell>
          <cell r="C3520" t="str">
            <v>محمد ماهر</v>
          </cell>
          <cell r="D3520" t="str">
            <v>ندى</v>
          </cell>
          <cell r="E3520" t="str">
            <v>الأولى</v>
          </cell>
          <cell r="G3520" t="str">
            <v>الأولى</v>
          </cell>
          <cell r="I3520" t="str">
            <v>الأولى</v>
          </cell>
          <cell r="K3520" t="str">
            <v>الثانية حديث</v>
          </cell>
          <cell r="M3520" t="str">
            <v>الثانية</v>
          </cell>
          <cell r="O3520" t="str">
            <v>الثانية</v>
          </cell>
          <cell r="Q3520" t="str">
            <v>الثانية</v>
          </cell>
          <cell r="S3520" t="str">
            <v>الثانية</v>
          </cell>
        </row>
        <row r="3521">
          <cell r="A3521">
            <v>122032</v>
          </cell>
          <cell r="B3521" t="str">
            <v>علا الخطيب</v>
          </cell>
          <cell r="C3521" t="str">
            <v>سليم</v>
          </cell>
          <cell r="D3521" t="str">
            <v>وصال</v>
          </cell>
          <cell r="E3521" t="str">
            <v>الأولى</v>
          </cell>
          <cell r="G3521" t="str">
            <v>الأولى</v>
          </cell>
          <cell r="I3521" t="str">
            <v>الأولى</v>
          </cell>
          <cell r="K3521" t="str">
            <v>الثانية حديث</v>
          </cell>
          <cell r="M3521" t="str">
            <v>الثانية</v>
          </cell>
          <cell r="O3521" t="str">
            <v>الثالثة حديث</v>
          </cell>
          <cell r="Q3521" t="str">
            <v>الثالثة</v>
          </cell>
          <cell r="S3521" t="str">
            <v>الرابعة حديث</v>
          </cell>
        </row>
        <row r="3522">
          <cell r="A3522">
            <v>122034</v>
          </cell>
          <cell r="B3522" t="str">
            <v>علا الصياد</v>
          </cell>
          <cell r="C3522" t="str">
            <v>محمد</v>
          </cell>
          <cell r="D3522" t="str">
            <v>ندى</v>
          </cell>
          <cell r="E3522" t="str">
            <v>الأولى</v>
          </cell>
          <cell r="G3522" t="str">
            <v>الأولى</v>
          </cell>
          <cell r="I3522" t="str">
            <v>الأولى</v>
          </cell>
          <cell r="K3522" t="str">
            <v>الثانية حديث</v>
          </cell>
          <cell r="M3522" t="str">
            <v>الثانية</v>
          </cell>
          <cell r="O3522" t="str">
            <v>الثانية</v>
          </cell>
          <cell r="Q3522" t="str">
            <v>الثانية</v>
          </cell>
          <cell r="R3522">
            <v>555</v>
          </cell>
          <cell r="S3522" t="str">
            <v>الثانية</v>
          </cell>
        </row>
        <row r="3523">
          <cell r="A3523">
            <v>122035</v>
          </cell>
          <cell r="B3523" t="str">
            <v>علا رمزي</v>
          </cell>
          <cell r="C3523" t="str">
            <v>احمد رضوان</v>
          </cell>
          <cell r="D3523" t="str">
            <v>نهى</v>
          </cell>
          <cell r="E3523" t="str">
            <v>الأولى</v>
          </cell>
          <cell r="G3523" t="str">
            <v>الأولى</v>
          </cell>
          <cell r="I3523" t="str">
            <v>الأولى</v>
          </cell>
          <cell r="J3523">
            <v>443</v>
          </cell>
          <cell r="K3523" t="str">
            <v>الأولى</v>
          </cell>
          <cell r="L3523" t="str">
            <v>مبرر</v>
          </cell>
          <cell r="M3523" t="str">
            <v>الأولى</v>
          </cell>
          <cell r="O3523" t="str">
            <v>الأولى</v>
          </cell>
          <cell r="Q3523" t="str">
            <v>الأولى</v>
          </cell>
          <cell r="S3523" t="str">
            <v>الأولى</v>
          </cell>
        </row>
        <row r="3524">
          <cell r="A3524">
            <v>122036</v>
          </cell>
          <cell r="B3524" t="str">
            <v>علا عز</v>
          </cell>
          <cell r="C3524" t="str">
            <v>ماهر</v>
          </cell>
          <cell r="D3524" t="str">
            <v>غاده</v>
          </cell>
          <cell r="E3524" t="str">
            <v>الأولى</v>
          </cell>
          <cell r="G3524" t="str">
            <v>الثانية حديث</v>
          </cell>
          <cell r="I3524" t="str">
            <v>الثانية حديث</v>
          </cell>
          <cell r="K3524" t="str">
            <v>الثانية</v>
          </cell>
          <cell r="M3524" t="str">
            <v>الثانية</v>
          </cell>
          <cell r="O3524" t="str">
            <v>الثانية</v>
          </cell>
          <cell r="Q3524" t="str">
            <v>الثانية</v>
          </cell>
          <cell r="S3524" t="str">
            <v>الثالثة حديث</v>
          </cell>
        </row>
        <row r="3525">
          <cell r="A3525">
            <v>122037</v>
          </cell>
          <cell r="B3525" t="str">
            <v>علا كبريت</v>
          </cell>
          <cell r="C3525" t="str">
            <v>رسول</v>
          </cell>
          <cell r="D3525" t="str">
            <v>منال</v>
          </cell>
          <cell r="E3525" t="str">
            <v>الأولى</v>
          </cell>
          <cell r="G3525" t="str">
            <v>الأولى</v>
          </cell>
          <cell r="I3525" t="str">
            <v>الأولى</v>
          </cell>
          <cell r="K3525" t="str">
            <v>الأولى</v>
          </cell>
          <cell r="M3525" t="str">
            <v>الثانية حديث</v>
          </cell>
          <cell r="O3525" t="str">
            <v>الثانية</v>
          </cell>
          <cell r="Q3525" t="str">
            <v>الثالثة حديث</v>
          </cell>
          <cell r="S3525" t="str">
            <v>الثالثة</v>
          </cell>
        </row>
        <row r="3526">
          <cell r="A3526">
            <v>122042</v>
          </cell>
          <cell r="B3526" t="str">
            <v>علي الشيخ عمر</v>
          </cell>
          <cell r="C3526" t="str">
            <v>اسماعيل</v>
          </cell>
          <cell r="D3526" t="str">
            <v>فاطمه</v>
          </cell>
          <cell r="E3526" t="str">
            <v>الأولى</v>
          </cell>
          <cell r="G3526" t="str">
            <v>الثانية حديث</v>
          </cell>
          <cell r="I3526" t="str">
            <v>الثانية حديث</v>
          </cell>
          <cell r="K3526" t="str">
            <v>الثانية</v>
          </cell>
          <cell r="M3526" t="str">
            <v>الثانية</v>
          </cell>
          <cell r="O3526" t="str">
            <v>الثانية</v>
          </cell>
          <cell r="Q3526" t="str">
            <v>الثالثة حديث</v>
          </cell>
          <cell r="S3526" t="str">
            <v>الثالثة</v>
          </cell>
        </row>
        <row r="3527">
          <cell r="A3527">
            <v>122045</v>
          </cell>
          <cell r="B3527" t="str">
            <v>علي عدبه</v>
          </cell>
          <cell r="C3527" t="str">
            <v>عدنان</v>
          </cell>
          <cell r="D3527" t="str">
            <v>سعاد</v>
          </cell>
          <cell r="E3527" t="str">
            <v>الأولى</v>
          </cell>
          <cell r="F3527">
            <v>414</v>
          </cell>
          <cell r="G3527" t="str">
            <v>الأولى</v>
          </cell>
          <cell r="K3527" t="str">
            <v>الأولى</v>
          </cell>
          <cell r="L3527" t="str">
            <v>مبرر</v>
          </cell>
          <cell r="M3527" t="str">
            <v>الأولى</v>
          </cell>
          <cell r="O3527" t="str">
            <v>الأولى</v>
          </cell>
          <cell r="Q3527" t="str">
            <v>الأولى</v>
          </cell>
          <cell r="S3527" t="str">
            <v>الأولى</v>
          </cell>
        </row>
        <row r="3528">
          <cell r="A3528">
            <v>122046</v>
          </cell>
          <cell r="B3528" t="str">
            <v>علي نجار</v>
          </cell>
          <cell r="C3528" t="str">
            <v>احمد</v>
          </cell>
          <cell r="D3528" t="str">
            <v>فاتن</v>
          </cell>
          <cell r="E3528" t="str">
            <v>الأولى</v>
          </cell>
          <cell r="G3528" t="str">
            <v>الثانية حديث</v>
          </cell>
          <cell r="I3528" t="str">
            <v>الثانية حديث</v>
          </cell>
          <cell r="K3528" t="str">
            <v>الثانية</v>
          </cell>
          <cell r="M3528" t="str">
            <v>الثالثة حديث</v>
          </cell>
          <cell r="O3528" t="str">
            <v>الثالثة</v>
          </cell>
          <cell r="Q3528" t="str">
            <v>الثالثة</v>
          </cell>
          <cell r="S3528" t="str">
            <v>الثالثة</v>
          </cell>
        </row>
        <row r="3529">
          <cell r="A3529">
            <v>122047</v>
          </cell>
          <cell r="B3529" t="str">
            <v>علياء الكيلاني</v>
          </cell>
          <cell r="C3529" t="str">
            <v>محمد علي</v>
          </cell>
          <cell r="D3529" t="str">
            <v>ايناس</v>
          </cell>
          <cell r="E3529" t="str">
            <v>الأولى</v>
          </cell>
          <cell r="G3529" t="str">
            <v>الثانية حديث</v>
          </cell>
          <cell r="I3529" t="str">
            <v>الثانية حديث</v>
          </cell>
          <cell r="K3529" t="str">
            <v>الثانية</v>
          </cell>
          <cell r="M3529" t="str">
            <v>الثالثة حديث</v>
          </cell>
          <cell r="O3529" t="str">
            <v>الثالثة</v>
          </cell>
          <cell r="Q3529" t="str">
            <v>الثالثة</v>
          </cell>
          <cell r="S3529" t="str">
            <v>الثالثة</v>
          </cell>
        </row>
        <row r="3530">
          <cell r="A3530">
            <v>122048</v>
          </cell>
          <cell r="B3530" t="str">
            <v>علياء قورقماز</v>
          </cell>
          <cell r="C3530" t="str">
            <v>عبد الرحمن</v>
          </cell>
          <cell r="D3530" t="str">
            <v>ماجده</v>
          </cell>
          <cell r="E3530" t="str">
            <v>الأولى</v>
          </cell>
          <cell r="G3530" t="str">
            <v>الأولى</v>
          </cell>
          <cell r="I3530" t="str">
            <v>الأولى</v>
          </cell>
          <cell r="J3530">
            <v>714</v>
          </cell>
          <cell r="K3530" t="str">
            <v>الأولى</v>
          </cell>
          <cell r="L3530" t="str">
            <v>مبرر</v>
          </cell>
          <cell r="M3530" t="str">
            <v>الأولى</v>
          </cell>
          <cell r="O3530" t="str">
            <v>الأولى</v>
          </cell>
          <cell r="Q3530" t="str">
            <v>الأولى</v>
          </cell>
          <cell r="S3530" t="str">
            <v>الثانية حديث</v>
          </cell>
        </row>
        <row r="3531">
          <cell r="A3531">
            <v>122054</v>
          </cell>
          <cell r="B3531" t="str">
            <v>عمر قادريه</v>
          </cell>
          <cell r="C3531" t="str">
            <v>لطفي</v>
          </cell>
          <cell r="D3531" t="str">
            <v>مها</v>
          </cell>
          <cell r="E3531" t="str">
            <v>الأولى</v>
          </cell>
          <cell r="G3531" t="str">
            <v>الثانية حديث</v>
          </cell>
          <cell r="I3531" t="str">
            <v>الثانية حديث</v>
          </cell>
          <cell r="K3531" t="str">
            <v>الثانية</v>
          </cell>
          <cell r="M3531" t="str">
            <v>الثالثة حديث</v>
          </cell>
          <cell r="O3531" t="str">
            <v>الثالثة</v>
          </cell>
          <cell r="Q3531" t="str">
            <v>الثالثة</v>
          </cell>
          <cell r="S3531" t="str">
            <v>الثالثة</v>
          </cell>
        </row>
        <row r="3532">
          <cell r="A3532">
            <v>122056</v>
          </cell>
          <cell r="B3532" t="str">
            <v>عيسى ادريس</v>
          </cell>
          <cell r="C3532" t="str">
            <v>مختار</v>
          </cell>
          <cell r="D3532" t="str">
            <v>سعيده</v>
          </cell>
          <cell r="E3532" t="str">
            <v>الأولى</v>
          </cell>
          <cell r="G3532" t="str">
            <v>الثانية حديث</v>
          </cell>
          <cell r="K3532" t="str">
            <v>الثانية حديث</v>
          </cell>
          <cell r="L3532" t="str">
            <v>مبرر</v>
          </cell>
          <cell r="M3532" t="str">
            <v>الثانية</v>
          </cell>
          <cell r="O3532" t="str">
            <v>الثانية</v>
          </cell>
          <cell r="Q3532" t="str">
            <v>الثانية</v>
          </cell>
          <cell r="S3532" t="str">
            <v>الثانية</v>
          </cell>
        </row>
        <row r="3533">
          <cell r="A3533">
            <v>122057</v>
          </cell>
          <cell r="B3533" t="str">
            <v>عيسى حسن</v>
          </cell>
          <cell r="C3533" t="str">
            <v>نور الدين</v>
          </cell>
          <cell r="D3533" t="str">
            <v>فداء</v>
          </cell>
          <cell r="E3533" t="str">
            <v>الأولى</v>
          </cell>
          <cell r="G3533" t="str">
            <v>الثانية حديث</v>
          </cell>
          <cell r="I3533" t="str">
            <v>الثانية حديث</v>
          </cell>
          <cell r="K3533" t="str">
            <v>الثانية</v>
          </cell>
          <cell r="M3533" t="str">
            <v>الثالثة حديث</v>
          </cell>
          <cell r="O3533" t="str">
            <v>الثالثة</v>
          </cell>
          <cell r="Q3533" t="str">
            <v>الرابعة حديث</v>
          </cell>
          <cell r="S3533" t="str">
            <v>الرابعة</v>
          </cell>
        </row>
        <row r="3534">
          <cell r="A3534">
            <v>122059</v>
          </cell>
          <cell r="B3534" t="str">
            <v>غاليه عوده</v>
          </cell>
          <cell r="C3534" t="str">
            <v>فايز</v>
          </cell>
          <cell r="D3534" t="str">
            <v>اميره</v>
          </cell>
          <cell r="E3534" t="str">
            <v>الأولى</v>
          </cell>
          <cell r="G3534" t="str">
            <v>الأولى</v>
          </cell>
          <cell r="I3534" t="str">
            <v>الأولى</v>
          </cell>
          <cell r="K3534" t="str">
            <v>الثانية حديث</v>
          </cell>
          <cell r="M3534" t="str">
            <v>الثانية</v>
          </cell>
          <cell r="O3534" t="str">
            <v>الثانية</v>
          </cell>
          <cell r="Q3534" t="str">
            <v>الثانية</v>
          </cell>
          <cell r="S3534" t="str">
            <v>الثانية</v>
          </cell>
        </row>
        <row r="3535">
          <cell r="A3535">
            <v>122060</v>
          </cell>
          <cell r="B3535" t="str">
            <v>غبون صقر</v>
          </cell>
          <cell r="C3535" t="str">
            <v>شبلي</v>
          </cell>
          <cell r="D3535" t="str">
            <v>قرنفله</v>
          </cell>
          <cell r="E3535" t="str">
            <v>الأولى</v>
          </cell>
          <cell r="G3535" t="str">
            <v>الأولى</v>
          </cell>
          <cell r="I3535" t="str">
            <v>الأولى</v>
          </cell>
          <cell r="K3535" t="str">
            <v>الثانية حديث</v>
          </cell>
          <cell r="M3535" t="str">
            <v>الثانية</v>
          </cell>
          <cell r="O3535" t="str">
            <v>الثانية</v>
          </cell>
          <cell r="Q3535" t="str">
            <v>الثانية</v>
          </cell>
          <cell r="S3535" t="str">
            <v>الثالثة حديث</v>
          </cell>
        </row>
        <row r="3536">
          <cell r="A3536">
            <v>122061</v>
          </cell>
          <cell r="B3536" t="str">
            <v>غدير بصل</v>
          </cell>
          <cell r="C3536" t="str">
            <v>علي</v>
          </cell>
          <cell r="D3536" t="str">
            <v>عيوش</v>
          </cell>
          <cell r="E3536" t="str">
            <v>الأولى</v>
          </cell>
          <cell r="G3536" t="str">
            <v>الثانية حديث</v>
          </cell>
          <cell r="I3536" t="str">
            <v>الثانية حديث</v>
          </cell>
          <cell r="K3536" t="str">
            <v>الثانية</v>
          </cell>
          <cell r="L3536">
            <v>1116</v>
          </cell>
          <cell r="M3536" t="str">
            <v>الثانية</v>
          </cell>
          <cell r="O3536" t="str">
            <v>الثانية</v>
          </cell>
          <cell r="Q3536" t="str">
            <v>الثالثة حديث</v>
          </cell>
          <cell r="R3536">
            <v>322</v>
          </cell>
          <cell r="S3536" t="str">
            <v>الثالثة</v>
          </cell>
        </row>
        <row r="3537">
          <cell r="A3537">
            <v>122062</v>
          </cell>
          <cell r="B3537" t="str">
            <v>غدير ذيب</v>
          </cell>
          <cell r="C3537" t="str">
            <v>عبد النبي</v>
          </cell>
          <cell r="D3537" t="str">
            <v>ساجده</v>
          </cell>
          <cell r="E3537" t="str">
            <v>الأولى</v>
          </cell>
          <cell r="G3537" t="str">
            <v>الثانية حديث</v>
          </cell>
          <cell r="I3537" t="str">
            <v>الثانية حديث</v>
          </cell>
          <cell r="K3537" t="str">
            <v>الثانية</v>
          </cell>
          <cell r="M3537" t="str">
            <v>الثانية</v>
          </cell>
          <cell r="O3537" t="str">
            <v>الثالثة حديث</v>
          </cell>
          <cell r="Q3537" t="str">
            <v>الثالثة</v>
          </cell>
          <cell r="S3537" t="str">
            <v>الثالثة</v>
          </cell>
        </row>
        <row r="3538">
          <cell r="A3538">
            <v>122063</v>
          </cell>
          <cell r="B3538" t="str">
            <v>غدير يوسف</v>
          </cell>
          <cell r="C3538" t="str">
            <v>محمد</v>
          </cell>
          <cell r="D3538" t="str">
            <v>صبريه</v>
          </cell>
          <cell r="E3538" t="str">
            <v>الأولى</v>
          </cell>
          <cell r="G3538" t="str">
            <v>الأولى</v>
          </cell>
          <cell r="I3538" t="str">
            <v>الأولى</v>
          </cell>
          <cell r="K3538" t="str">
            <v>الأولى</v>
          </cell>
          <cell r="M3538" t="str">
            <v>الثانية حديث</v>
          </cell>
          <cell r="O3538" t="str">
            <v>الثانية</v>
          </cell>
          <cell r="P3538">
            <v>555</v>
          </cell>
          <cell r="Q3538" t="str">
            <v>الثانية</v>
          </cell>
          <cell r="R3538">
            <v>345</v>
          </cell>
          <cell r="S3538" t="str">
            <v>الثانية</v>
          </cell>
        </row>
        <row r="3539">
          <cell r="A3539">
            <v>122064</v>
          </cell>
          <cell r="B3539" t="str">
            <v>غزل ابو عمار</v>
          </cell>
          <cell r="C3539" t="str">
            <v>رائد</v>
          </cell>
          <cell r="D3539" t="str">
            <v>ارجوان</v>
          </cell>
          <cell r="E3539" t="str">
            <v>الأولى</v>
          </cell>
          <cell r="G3539" t="str">
            <v>الأولى</v>
          </cell>
          <cell r="I3539" t="str">
            <v>الأولى</v>
          </cell>
          <cell r="K3539" t="str">
            <v>الأولى</v>
          </cell>
          <cell r="M3539" t="str">
            <v>الثانية حديث</v>
          </cell>
          <cell r="O3539" t="str">
            <v>الثانية</v>
          </cell>
          <cell r="Q3539" t="str">
            <v>الثانية</v>
          </cell>
          <cell r="S3539" t="str">
            <v>الثانية</v>
          </cell>
        </row>
        <row r="3540">
          <cell r="A3540">
            <v>122065</v>
          </cell>
          <cell r="B3540" t="str">
            <v>غزل الحسن</v>
          </cell>
          <cell r="C3540" t="str">
            <v>ياسر</v>
          </cell>
          <cell r="D3540" t="str">
            <v>حياه</v>
          </cell>
          <cell r="E3540" t="str">
            <v>الأولى</v>
          </cell>
          <cell r="G3540" t="str">
            <v>الأولى</v>
          </cell>
          <cell r="H3540">
            <v>1149</v>
          </cell>
          <cell r="I3540" t="str">
            <v>الأولى</v>
          </cell>
          <cell r="K3540" t="str">
            <v>الأولى</v>
          </cell>
          <cell r="L3540" t="str">
            <v>مبرر</v>
          </cell>
          <cell r="M3540" t="str">
            <v>الأولى</v>
          </cell>
          <cell r="O3540" t="str">
            <v>الأولى</v>
          </cell>
          <cell r="Q3540" t="str">
            <v>الأولى</v>
          </cell>
          <cell r="S3540" t="str">
            <v>الأولى</v>
          </cell>
        </row>
        <row r="3541">
          <cell r="A3541">
            <v>122066</v>
          </cell>
          <cell r="B3541" t="str">
            <v>غزل الصالحاني</v>
          </cell>
          <cell r="C3541" t="str">
            <v>ماهر</v>
          </cell>
          <cell r="D3541" t="str">
            <v>هناء</v>
          </cell>
          <cell r="E3541" t="str">
            <v>الأولى</v>
          </cell>
          <cell r="G3541" t="str">
            <v>الثانية حديث</v>
          </cell>
          <cell r="I3541" t="str">
            <v>الثانية حديث</v>
          </cell>
          <cell r="K3541" t="str">
            <v>الثانية</v>
          </cell>
          <cell r="M3541" t="str">
            <v>الثالثة حديث</v>
          </cell>
          <cell r="O3541" t="str">
            <v>الثالثة</v>
          </cell>
          <cell r="Q3541" t="str">
            <v>الثالثة</v>
          </cell>
          <cell r="S3541" t="str">
            <v>الثالثة</v>
          </cell>
        </row>
        <row r="3542">
          <cell r="A3542">
            <v>122070</v>
          </cell>
          <cell r="B3542" t="str">
            <v>غيداء حرزون</v>
          </cell>
          <cell r="C3542" t="str">
            <v>نايف</v>
          </cell>
          <cell r="D3542" t="str">
            <v>وفاء</v>
          </cell>
          <cell r="E3542" t="str">
            <v>الأولى</v>
          </cell>
          <cell r="F3542">
            <v>4216</v>
          </cell>
          <cell r="G3542" t="str">
            <v>الأولى</v>
          </cell>
          <cell r="H3542">
            <v>1452</v>
          </cell>
          <cell r="I3542" t="str">
            <v>الأولى</v>
          </cell>
          <cell r="K3542" t="str">
            <v>الأولى</v>
          </cell>
          <cell r="M3542" t="str">
            <v>الثانية حديث</v>
          </cell>
          <cell r="O3542" t="str">
            <v>الثانية</v>
          </cell>
          <cell r="Q3542" t="str">
            <v>الثانية</v>
          </cell>
          <cell r="S3542" t="str">
            <v>الثالثة حديث</v>
          </cell>
        </row>
        <row r="3543">
          <cell r="A3543">
            <v>122072</v>
          </cell>
          <cell r="B3543" t="str">
            <v>فاتن شهابي</v>
          </cell>
          <cell r="C3543" t="str">
            <v>حسين</v>
          </cell>
          <cell r="D3543" t="str">
            <v>نظميه</v>
          </cell>
          <cell r="E3543" t="str">
            <v>الأولى</v>
          </cell>
          <cell r="G3543" t="str">
            <v>الثانية حديث</v>
          </cell>
          <cell r="I3543" t="str">
            <v>الثانية حديث</v>
          </cell>
          <cell r="K3543" t="str">
            <v>الثانية</v>
          </cell>
          <cell r="M3543" t="str">
            <v>الثالثة حديث</v>
          </cell>
          <cell r="O3543" t="str">
            <v>الثالثة</v>
          </cell>
          <cell r="Q3543" t="str">
            <v>الرابعة حديث</v>
          </cell>
          <cell r="S3543" t="str">
            <v>الرابعة</v>
          </cell>
        </row>
        <row r="3544">
          <cell r="A3544">
            <v>122074</v>
          </cell>
          <cell r="B3544" t="str">
            <v>فارس الزراد</v>
          </cell>
          <cell r="C3544" t="str">
            <v>محمد علي</v>
          </cell>
          <cell r="D3544" t="str">
            <v>سميا</v>
          </cell>
          <cell r="E3544" t="str">
            <v>الأولى</v>
          </cell>
          <cell r="G3544" t="str">
            <v>الثانية حديث</v>
          </cell>
          <cell r="I3544" t="str">
            <v>الثانية حديث</v>
          </cell>
          <cell r="K3544" t="str">
            <v>الثانية</v>
          </cell>
          <cell r="M3544" t="str">
            <v>الثالثة حديث</v>
          </cell>
          <cell r="O3544" t="str">
            <v>الثالثة</v>
          </cell>
          <cell r="Q3544" t="str">
            <v>الرابعة حديث</v>
          </cell>
          <cell r="S3544" t="str">
            <v>الرابعة</v>
          </cell>
        </row>
        <row r="3545">
          <cell r="A3545">
            <v>122075</v>
          </cell>
          <cell r="B3545" t="str">
            <v>فارس النمر</v>
          </cell>
          <cell r="C3545" t="str">
            <v>علي</v>
          </cell>
          <cell r="D3545" t="str">
            <v>ايمان</v>
          </cell>
          <cell r="E3545" t="str">
            <v>الأولى</v>
          </cell>
          <cell r="G3545" t="str">
            <v>الأولى</v>
          </cell>
          <cell r="I3545" t="str">
            <v>الأولى</v>
          </cell>
          <cell r="K3545" t="str">
            <v>الأولى</v>
          </cell>
          <cell r="L3545" t="str">
            <v>مبرر</v>
          </cell>
          <cell r="M3545" t="str">
            <v>الأولى</v>
          </cell>
          <cell r="N3545">
            <v>279</v>
          </cell>
          <cell r="O3545" t="str">
            <v>الأولى</v>
          </cell>
          <cell r="Q3545" t="str">
            <v>الأولى</v>
          </cell>
          <cell r="S3545" t="str">
            <v>الثانية حديث</v>
          </cell>
        </row>
        <row r="3546">
          <cell r="A3546">
            <v>122078</v>
          </cell>
          <cell r="B3546" t="str">
            <v>فارعه سعود</v>
          </cell>
          <cell r="C3546" t="str">
            <v>احمد</v>
          </cell>
          <cell r="D3546" t="str">
            <v>فجر</v>
          </cell>
          <cell r="E3546" t="str">
            <v>الأولى</v>
          </cell>
          <cell r="G3546" t="str">
            <v>الأولى</v>
          </cell>
          <cell r="I3546" t="str">
            <v>الأولى</v>
          </cell>
          <cell r="K3546" t="str">
            <v>الثانية حديث</v>
          </cell>
          <cell r="M3546" t="str">
            <v>الثانية</v>
          </cell>
          <cell r="O3546" t="str">
            <v>الثانية</v>
          </cell>
          <cell r="Q3546" t="str">
            <v>الثانية</v>
          </cell>
          <cell r="S3546" t="str">
            <v>الثالثة حديث</v>
          </cell>
        </row>
        <row r="3547">
          <cell r="A3547">
            <v>122079</v>
          </cell>
          <cell r="B3547" t="str">
            <v>فاطمه التيناوي</v>
          </cell>
          <cell r="C3547" t="str">
            <v>علي</v>
          </cell>
          <cell r="D3547" t="str">
            <v>هند التيناوي</v>
          </cell>
          <cell r="E3547" t="str">
            <v>الأولى</v>
          </cell>
          <cell r="G3547" t="str">
            <v>الأولى</v>
          </cell>
          <cell r="I3547" t="str">
            <v>الأولى</v>
          </cell>
          <cell r="K3547" t="str">
            <v>الثانية حديث</v>
          </cell>
          <cell r="M3547" t="str">
            <v>الثانية</v>
          </cell>
          <cell r="O3547" t="str">
            <v>الثانية</v>
          </cell>
          <cell r="Q3547" t="str">
            <v>الثانية</v>
          </cell>
          <cell r="S3547" t="str">
            <v>الثالثة حديث</v>
          </cell>
        </row>
        <row r="3548">
          <cell r="A3548">
            <v>122080</v>
          </cell>
          <cell r="B3548" t="str">
            <v>فاطمه خبيه</v>
          </cell>
          <cell r="C3548" t="str">
            <v>عارف</v>
          </cell>
          <cell r="D3548" t="str">
            <v>مها الشيخ بكري</v>
          </cell>
          <cell r="E3548" t="str">
            <v>الأولى</v>
          </cell>
          <cell r="G3548" t="str">
            <v>الثانية حديث</v>
          </cell>
          <cell r="I3548" t="str">
            <v>الثانية حديث</v>
          </cell>
          <cell r="K3548" t="str">
            <v>الثانية</v>
          </cell>
          <cell r="M3548" t="str">
            <v>الثالثة حديث</v>
          </cell>
          <cell r="O3548" t="str">
            <v>الثالثة</v>
          </cell>
          <cell r="Q3548" t="str">
            <v>الرابعة حديث</v>
          </cell>
          <cell r="S3548" t="str">
            <v>الرابعة</v>
          </cell>
        </row>
        <row r="3549">
          <cell r="A3549">
            <v>122083</v>
          </cell>
          <cell r="B3549" t="str">
            <v>فاطمه العلي</v>
          </cell>
          <cell r="C3549" t="str">
            <v>محمود</v>
          </cell>
          <cell r="D3549" t="str">
            <v>نجاح</v>
          </cell>
          <cell r="E3549" t="str">
            <v>الأولى</v>
          </cell>
          <cell r="G3549" t="str">
            <v>الأولى</v>
          </cell>
          <cell r="H3549">
            <v>944</v>
          </cell>
          <cell r="I3549" t="str">
            <v>الأولى</v>
          </cell>
          <cell r="K3549" t="str">
            <v>الأولى</v>
          </cell>
          <cell r="M3549" t="str">
            <v>الثانية حديث</v>
          </cell>
          <cell r="O3549" t="str">
            <v>الثانية</v>
          </cell>
          <cell r="Q3549" t="str">
            <v>الثانية</v>
          </cell>
          <cell r="S3549" t="str">
            <v>الثانية</v>
          </cell>
        </row>
        <row r="3550">
          <cell r="A3550">
            <v>122084</v>
          </cell>
          <cell r="B3550" t="str">
            <v>فاطمه العنيزان</v>
          </cell>
          <cell r="C3550" t="str">
            <v>احمد</v>
          </cell>
          <cell r="D3550" t="str">
            <v>مريم</v>
          </cell>
          <cell r="E3550" t="str">
            <v>الأولى</v>
          </cell>
          <cell r="G3550" t="str">
            <v>الثانية حديث</v>
          </cell>
          <cell r="I3550" t="str">
            <v>الثانية حديث</v>
          </cell>
          <cell r="K3550" t="str">
            <v>الثانية</v>
          </cell>
          <cell r="M3550" t="str">
            <v>الثالثة حديث</v>
          </cell>
          <cell r="O3550" t="str">
            <v>الثالثة</v>
          </cell>
          <cell r="Q3550" t="str">
            <v>الرابعة حديث</v>
          </cell>
          <cell r="S3550" t="str">
            <v>الرابعة</v>
          </cell>
        </row>
        <row r="3551">
          <cell r="A3551">
            <v>122085</v>
          </cell>
          <cell r="B3551" t="str">
            <v>فاطمه العينيه</v>
          </cell>
          <cell r="C3551" t="str">
            <v>عبد و</v>
          </cell>
          <cell r="D3551" t="str">
            <v>سميره</v>
          </cell>
          <cell r="E3551" t="str">
            <v>الأولى</v>
          </cell>
          <cell r="G3551" t="str">
            <v>الثانية حديث</v>
          </cell>
          <cell r="I3551" t="str">
            <v>الثانية حديث</v>
          </cell>
          <cell r="K3551" t="str">
            <v>الثانية</v>
          </cell>
          <cell r="M3551" t="str">
            <v>الثانية</v>
          </cell>
          <cell r="O3551" t="str">
            <v>الثانية</v>
          </cell>
          <cell r="Q3551" t="str">
            <v>الثانية</v>
          </cell>
          <cell r="S3551" t="str">
            <v>الثالثة حديث</v>
          </cell>
        </row>
        <row r="3552">
          <cell r="A3552">
            <v>122086</v>
          </cell>
          <cell r="B3552" t="str">
            <v>فاطمه بصبوص</v>
          </cell>
          <cell r="C3552" t="str">
            <v>زياد</v>
          </cell>
          <cell r="D3552" t="str">
            <v>ميسون</v>
          </cell>
          <cell r="E3552" t="str">
            <v>الأولى</v>
          </cell>
          <cell r="G3552" t="str">
            <v>الأولى</v>
          </cell>
          <cell r="I3552" t="str">
            <v>الأولى</v>
          </cell>
          <cell r="K3552" t="str">
            <v>الثانية حديث</v>
          </cell>
          <cell r="M3552" t="str">
            <v>الثانية</v>
          </cell>
          <cell r="O3552" t="str">
            <v>الثانية</v>
          </cell>
          <cell r="Q3552" t="str">
            <v>الثالثة حديث</v>
          </cell>
          <cell r="S3552" t="str">
            <v>الثالثة</v>
          </cell>
        </row>
        <row r="3553">
          <cell r="A3553">
            <v>122089</v>
          </cell>
          <cell r="B3553" t="str">
            <v>فاطمه غزال</v>
          </cell>
          <cell r="C3553" t="str">
            <v>خالد</v>
          </cell>
          <cell r="D3553" t="str">
            <v>نور الهدى</v>
          </cell>
          <cell r="E3553" t="str">
            <v>الأولى</v>
          </cell>
          <cell r="G3553" t="str">
            <v>الثانية حديث</v>
          </cell>
          <cell r="I3553" t="str">
            <v>الثانية حديث</v>
          </cell>
          <cell r="K3553" t="str">
            <v>الثانية</v>
          </cell>
          <cell r="M3553" t="str">
            <v>الثالثة حديث</v>
          </cell>
          <cell r="O3553" t="str">
            <v>الثالثة</v>
          </cell>
          <cell r="Q3553" t="str">
            <v>الرابعة حديث</v>
          </cell>
          <cell r="S3553" t="str">
            <v>الرابعة</v>
          </cell>
        </row>
        <row r="3554">
          <cell r="A3554">
            <v>122091</v>
          </cell>
          <cell r="B3554" t="str">
            <v>فائزه الدالاتي</v>
          </cell>
          <cell r="C3554" t="str">
            <v>محمد نزار</v>
          </cell>
          <cell r="D3554" t="str">
            <v>منى</v>
          </cell>
          <cell r="E3554" t="str">
            <v>الأولى</v>
          </cell>
          <cell r="G3554" t="str">
            <v>الأولى</v>
          </cell>
          <cell r="I3554" t="str">
            <v>الأولى</v>
          </cell>
          <cell r="K3554" t="str">
            <v>الأولى</v>
          </cell>
          <cell r="M3554" t="str">
            <v>الأولى</v>
          </cell>
          <cell r="O3554" t="str">
            <v>الثانية حديث</v>
          </cell>
          <cell r="Q3554" t="str">
            <v>الثانية</v>
          </cell>
          <cell r="S3554" t="str">
            <v>الثانية</v>
          </cell>
        </row>
        <row r="3555">
          <cell r="A3555">
            <v>122092</v>
          </cell>
          <cell r="B3555" t="str">
            <v>فرح الشربجي</v>
          </cell>
          <cell r="C3555" t="str">
            <v>محمد منذر</v>
          </cell>
          <cell r="D3555" t="str">
            <v>هنادي</v>
          </cell>
          <cell r="E3555" t="str">
            <v>الأولى</v>
          </cell>
          <cell r="G3555" t="str">
            <v>الثانية حديث</v>
          </cell>
          <cell r="I3555" t="str">
            <v>الثانية حديث</v>
          </cell>
          <cell r="K3555" t="str">
            <v>الثانية</v>
          </cell>
          <cell r="M3555" t="str">
            <v>الثانية</v>
          </cell>
          <cell r="O3555" t="str">
            <v>الثالثة حديث</v>
          </cell>
          <cell r="Q3555" t="str">
            <v>الثالثة</v>
          </cell>
          <cell r="S3555" t="str">
            <v>الرابعة حديث</v>
          </cell>
        </row>
        <row r="3556">
          <cell r="A3556">
            <v>122093</v>
          </cell>
          <cell r="B3556" t="str">
            <v>فرح اللبواني</v>
          </cell>
          <cell r="C3556" t="str">
            <v>محمد كمال</v>
          </cell>
          <cell r="D3556" t="str">
            <v>سلوى</v>
          </cell>
          <cell r="E3556" t="str">
            <v>الأولى</v>
          </cell>
          <cell r="G3556" t="str">
            <v>الأولى</v>
          </cell>
          <cell r="I3556" t="str">
            <v>الأولى</v>
          </cell>
          <cell r="K3556" t="str">
            <v>الثانية حديث</v>
          </cell>
          <cell r="M3556" t="str">
            <v>الثانية</v>
          </cell>
          <cell r="O3556" t="str">
            <v>الثانية</v>
          </cell>
          <cell r="Q3556" t="str">
            <v>الثانية</v>
          </cell>
          <cell r="S3556" t="str">
            <v>الثانية</v>
          </cell>
        </row>
        <row r="3557">
          <cell r="A3557">
            <v>122096</v>
          </cell>
          <cell r="B3557" t="str">
            <v>فرح شرف</v>
          </cell>
          <cell r="C3557" t="str">
            <v>جمال</v>
          </cell>
          <cell r="D3557" t="str">
            <v>سحر</v>
          </cell>
          <cell r="E3557" t="str">
            <v>الأولى</v>
          </cell>
          <cell r="G3557" t="str">
            <v>الثانية حديث</v>
          </cell>
          <cell r="I3557" t="str">
            <v>الثانية حديث</v>
          </cell>
          <cell r="K3557" t="str">
            <v>الثانية</v>
          </cell>
          <cell r="M3557" t="str">
            <v>الثالثة حديث</v>
          </cell>
          <cell r="O3557" t="str">
            <v>الثالثة</v>
          </cell>
          <cell r="Q3557" t="str">
            <v>الرابعة حديث</v>
          </cell>
          <cell r="S3557" t="str">
            <v>الرابعة</v>
          </cell>
        </row>
        <row r="3558">
          <cell r="A3558">
            <v>122097</v>
          </cell>
          <cell r="B3558" t="str">
            <v>فرح وسوف</v>
          </cell>
          <cell r="C3558" t="str">
            <v>نضال</v>
          </cell>
          <cell r="D3558" t="str">
            <v>غاده علوش</v>
          </cell>
          <cell r="E3558" t="str">
            <v>الأولى</v>
          </cell>
          <cell r="G3558" t="str">
            <v>الثانية حديث</v>
          </cell>
          <cell r="I3558" t="str">
            <v>الثانية حديث</v>
          </cell>
          <cell r="K3558" t="str">
            <v>الثانية</v>
          </cell>
          <cell r="M3558" t="str">
            <v>الثالثة حديث</v>
          </cell>
          <cell r="S3558" t="str">
            <v>الرابعة</v>
          </cell>
        </row>
        <row r="3559">
          <cell r="A3559">
            <v>122098</v>
          </cell>
          <cell r="B3559" t="str">
            <v>فضيله يوسفي</v>
          </cell>
          <cell r="C3559" t="str">
            <v>زيد</v>
          </cell>
          <cell r="D3559" t="str">
            <v>مها</v>
          </cell>
          <cell r="E3559" t="str">
            <v>الأولى</v>
          </cell>
          <cell r="G3559" t="str">
            <v>الأولى</v>
          </cell>
          <cell r="H3559">
            <v>1047</v>
          </cell>
          <cell r="K3559" t="str">
            <v>الأولى</v>
          </cell>
          <cell r="L3559" t="str">
            <v>مبرر</v>
          </cell>
          <cell r="M3559" t="str">
            <v>الأولى</v>
          </cell>
          <cell r="O3559" t="str">
            <v>الأولى</v>
          </cell>
          <cell r="Q3559" t="str">
            <v>الأولى</v>
          </cell>
          <cell r="S3559" t="str">
            <v>الأولى</v>
          </cell>
        </row>
        <row r="3560">
          <cell r="A3560">
            <v>122099</v>
          </cell>
          <cell r="B3560" t="str">
            <v>فوزه طرابلسي</v>
          </cell>
          <cell r="C3560" t="str">
            <v>محمد زهير</v>
          </cell>
          <cell r="D3560" t="str">
            <v>مياده</v>
          </cell>
          <cell r="E3560" t="str">
            <v>الأولى</v>
          </cell>
          <cell r="G3560" t="str">
            <v>الثانية حديث</v>
          </cell>
          <cell r="I3560" t="str">
            <v>الثانية حديث</v>
          </cell>
          <cell r="K3560" t="str">
            <v>الثانية</v>
          </cell>
          <cell r="M3560" t="str">
            <v>الثانية</v>
          </cell>
          <cell r="O3560" t="str">
            <v>الثانية</v>
          </cell>
          <cell r="Q3560" t="str">
            <v>الثالثة حديث</v>
          </cell>
          <cell r="S3560" t="str">
            <v>الثالثة</v>
          </cell>
        </row>
        <row r="3561">
          <cell r="A3561">
            <v>122100</v>
          </cell>
          <cell r="B3561" t="str">
            <v>فؤاد العلي</v>
          </cell>
          <cell r="C3561" t="str">
            <v>محمد</v>
          </cell>
          <cell r="D3561" t="str">
            <v>جمانه</v>
          </cell>
          <cell r="E3561" t="str">
            <v>الثانية</v>
          </cell>
          <cell r="G3561" t="str">
            <v>الثانية</v>
          </cell>
          <cell r="I3561" t="str">
            <v>الثانية</v>
          </cell>
          <cell r="K3561" t="str">
            <v>الثانية</v>
          </cell>
          <cell r="M3561" t="str">
            <v>الثانية</v>
          </cell>
          <cell r="O3561" t="str">
            <v>الثانية</v>
          </cell>
          <cell r="Q3561" t="str">
            <v>الثالثة حديث</v>
          </cell>
          <cell r="S3561" t="str">
            <v>الثالثة</v>
          </cell>
        </row>
        <row r="3562">
          <cell r="A3562">
            <v>122102</v>
          </cell>
          <cell r="B3562" t="str">
            <v>قصي الشنان</v>
          </cell>
          <cell r="C3562" t="str">
            <v>احمد</v>
          </cell>
          <cell r="D3562" t="str">
            <v>رتيبه ابو رباح</v>
          </cell>
          <cell r="E3562" t="str">
            <v>الأولى</v>
          </cell>
          <cell r="G3562" t="str">
            <v>الأولى</v>
          </cell>
          <cell r="I3562" t="str">
            <v>الأولى</v>
          </cell>
          <cell r="K3562" t="str">
            <v>الأولى</v>
          </cell>
          <cell r="M3562" t="str">
            <v>الأولى</v>
          </cell>
          <cell r="N3562">
            <v>248</v>
          </cell>
          <cell r="O3562" t="str">
            <v>الأولى</v>
          </cell>
          <cell r="P3562">
            <v>632</v>
          </cell>
          <cell r="Q3562" t="str">
            <v>الأولى</v>
          </cell>
          <cell r="S3562" t="str">
            <v>الثانية حديث</v>
          </cell>
        </row>
        <row r="3563">
          <cell r="A3563">
            <v>122105</v>
          </cell>
          <cell r="B3563" t="str">
            <v>كاترين العين</v>
          </cell>
          <cell r="C3563" t="str">
            <v>ماهر</v>
          </cell>
          <cell r="D3563" t="str">
            <v>انطوانيت</v>
          </cell>
          <cell r="E3563" t="str">
            <v>الأولى</v>
          </cell>
          <cell r="G3563" t="str">
            <v>الثانية حديث</v>
          </cell>
          <cell r="I3563" t="str">
            <v>الثانية حديث</v>
          </cell>
          <cell r="K3563" t="str">
            <v>الثانية</v>
          </cell>
          <cell r="M3563" t="str">
            <v>الثالثة حديث</v>
          </cell>
          <cell r="O3563" t="str">
            <v>الثالثة</v>
          </cell>
          <cell r="Q3563" t="str">
            <v>الثالثة</v>
          </cell>
          <cell r="S3563" t="str">
            <v>الرابعة حديث</v>
          </cell>
        </row>
        <row r="3564">
          <cell r="A3564">
            <v>122106</v>
          </cell>
          <cell r="B3564" t="str">
            <v>كارلا الشيخ</v>
          </cell>
          <cell r="C3564" t="str">
            <v>حنا</v>
          </cell>
          <cell r="D3564" t="str">
            <v>زكيه</v>
          </cell>
          <cell r="E3564" t="str">
            <v>الأولى</v>
          </cell>
          <cell r="G3564" t="str">
            <v>الثانية حديث</v>
          </cell>
          <cell r="I3564" t="str">
            <v>الثانية حديث</v>
          </cell>
          <cell r="K3564" t="str">
            <v>الثانية</v>
          </cell>
          <cell r="M3564" t="str">
            <v>الثالثة حديث</v>
          </cell>
          <cell r="O3564" t="str">
            <v>الثالثة</v>
          </cell>
          <cell r="Q3564" t="str">
            <v>الرابعة حديث</v>
          </cell>
          <cell r="S3564" t="str">
            <v>الرابعة</v>
          </cell>
        </row>
        <row r="3565">
          <cell r="A3565">
            <v>122108</v>
          </cell>
          <cell r="B3565" t="str">
            <v>كارين الصيفي</v>
          </cell>
          <cell r="C3565" t="str">
            <v>اسعد</v>
          </cell>
          <cell r="D3565" t="str">
            <v>سلام</v>
          </cell>
          <cell r="E3565" t="str">
            <v>الأولى</v>
          </cell>
          <cell r="G3565" t="str">
            <v>الثانية حديث</v>
          </cell>
          <cell r="K3565" t="str">
            <v>الثانية حديث</v>
          </cell>
          <cell r="L3565" t="str">
            <v>مبرر</v>
          </cell>
          <cell r="M3565" t="str">
            <v>الثانية</v>
          </cell>
          <cell r="O3565" t="str">
            <v>الثانية</v>
          </cell>
          <cell r="Q3565" t="str">
            <v>الثانية</v>
          </cell>
          <cell r="S3565" t="str">
            <v>الثانية</v>
          </cell>
        </row>
        <row r="3566">
          <cell r="A3566">
            <v>122109</v>
          </cell>
          <cell r="B3566" t="str">
            <v>كريستين حجازي</v>
          </cell>
          <cell r="C3566" t="str">
            <v>مفيد</v>
          </cell>
          <cell r="D3566" t="str">
            <v>كلادس</v>
          </cell>
          <cell r="E3566" t="str">
            <v>الأولى</v>
          </cell>
          <cell r="G3566" t="str">
            <v>الأولى</v>
          </cell>
          <cell r="I3566" t="str">
            <v>الأولى</v>
          </cell>
          <cell r="J3566">
            <v>435</v>
          </cell>
          <cell r="K3566" t="str">
            <v>الأولى</v>
          </cell>
          <cell r="L3566" t="str">
            <v>مبرر</v>
          </cell>
          <cell r="M3566" t="str">
            <v>الأولى</v>
          </cell>
          <cell r="O3566" t="str">
            <v>الأولى</v>
          </cell>
          <cell r="Q3566" t="str">
            <v>الأولى</v>
          </cell>
          <cell r="S3566" t="str">
            <v>الأولى</v>
          </cell>
        </row>
        <row r="3567">
          <cell r="A3567">
            <v>122110</v>
          </cell>
          <cell r="B3567" t="str">
            <v>كريستين عيسى</v>
          </cell>
          <cell r="C3567" t="str">
            <v>مشيل</v>
          </cell>
          <cell r="D3567" t="str">
            <v>شيرين</v>
          </cell>
          <cell r="E3567" t="str">
            <v>الأولى</v>
          </cell>
          <cell r="G3567" t="str">
            <v>الأولى</v>
          </cell>
          <cell r="I3567" t="str">
            <v>الأولى</v>
          </cell>
          <cell r="J3567">
            <v>700</v>
          </cell>
          <cell r="K3567" t="str">
            <v>الأولى</v>
          </cell>
          <cell r="L3567" t="str">
            <v>مبرر</v>
          </cell>
          <cell r="M3567" t="str">
            <v>الأولى</v>
          </cell>
          <cell r="O3567" t="str">
            <v>الأولى</v>
          </cell>
          <cell r="Q3567" t="str">
            <v>الأولى</v>
          </cell>
          <cell r="S3567" t="str">
            <v>الأولى</v>
          </cell>
        </row>
        <row r="3568">
          <cell r="A3568">
            <v>122111</v>
          </cell>
          <cell r="B3568" t="str">
            <v>كريستين يوسف</v>
          </cell>
          <cell r="C3568" t="str">
            <v>سمير</v>
          </cell>
          <cell r="D3568" t="str">
            <v>كلير</v>
          </cell>
          <cell r="E3568" t="str">
            <v>الأولى</v>
          </cell>
          <cell r="G3568" t="str">
            <v>الأولى</v>
          </cell>
          <cell r="I3568" t="str">
            <v>الأولى</v>
          </cell>
          <cell r="K3568" t="str">
            <v>الثانية حديث</v>
          </cell>
          <cell r="M3568" t="str">
            <v>الثانية</v>
          </cell>
          <cell r="O3568" t="str">
            <v>الثانية</v>
          </cell>
          <cell r="Q3568" t="str">
            <v>الثانية</v>
          </cell>
          <cell r="S3568" t="str">
            <v>الثانية</v>
          </cell>
        </row>
        <row r="3569">
          <cell r="A3569">
            <v>122112</v>
          </cell>
          <cell r="B3569" t="str">
            <v>كريستينا سماره</v>
          </cell>
          <cell r="C3569" t="str">
            <v>عماد</v>
          </cell>
          <cell r="D3569" t="str">
            <v>رجاء</v>
          </cell>
          <cell r="E3569" t="str">
            <v>الأولى</v>
          </cell>
          <cell r="G3569" t="str">
            <v>الأولى</v>
          </cell>
          <cell r="I3569" t="str">
            <v>الأولى</v>
          </cell>
          <cell r="K3569" t="str">
            <v>الثانية حديث</v>
          </cell>
          <cell r="M3569" t="str">
            <v>الثانية</v>
          </cell>
          <cell r="O3569" t="str">
            <v>الثالثة حديث</v>
          </cell>
          <cell r="Q3569" t="str">
            <v>الثالثة</v>
          </cell>
          <cell r="S3569" t="str">
            <v>الثالثة</v>
          </cell>
        </row>
        <row r="3570">
          <cell r="A3570">
            <v>122114</v>
          </cell>
          <cell r="B3570" t="str">
            <v>كناز الشيخ علي</v>
          </cell>
          <cell r="C3570" t="str">
            <v>محمد</v>
          </cell>
          <cell r="D3570" t="str">
            <v>مريم</v>
          </cell>
          <cell r="E3570" t="str">
            <v>الأولى</v>
          </cell>
          <cell r="G3570" t="str">
            <v>الأولى</v>
          </cell>
          <cell r="K3570" t="str">
            <v>الأولى</v>
          </cell>
          <cell r="M3570" t="str">
            <v>الثانية حديث</v>
          </cell>
          <cell r="O3570" t="str">
            <v>الثانية</v>
          </cell>
          <cell r="Q3570" t="str">
            <v>الثانية</v>
          </cell>
          <cell r="S3570" t="str">
            <v>الثانية</v>
          </cell>
        </row>
        <row r="3571">
          <cell r="A3571">
            <v>122119</v>
          </cell>
          <cell r="B3571" t="str">
            <v>لانا بني المرجه</v>
          </cell>
          <cell r="C3571" t="str">
            <v>ايمن</v>
          </cell>
          <cell r="D3571" t="str">
            <v>لمياء</v>
          </cell>
          <cell r="E3571" t="str">
            <v>الأولى</v>
          </cell>
          <cell r="G3571" t="str">
            <v>الثانية حديث</v>
          </cell>
          <cell r="I3571" t="str">
            <v>الثانية حديث</v>
          </cell>
          <cell r="K3571" t="str">
            <v>الثانية</v>
          </cell>
          <cell r="M3571" t="str">
            <v>الثالثة حديث</v>
          </cell>
          <cell r="O3571" t="str">
            <v>الثالثة</v>
          </cell>
          <cell r="Q3571" t="str">
            <v>الرابعة حديث</v>
          </cell>
          <cell r="S3571" t="str">
            <v>الرابعة</v>
          </cell>
        </row>
        <row r="3572">
          <cell r="A3572">
            <v>122120</v>
          </cell>
          <cell r="B3572" t="str">
            <v>لانا نجيب</v>
          </cell>
          <cell r="C3572" t="str">
            <v>عمار</v>
          </cell>
          <cell r="D3572" t="str">
            <v>فاديا</v>
          </cell>
          <cell r="E3572" t="str">
            <v>الأولى</v>
          </cell>
          <cell r="G3572" t="str">
            <v>الثانية حديث</v>
          </cell>
          <cell r="I3572" t="str">
            <v>الثانية حديث</v>
          </cell>
          <cell r="K3572" t="str">
            <v>الثانية</v>
          </cell>
          <cell r="M3572" t="str">
            <v>الثانية</v>
          </cell>
          <cell r="O3572" t="str">
            <v>الثانية</v>
          </cell>
          <cell r="Q3572" t="str">
            <v>الثانية</v>
          </cell>
          <cell r="S3572" t="str">
            <v>الثالثة</v>
          </cell>
        </row>
        <row r="3573">
          <cell r="A3573">
            <v>122122</v>
          </cell>
          <cell r="B3573" t="str">
            <v>لبنا دعمش</v>
          </cell>
          <cell r="C3573" t="str">
            <v>حمدي</v>
          </cell>
          <cell r="D3573" t="str">
            <v>هالا</v>
          </cell>
          <cell r="E3573" t="str">
            <v>الأولى</v>
          </cell>
          <cell r="G3573" t="str">
            <v>الأولى</v>
          </cell>
          <cell r="I3573" t="str">
            <v>الأولى</v>
          </cell>
          <cell r="K3573" t="str">
            <v>الأولى</v>
          </cell>
          <cell r="M3573" t="str">
            <v>الثانية حديث</v>
          </cell>
          <cell r="O3573" t="str">
            <v>الثانية</v>
          </cell>
          <cell r="Q3573" t="str">
            <v>الثالثة حديث</v>
          </cell>
          <cell r="S3573" t="str">
            <v>الثالثة</v>
          </cell>
        </row>
        <row r="3574">
          <cell r="A3574">
            <v>122125</v>
          </cell>
          <cell r="B3574" t="str">
            <v>لجين عاصي</v>
          </cell>
          <cell r="C3574" t="str">
            <v>مالك</v>
          </cell>
          <cell r="D3574" t="str">
            <v>ساميه</v>
          </cell>
          <cell r="E3574" t="str">
            <v>الأولى</v>
          </cell>
          <cell r="G3574" t="str">
            <v>الأولى</v>
          </cell>
          <cell r="K3574" t="str">
            <v>الأولى</v>
          </cell>
          <cell r="M3574" t="str">
            <v>الثانية حديث</v>
          </cell>
          <cell r="O3574" t="str">
            <v>الثانية</v>
          </cell>
          <cell r="Q3574" t="str">
            <v>الثالثة حديث</v>
          </cell>
          <cell r="S3574" t="str">
            <v>الثالثة</v>
          </cell>
        </row>
        <row r="3575">
          <cell r="A3575">
            <v>122126</v>
          </cell>
          <cell r="B3575" t="str">
            <v>لجين مقداد</v>
          </cell>
          <cell r="C3575" t="str">
            <v>باسم</v>
          </cell>
          <cell r="D3575" t="str">
            <v>ناريمان</v>
          </cell>
          <cell r="E3575" t="str">
            <v>الأولى</v>
          </cell>
          <cell r="G3575" t="str">
            <v>الأولى</v>
          </cell>
          <cell r="H3575">
            <v>1010</v>
          </cell>
          <cell r="I3575" t="str">
            <v>الأولى</v>
          </cell>
          <cell r="K3575" t="str">
            <v>الثانية حديث</v>
          </cell>
          <cell r="M3575" t="str">
            <v>الثانية</v>
          </cell>
          <cell r="O3575" t="str">
            <v>الثانية</v>
          </cell>
          <cell r="Q3575" t="str">
            <v>الثانية</v>
          </cell>
          <cell r="S3575" t="str">
            <v>الثانية</v>
          </cell>
        </row>
        <row r="3576">
          <cell r="A3576">
            <v>122127</v>
          </cell>
          <cell r="B3576" t="str">
            <v>لما الصالح</v>
          </cell>
          <cell r="C3576" t="str">
            <v>محمود</v>
          </cell>
          <cell r="D3576" t="str">
            <v>ورده</v>
          </cell>
          <cell r="E3576" t="str">
            <v>الأولى</v>
          </cell>
          <cell r="G3576" t="str">
            <v>الثانية حديث</v>
          </cell>
          <cell r="I3576" t="str">
            <v>الثانية حديث</v>
          </cell>
          <cell r="K3576" t="str">
            <v>الثانية</v>
          </cell>
          <cell r="M3576" t="str">
            <v>الثانية</v>
          </cell>
          <cell r="O3576" t="str">
            <v>الثالثة حديث</v>
          </cell>
          <cell r="Q3576" t="str">
            <v>الثالثة</v>
          </cell>
          <cell r="S3576" t="str">
            <v>الرابعة حديث</v>
          </cell>
        </row>
        <row r="3577">
          <cell r="A3577">
            <v>122128</v>
          </cell>
          <cell r="B3577" t="str">
            <v>لما الصفدي</v>
          </cell>
          <cell r="C3577" t="str">
            <v>معين</v>
          </cell>
          <cell r="D3577" t="str">
            <v>ماجده</v>
          </cell>
          <cell r="E3577" t="str">
            <v>الأولى</v>
          </cell>
          <cell r="G3577" t="str">
            <v>الأولى</v>
          </cell>
          <cell r="I3577" t="str">
            <v>الأولى</v>
          </cell>
          <cell r="K3577" t="str">
            <v>الأولى</v>
          </cell>
          <cell r="M3577" t="str">
            <v>الثانية حديث</v>
          </cell>
          <cell r="O3577" t="str">
            <v>الثانية</v>
          </cell>
          <cell r="Q3577" t="str">
            <v>الثانية</v>
          </cell>
          <cell r="S3577" t="str">
            <v>الثانية</v>
          </cell>
        </row>
        <row r="3578">
          <cell r="A3578">
            <v>122129</v>
          </cell>
          <cell r="B3578" t="str">
            <v>لمى جحا</v>
          </cell>
          <cell r="C3578" t="str">
            <v>احمد</v>
          </cell>
          <cell r="D3578" t="str">
            <v>رفيده</v>
          </cell>
          <cell r="E3578" t="str">
            <v>الأولى</v>
          </cell>
          <cell r="G3578" t="str">
            <v>الثانية حديث</v>
          </cell>
          <cell r="K3578" t="str">
            <v>الثانية حديث</v>
          </cell>
          <cell r="L3578" t="str">
            <v>مبرر</v>
          </cell>
          <cell r="M3578" t="str">
            <v>الثانية</v>
          </cell>
          <cell r="O3578" t="str">
            <v>الثانية</v>
          </cell>
          <cell r="Q3578" t="str">
            <v>الثانية</v>
          </cell>
          <cell r="S3578" t="str">
            <v>الثانية</v>
          </cell>
        </row>
        <row r="3579">
          <cell r="A3579">
            <v>122130</v>
          </cell>
          <cell r="B3579" t="str">
            <v>لمى حجازي</v>
          </cell>
          <cell r="C3579" t="str">
            <v>مبارك</v>
          </cell>
          <cell r="D3579" t="str">
            <v>انعام</v>
          </cell>
          <cell r="E3579" t="str">
            <v>الأولى</v>
          </cell>
          <cell r="F3579">
            <v>3742</v>
          </cell>
          <cell r="G3579" t="str">
            <v>الأولى</v>
          </cell>
          <cell r="I3579" t="str">
            <v>الأولى</v>
          </cell>
          <cell r="K3579" t="str">
            <v>الأولى</v>
          </cell>
          <cell r="M3579" t="str">
            <v>الثانية حديث</v>
          </cell>
          <cell r="O3579" t="str">
            <v>الثانية</v>
          </cell>
          <cell r="Q3579" t="str">
            <v>الثانية</v>
          </cell>
          <cell r="S3579" t="str">
            <v>الثانية</v>
          </cell>
        </row>
        <row r="3580">
          <cell r="A3580">
            <v>122131</v>
          </cell>
          <cell r="B3580" t="str">
            <v>لمى محيسن</v>
          </cell>
          <cell r="C3580" t="str">
            <v>عماد</v>
          </cell>
          <cell r="D3580" t="str">
            <v>ماجده</v>
          </cell>
          <cell r="E3580" t="str">
            <v>الأولى</v>
          </cell>
          <cell r="G3580" t="str">
            <v>الثانية حديث</v>
          </cell>
          <cell r="I3580" t="str">
            <v>الثانية حديث</v>
          </cell>
          <cell r="K3580" t="str">
            <v>الثانية</v>
          </cell>
          <cell r="M3580" t="str">
            <v>الثالثة حديث</v>
          </cell>
          <cell r="O3580" t="str">
            <v>الثالثة</v>
          </cell>
          <cell r="Q3580" t="str">
            <v>الرابعة حديث</v>
          </cell>
          <cell r="S3580" t="str">
            <v>الرابعة</v>
          </cell>
        </row>
        <row r="3581">
          <cell r="A3581">
            <v>122134</v>
          </cell>
          <cell r="B3581" t="str">
            <v>لميس ابو النعاج</v>
          </cell>
          <cell r="C3581" t="str">
            <v>سامر</v>
          </cell>
          <cell r="D3581" t="str">
            <v>خلود</v>
          </cell>
          <cell r="E3581" t="str">
            <v>الأولى</v>
          </cell>
          <cell r="G3581" t="str">
            <v>الأولى</v>
          </cell>
          <cell r="I3581" t="str">
            <v>الأولى</v>
          </cell>
          <cell r="K3581" t="str">
            <v>الأولى</v>
          </cell>
          <cell r="M3581" t="str">
            <v>الثانية حديث</v>
          </cell>
          <cell r="O3581" t="str">
            <v>الثانية</v>
          </cell>
          <cell r="Q3581" t="str">
            <v>الثانية</v>
          </cell>
          <cell r="S3581" t="str">
            <v>الثانية</v>
          </cell>
        </row>
        <row r="3582">
          <cell r="A3582">
            <v>122135</v>
          </cell>
          <cell r="B3582" t="str">
            <v>لميس قلعجي</v>
          </cell>
          <cell r="C3582" t="str">
            <v>يوسف</v>
          </cell>
          <cell r="D3582" t="str">
            <v>زينب</v>
          </cell>
          <cell r="E3582" t="str">
            <v>الأولى</v>
          </cell>
          <cell r="G3582" t="str">
            <v>الثانية حديث</v>
          </cell>
          <cell r="I3582" t="str">
            <v>الثانية حديث</v>
          </cell>
          <cell r="K3582" t="str">
            <v>الثانية</v>
          </cell>
          <cell r="M3582" t="str">
            <v>الثانية</v>
          </cell>
          <cell r="O3582" t="str">
            <v>الثانية</v>
          </cell>
          <cell r="Q3582" t="str">
            <v>الثالثة</v>
          </cell>
          <cell r="S3582" t="str">
            <v>الثالثة</v>
          </cell>
        </row>
        <row r="3583">
          <cell r="A3583">
            <v>122136</v>
          </cell>
          <cell r="B3583" t="str">
            <v>لنا الشريف</v>
          </cell>
          <cell r="C3583" t="str">
            <v>احمد</v>
          </cell>
          <cell r="D3583" t="str">
            <v>عواطف</v>
          </cell>
          <cell r="E3583" t="str">
            <v>الأولى</v>
          </cell>
          <cell r="G3583" t="str">
            <v>الأولى</v>
          </cell>
          <cell r="I3583" t="str">
            <v>الأولى</v>
          </cell>
          <cell r="K3583" t="str">
            <v>الثانية حديث</v>
          </cell>
          <cell r="M3583" t="str">
            <v>الثانية</v>
          </cell>
          <cell r="O3583" t="str">
            <v>الثانية</v>
          </cell>
          <cell r="Q3583" t="str">
            <v>الثانية</v>
          </cell>
          <cell r="S3583" t="str">
            <v>الثانية</v>
          </cell>
        </row>
        <row r="3584">
          <cell r="A3584">
            <v>122137</v>
          </cell>
          <cell r="B3584" t="str">
            <v>لورا علي</v>
          </cell>
          <cell r="C3584" t="str">
            <v>حسن</v>
          </cell>
          <cell r="D3584" t="str">
            <v>سجيعه</v>
          </cell>
          <cell r="E3584" t="str">
            <v>الأولى</v>
          </cell>
          <cell r="G3584" t="str">
            <v>الأولى</v>
          </cell>
          <cell r="I3584" t="str">
            <v>الأولى</v>
          </cell>
          <cell r="K3584" t="str">
            <v>الثانية حديث</v>
          </cell>
          <cell r="M3584" t="str">
            <v>الثانية</v>
          </cell>
          <cell r="O3584" t="str">
            <v>الثانية</v>
          </cell>
          <cell r="Q3584" t="str">
            <v>الثانية</v>
          </cell>
          <cell r="S3584" t="str">
            <v>الثالثة حديث</v>
          </cell>
        </row>
        <row r="3585">
          <cell r="A3585">
            <v>122140</v>
          </cell>
          <cell r="B3585" t="str">
            <v>ليالي المنا</v>
          </cell>
          <cell r="C3585" t="str">
            <v>فايز</v>
          </cell>
          <cell r="D3585" t="str">
            <v>بشيره</v>
          </cell>
          <cell r="E3585" t="str">
            <v>الأولى</v>
          </cell>
          <cell r="G3585" t="str">
            <v>الثانية حديث</v>
          </cell>
          <cell r="I3585" t="str">
            <v>الثانية حديث</v>
          </cell>
          <cell r="K3585" t="str">
            <v>الثانية</v>
          </cell>
          <cell r="M3585" t="str">
            <v>الثانية</v>
          </cell>
          <cell r="Q3585" t="str">
            <v>الثالثة</v>
          </cell>
          <cell r="S3585" t="str">
            <v>الرابعة حديث</v>
          </cell>
        </row>
        <row r="3586">
          <cell r="A3586">
            <v>122142</v>
          </cell>
          <cell r="B3586" t="str">
            <v>ليلى اختيار</v>
          </cell>
          <cell r="C3586" t="str">
            <v>شيخ محمد</v>
          </cell>
          <cell r="D3586" t="str">
            <v>خديجه</v>
          </cell>
          <cell r="E3586" t="str">
            <v>الأولى</v>
          </cell>
          <cell r="G3586" t="str">
            <v>الأولى</v>
          </cell>
          <cell r="I3586" t="str">
            <v>الأولى</v>
          </cell>
          <cell r="J3586">
            <v>880</v>
          </cell>
          <cell r="K3586" t="str">
            <v>الأولى</v>
          </cell>
          <cell r="M3586" t="str">
            <v>الأولى</v>
          </cell>
          <cell r="O3586" t="str">
            <v>الأولى</v>
          </cell>
          <cell r="Q3586" t="str">
            <v>الأولى</v>
          </cell>
          <cell r="S3586" t="str">
            <v>الثانية حديث</v>
          </cell>
        </row>
        <row r="3587">
          <cell r="A3587">
            <v>122143</v>
          </cell>
          <cell r="B3587" t="str">
            <v>ليلى الحسين</v>
          </cell>
          <cell r="C3587" t="str">
            <v>سامر</v>
          </cell>
          <cell r="D3587" t="str">
            <v>حنان</v>
          </cell>
          <cell r="E3587" t="str">
            <v>الأولى</v>
          </cell>
          <cell r="G3587" t="str">
            <v>الأولى</v>
          </cell>
          <cell r="I3587" t="str">
            <v>الأولى</v>
          </cell>
          <cell r="K3587" t="str">
            <v>الثانية حديث</v>
          </cell>
          <cell r="M3587" t="str">
            <v>الثانية</v>
          </cell>
          <cell r="O3587" t="str">
            <v>الثانية</v>
          </cell>
          <cell r="Q3587" t="str">
            <v>الثالثة حديث</v>
          </cell>
          <cell r="S3587" t="str">
            <v>الثالثة</v>
          </cell>
        </row>
        <row r="3588">
          <cell r="A3588">
            <v>122145</v>
          </cell>
          <cell r="B3588" t="str">
            <v>ليلى حمو</v>
          </cell>
          <cell r="C3588" t="str">
            <v>غياث</v>
          </cell>
          <cell r="D3588" t="str">
            <v>رائده</v>
          </cell>
          <cell r="E3588" t="str">
            <v>الأولى</v>
          </cell>
          <cell r="G3588" t="str">
            <v>الثانية حديث</v>
          </cell>
          <cell r="I3588" t="str">
            <v>الثانية حديث</v>
          </cell>
          <cell r="K3588" t="str">
            <v>الثانية</v>
          </cell>
          <cell r="M3588" t="str">
            <v>الثالثة حديث</v>
          </cell>
          <cell r="O3588" t="str">
            <v>الثالثة</v>
          </cell>
          <cell r="Q3588" t="str">
            <v>الرابعة حديث</v>
          </cell>
          <cell r="S3588" t="str">
            <v>الرابعة</v>
          </cell>
        </row>
        <row r="3589">
          <cell r="A3589">
            <v>122147</v>
          </cell>
          <cell r="B3589" t="str">
            <v>لين التوما البشاره</v>
          </cell>
          <cell r="C3589" t="str">
            <v>فؤاد</v>
          </cell>
          <cell r="D3589" t="str">
            <v>فداء قبلان</v>
          </cell>
          <cell r="E3589" t="str">
            <v>الأولى</v>
          </cell>
          <cell r="G3589" t="str">
            <v>الثانية حديث</v>
          </cell>
          <cell r="I3589" t="str">
            <v>الثانية حديث</v>
          </cell>
          <cell r="K3589" t="str">
            <v>الثانية</v>
          </cell>
          <cell r="L3589" t="str">
            <v>مبرر</v>
          </cell>
          <cell r="M3589" t="str">
            <v>الثانية</v>
          </cell>
          <cell r="O3589" t="str">
            <v>الثانية</v>
          </cell>
          <cell r="Q3589" t="str">
            <v>الثانية</v>
          </cell>
          <cell r="S3589" t="str">
            <v>الثانية</v>
          </cell>
        </row>
        <row r="3590">
          <cell r="A3590">
            <v>122150</v>
          </cell>
          <cell r="B3590" t="str">
            <v>لين الحكيم</v>
          </cell>
          <cell r="C3590" t="str">
            <v>عماد</v>
          </cell>
          <cell r="D3590" t="str">
            <v>ريم</v>
          </cell>
          <cell r="E3590" t="str">
            <v>الأولى</v>
          </cell>
          <cell r="G3590" t="str">
            <v>الأولى</v>
          </cell>
          <cell r="I3590" t="str">
            <v>الأولى</v>
          </cell>
          <cell r="K3590" t="str">
            <v>الثانية حديث</v>
          </cell>
          <cell r="M3590" t="str">
            <v>الثانية</v>
          </cell>
          <cell r="O3590" t="str">
            <v>الثانية</v>
          </cell>
          <cell r="Q3590" t="str">
            <v>الثالثة حديث</v>
          </cell>
          <cell r="S3590" t="str">
            <v>الثالثة</v>
          </cell>
        </row>
        <row r="3591">
          <cell r="A3591">
            <v>122151</v>
          </cell>
          <cell r="B3591" t="str">
            <v>لين الماوردي</v>
          </cell>
          <cell r="C3591" t="str">
            <v>محمد</v>
          </cell>
          <cell r="D3591" t="str">
            <v>جهينه</v>
          </cell>
          <cell r="E3591" t="str">
            <v>الأولى</v>
          </cell>
          <cell r="G3591" t="str">
            <v>الأولى</v>
          </cell>
          <cell r="I3591" t="str">
            <v>الأولى</v>
          </cell>
          <cell r="K3591" t="str">
            <v>الثانية حديث</v>
          </cell>
          <cell r="M3591" t="str">
            <v>الثانية</v>
          </cell>
          <cell r="O3591" t="str">
            <v>الثانية</v>
          </cell>
          <cell r="Q3591" t="str">
            <v>الثانية</v>
          </cell>
          <cell r="S3591" t="str">
            <v>الثالثة حديث</v>
          </cell>
        </row>
        <row r="3592">
          <cell r="A3592">
            <v>122154</v>
          </cell>
          <cell r="B3592" t="str">
            <v>لينا اسعد</v>
          </cell>
          <cell r="C3592" t="str">
            <v>احمد</v>
          </cell>
          <cell r="D3592" t="str">
            <v>زبيده</v>
          </cell>
          <cell r="E3592" t="str">
            <v>الأولى</v>
          </cell>
          <cell r="G3592" t="str">
            <v>الثانية حديث</v>
          </cell>
          <cell r="I3592" t="str">
            <v>الثانية حديث</v>
          </cell>
          <cell r="K3592" t="str">
            <v>الثانية</v>
          </cell>
          <cell r="M3592" t="str">
            <v>الثالثة حديث</v>
          </cell>
          <cell r="O3592" t="str">
            <v>الثالثة</v>
          </cell>
          <cell r="Q3592" t="str">
            <v>الرابعة حديث</v>
          </cell>
          <cell r="S3592" t="str">
            <v>الرابعة</v>
          </cell>
        </row>
        <row r="3593">
          <cell r="A3593">
            <v>122159</v>
          </cell>
          <cell r="B3593" t="str">
            <v>ماجده الحريري</v>
          </cell>
          <cell r="C3593" t="str">
            <v>ماجد</v>
          </cell>
          <cell r="D3593" t="str">
            <v>امل</v>
          </cell>
          <cell r="E3593" t="str">
            <v>الأولى</v>
          </cell>
          <cell r="G3593" t="str">
            <v>الأولى</v>
          </cell>
          <cell r="I3593" t="str">
            <v>الأولى</v>
          </cell>
          <cell r="K3593" t="str">
            <v>الثانية حديث</v>
          </cell>
          <cell r="M3593" t="str">
            <v>الثانية</v>
          </cell>
          <cell r="O3593" t="str">
            <v>الثانية</v>
          </cell>
          <cell r="Q3593" t="str">
            <v>الثانية</v>
          </cell>
          <cell r="S3593" t="str">
            <v>الثالثة حديث</v>
          </cell>
        </row>
        <row r="3594">
          <cell r="A3594">
            <v>122160</v>
          </cell>
          <cell r="B3594" t="str">
            <v>ماريه القيسي</v>
          </cell>
          <cell r="C3594" t="str">
            <v>عمر</v>
          </cell>
          <cell r="D3594" t="str">
            <v>رشا</v>
          </cell>
          <cell r="E3594" t="str">
            <v>الأولى</v>
          </cell>
          <cell r="G3594" t="str">
            <v>الثانية حديث</v>
          </cell>
          <cell r="I3594" t="str">
            <v>الثانية حديث</v>
          </cell>
          <cell r="K3594" t="str">
            <v>الثانية</v>
          </cell>
          <cell r="M3594" t="str">
            <v>الثالثة حديث</v>
          </cell>
          <cell r="O3594" t="str">
            <v>الثالثة</v>
          </cell>
          <cell r="Q3594" t="str">
            <v>الرابعة حديث</v>
          </cell>
          <cell r="S3594" t="str">
            <v>الرابعة</v>
          </cell>
        </row>
        <row r="3595">
          <cell r="A3595">
            <v>122162</v>
          </cell>
          <cell r="B3595" t="str">
            <v>ماهر العبد</v>
          </cell>
          <cell r="C3595" t="str">
            <v>منير</v>
          </cell>
          <cell r="D3595" t="str">
            <v>انتصار</v>
          </cell>
          <cell r="E3595" t="str">
            <v>الأولى</v>
          </cell>
          <cell r="G3595" t="str">
            <v>الأولى</v>
          </cell>
          <cell r="I3595" t="str">
            <v>الأولى</v>
          </cell>
          <cell r="K3595" t="str">
            <v>الأولى</v>
          </cell>
          <cell r="M3595" t="str">
            <v>الثانية حديث</v>
          </cell>
          <cell r="O3595" t="str">
            <v>الثانية</v>
          </cell>
          <cell r="Q3595" t="str">
            <v>الثانية</v>
          </cell>
          <cell r="S3595" t="str">
            <v>الثانية</v>
          </cell>
        </row>
        <row r="3596">
          <cell r="A3596">
            <v>122166</v>
          </cell>
          <cell r="B3596" t="str">
            <v>مايا البكور</v>
          </cell>
          <cell r="C3596" t="str">
            <v>محمد</v>
          </cell>
          <cell r="D3596" t="str">
            <v>مريم</v>
          </cell>
          <cell r="E3596" t="str">
            <v>الأولى</v>
          </cell>
          <cell r="G3596" t="str">
            <v>الثانية حديث</v>
          </cell>
          <cell r="I3596" t="str">
            <v>الثانية حديث</v>
          </cell>
          <cell r="K3596" t="str">
            <v>الثانية</v>
          </cell>
          <cell r="M3596" t="str">
            <v>الثالثة حديث</v>
          </cell>
          <cell r="O3596" t="str">
            <v>الثالثة</v>
          </cell>
          <cell r="Q3596" t="str">
            <v>الرابعة حديث</v>
          </cell>
          <cell r="S3596" t="str">
            <v>الرابعة</v>
          </cell>
        </row>
        <row r="3597">
          <cell r="A3597">
            <v>122167</v>
          </cell>
          <cell r="B3597" t="str">
            <v>مايا مرشد</v>
          </cell>
          <cell r="C3597" t="str">
            <v>ماهر</v>
          </cell>
          <cell r="D3597" t="str">
            <v>هناء</v>
          </cell>
          <cell r="E3597" t="str">
            <v>الأولى</v>
          </cell>
          <cell r="G3597" t="str">
            <v>الأولى</v>
          </cell>
          <cell r="I3597" t="str">
            <v>الأولى</v>
          </cell>
          <cell r="K3597" t="str">
            <v>الثانية حديث</v>
          </cell>
          <cell r="M3597" t="str">
            <v>الثانية</v>
          </cell>
          <cell r="O3597" t="str">
            <v>الثالثة حديث</v>
          </cell>
          <cell r="Q3597" t="str">
            <v>الثالثة</v>
          </cell>
          <cell r="R3597">
            <v>318</v>
          </cell>
          <cell r="S3597" t="str">
            <v>الثالثة</v>
          </cell>
        </row>
        <row r="3598">
          <cell r="A3598">
            <v>122169</v>
          </cell>
          <cell r="B3598" t="str">
            <v>مجد الحلبي</v>
          </cell>
          <cell r="C3598" t="str">
            <v>سعيد</v>
          </cell>
          <cell r="D3598" t="str">
            <v>ورد الحمد</v>
          </cell>
          <cell r="E3598" t="str">
            <v>الأولى</v>
          </cell>
          <cell r="G3598" t="str">
            <v>الأولى</v>
          </cell>
          <cell r="I3598" t="str">
            <v>الأولى</v>
          </cell>
          <cell r="K3598" t="str">
            <v>الأولى</v>
          </cell>
          <cell r="L3598" t="str">
            <v>مبرر</v>
          </cell>
          <cell r="M3598" t="str">
            <v>الأولى</v>
          </cell>
          <cell r="O3598" t="str">
            <v>الأولى</v>
          </cell>
          <cell r="Q3598" t="str">
            <v>الثانية حديث</v>
          </cell>
          <cell r="S3598" t="str">
            <v>الثانية</v>
          </cell>
        </row>
        <row r="3599">
          <cell r="A3599">
            <v>122170</v>
          </cell>
          <cell r="B3599" t="str">
            <v>مجيد الدعبل</v>
          </cell>
          <cell r="C3599" t="str">
            <v>جمال</v>
          </cell>
          <cell r="D3599" t="str">
            <v>منتهى</v>
          </cell>
          <cell r="E3599" t="str">
            <v>الأولى</v>
          </cell>
          <cell r="G3599" t="str">
            <v>الأولى</v>
          </cell>
          <cell r="I3599" t="str">
            <v>الأولى</v>
          </cell>
          <cell r="K3599" t="str">
            <v>الثانية حديث</v>
          </cell>
          <cell r="M3599" t="str">
            <v>الثانية</v>
          </cell>
          <cell r="O3599" t="str">
            <v>الثالثة حديث</v>
          </cell>
          <cell r="Q3599" t="str">
            <v>الثالثة</v>
          </cell>
          <cell r="S3599" t="str">
            <v>الرابعة حديث</v>
          </cell>
        </row>
        <row r="3600">
          <cell r="A3600">
            <v>122174</v>
          </cell>
          <cell r="B3600" t="str">
            <v>محمد الضابط</v>
          </cell>
          <cell r="C3600" t="str">
            <v>عصام</v>
          </cell>
          <cell r="D3600" t="str">
            <v>مريم</v>
          </cell>
          <cell r="E3600" t="str">
            <v>الأولى</v>
          </cell>
          <cell r="G3600" t="str">
            <v>الثانية حديث</v>
          </cell>
          <cell r="I3600" t="str">
            <v>الثانية حديث</v>
          </cell>
          <cell r="K3600" t="str">
            <v>الثانية</v>
          </cell>
          <cell r="M3600" t="str">
            <v>الثالثة حديث</v>
          </cell>
          <cell r="O3600" t="str">
            <v>الثالثة</v>
          </cell>
          <cell r="Q3600" t="str">
            <v>الثالثة</v>
          </cell>
          <cell r="S3600" t="str">
            <v>الثالثة</v>
          </cell>
        </row>
        <row r="3601">
          <cell r="A3601">
            <v>122175</v>
          </cell>
          <cell r="B3601" t="str">
            <v>محمد الطويل</v>
          </cell>
          <cell r="C3601" t="str">
            <v>اديب</v>
          </cell>
          <cell r="D3601" t="str">
            <v>هدى</v>
          </cell>
          <cell r="E3601" t="str">
            <v>الأولى</v>
          </cell>
          <cell r="G3601" t="str">
            <v>الثانية حديث</v>
          </cell>
          <cell r="I3601" t="str">
            <v>الثانية حديث</v>
          </cell>
          <cell r="K3601" t="str">
            <v>الثانية</v>
          </cell>
          <cell r="M3601" t="str">
            <v>الثالثة حديث</v>
          </cell>
          <cell r="O3601" t="str">
            <v>الثالثة</v>
          </cell>
          <cell r="Q3601" t="str">
            <v>الرابعة حديث</v>
          </cell>
          <cell r="S3601" t="str">
            <v>الرابعة</v>
          </cell>
        </row>
        <row r="3602">
          <cell r="A3602">
            <v>122177</v>
          </cell>
          <cell r="B3602" t="str">
            <v>محمد امين حموده</v>
          </cell>
          <cell r="C3602" t="str">
            <v>محمد ايمن</v>
          </cell>
          <cell r="D3602" t="str">
            <v>فاتن</v>
          </cell>
          <cell r="E3602" t="str">
            <v>الأولى</v>
          </cell>
          <cell r="G3602" t="str">
            <v>الأولى</v>
          </cell>
          <cell r="I3602" t="str">
            <v>الأولى</v>
          </cell>
          <cell r="K3602" t="str">
            <v>الأولى</v>
          </cell>
          <cell r="L3602" t="str">
            <v>مبرر</v>
          </cell>
          <cell r="M3602" t="str">
            <v>الأولى</v>
          </cell>
          <cell r="O3602" t="str">
            <v>الثانية حديث</v>
          </cell>
          <cell r="Q3602" t="str">
            <v>الثانية</v>
          </cell>
          <cell r="S3602" t="str">
            <v>الثانية</v>
          </cell>
        </row>
        <row r="3603">
          <cell r="A3603">
            <v>122179</v>
          </cell>
          <cell r="B3603" t="str">
            <v>محمد سامر بركات</v>
          </cell>
          <cell r="C3603" t="str">
            <v>طالب</v>
          </cell>
          <cell r="D3603" t="str">
            <v>دلال</v>
          </cell>
          <cell r="E3603" t="str">
            <v>الأولى</v>
          </cell>
          <cell r="G3603" t="str">
            <v>الثانية حديث</v>
          </cell>
          <cell r="I3603" t="str">
            <v>الثانية حديث</v>
          </cell>
          <cell r="K3603" t="str">
            <v>الثانية</v>
          </cell>
          <cell r="M3603" t="str">
            <v>الثالثة حديث</v>
          </cell>
          <cell r="O3603" t="str">
            <v>الثالثة</v>
          </cell>
          <cell r="Q3603" t="str">
            <v>الرابعة حديث</v>
          </cell>
          <cell r="S3603" t="str">
            <v>الرابعة</v>
          </cell>
        </row>
        <row r="3604">
          <cell r="A3604">
            <v>122181</v>
          </cell>
          <cell r="B3604" t="str">
            <v>محمد سليم خشيفاتي</v>
          </cell>
          <cell r="C3604" t="str">
            <v>نسيب</v>
          </cell>
          <cell r="D3604" t="str">
            <v>ريم</v>
          </cell>
          <cell r="E3604" t="str">
            <v>الأولى</v>
          </cell>
          <cell r="G3604" t="str">
            <v>الأولى</v>
          </cell>
          <cell r="I3604" t="str">
            <v>الأولى</v>
          </cell>
          <cell r="K3604" t="str">
            <v>الثانية حديث</v>
          </cell>
          <cell r="M3604" t="str">
            <v>الثانية</v>
          </cell>
          <cell r="O3604" t="str">
            <v>الثانية</v>
          </cell>
          <cell r="Q3604" t="str">
            <v>الثالثة حديث</v>
          </cell>
          <cell r="S3604" t="str">
            <v>الثالثة</v>
          </cell>
        </row>
        <row r="3605">
          <cell r="A3605">
            <v>122184</v>
          </cell>
          <cell r="B3605" t="str">
            <v>محمد كرم غبش</v>
          </cell>
          <cell r="C3605" t="str">
            <v>سلطان</v>
          </cell>
          <cell r="D3605" t="str">
            <v>نصره</v>
          </cell>
          <cell r="E3605" t="str">
            <v>الأولى</v>
          </cell>
          <cell r="G3605" t="str">
            <v>الأولى</v>
          </cell>
          <cell r="I3605" t="str">
            <v>الأولى</v>
          </cell>
          <cell r="K3605" t="str">
            <v>الأولى</v>
          </cell>
          <cell r="M3605" t="str">
            <v>الثانية حديث</v>
          </cell>
          <cell r="O3605" t="str">
            <v>الثانية</v>
          </cell>
          <cell r="Q3605" t="str">
            <v>الثانية</v>
          </cell>
          <cell r="S3605" t="str">
            <v>الثانية</v>
          </cell>
        </row>
        <row r="3606">
          <cell r="A3606">
            <v>122186</v>
          </cell>
          <cell r="B3606" t="str">
            <v>محمد انس الحمصي</v>
          </cell>
          <cell r="C3606" t="str">
            <v>غسان</v>
          </cell>
          <cell r="D3606" t="str">
            <v>خلود</v>
          </cell>
          <cell r="E3606" t="str">
            <v>الأولى</v>
          </cell>
          <cell r="G3606" t="str">
            <v>الأولى</v>
          </cell>
          <cell r="I3606" t="str">
            <v>الأولى</v>
          </cell>
          <cell r="K3606" t="str">
            <v>الأولى</v>
          </cell>
          <cell r="M3606" t="str">
            <v>الثانية حديث</v>
          </cell>
          <cell r="N3606">
            <v>280</v>
          </cell>
          <cell r="O3606" t="str">
            <v>الثانية</v>
          </cell>
          <cell r="Q3606" t="str">
            <v>الثانية</v>
          </cell>
          <cell r="S3606" t="str">
            <v>الثانية</v>
          </cell>
        </row>
        <row r="3607">
          <cell r="A3607">
            <v>122188</v>
          </cell>
          <cell r="B3607" t="str">
            <v>محمد شادي عوده</v>
          </cell>
          <cell r="C3607" t="str">
            <v>محمد موفق</v>
          </cell>
          <cell r="D3607" t="str">
            <v>سعاد</v>
          </cell>
          <cell r="E3607" t="str">
            <v>الأولى</v>
          </cell>
          <cell r="F3607">
            <v>284</v>
          </cell>
          <cell r="G3607" t="str">
            <v>الأولى</v>
          </cell>
          <cell r="I3607" t="str">
            <v>الأولى</v>
          </cell>
          <cell r="K3607" t="str">
            <v>الأولى</v>
          </cell>
          <cell r="M3607" t="str">
            <v>الثانية حديث</v>
          </cell>
          <cell r="O3607" t="str">
            <v>الثانية</v>
          </cell>
          <cell r="Q3607" t="str">
            <v>الثالثة حديث</v>
          </cell>
          <cell r="S3607" t="str">
            <v>الثالثة</v>
          </cell>
        </row>
        <row r="3608">
          <cell r="A3608">
            <v>122189</v>
          </cell>
          <cell r="B3608" t="str">
            <v>محمد ممدوح نحلاوي</v>
          </cell>
          <cell r="C3608" t="str">
            <v>صبحي</v>
          </cell>
          <cell r="D3608" t="str">
            <v>رابيه</v>
          </cell>
          <cell r="E3608" t="str">
            <v>الأولى</v>
          </cell>
          <cell r="G3608" t="str">
            <v>الثانية حديث</v>
          </cell>
          <cell r="I3608" t="str">
            <v>الثانية حديث</v>
          </cell>
          <cell r="K3608" t="str">
            <v>الثانية</v>
          </cell>
          <cell r="M3608" t="str">
            <v>الثانية</v>
          </cell>
          <cell r="O3608" t="str">
            <v>الثانية</v>
          </cell>
          <cell r="Q3608" t="str">
            <v>الثانية</v>
          </cell>
          <cell r="S3608" t="str">
            <v>الثالثة</v>
          </cell>
        </row>
        <row r="3609">
          <cell r="A3609">
            <v>122191</v>
          </cell>
          <cell r="B3609" t="str">
            <v>محمود جراح</v>
          </cell>
          <cell r="C3609" t="str">
            <v>ماجد</v>
          </cell>
          <cell r="D3609" t="str">
            <v>عائده</v>
          </cell>
          <cell r="E3609" t="str">
            <v>الأولى</v>
          </cell>
          <cell r="G3609" t="str">
            <v>الثانية حديث</v>
          </cell>
          <cell r="I3609" t="str">
            <v>الثانية حديث</v>
          </cell>
          <cell r="K3609" t="str">
            <v>الثانية</v>
          </cell>
          <cell r="M3609" t="str">
            <v>الثالثة حديث</v>
          </cell>
          <cell r="O3609" t="str">
            <v>الثالثة</v>
          </cell>
          <cell r="Q3609" t="str">
            <v>الرابعة حديث</v>
          </cell>
          <cell r="S3609" t="str">
            <v>الرابعة</v>
          </cell>
        </row>
        <row r="3610">
          <cell r="A3610">
            <v>122201</v>
          </cell>
          <cell r="B3610" t="str">
            <v>مرح رافع</v>
          </cell>
          <cell r="C3610" t="str">
            <v>ابراهيم</v>
          </cell>
          <cell r="D3610" t="str">
            <v>رفيف</v>
          </cell>
          <cell r="E3610" t="str">
            <v>الأولى</v>
          </cell>
          <cell r="G3610" t="str">
            <v>الثانية حديث</v>
          </cell>
          <cell r="K3610" t="str">
            <v>الثانية حديث</v>
          </cell>
          <cell r="L3610" t="str">
            <v>مبرر</v>
          </cell>
          <cell r="M3610" t="str">
            <v>الثانية</v>
          </cell>
          <cell r="O3610" t="str">
            <v>الثانية</v>
          </cell>
          <cell r="Q3610" t="str">
            <v>الثانية</v>
          </cell>
          <cell r="S3610" t="str">
            <v>الثانية</v>
          </cell>
        </row>
        <row r="3611">
          <cell r="A3611">
            <v>122204</v>
          </cell>
          <cell r="B3611" t="str">
            <v>مرح كابس</v>
          </cell>
          <cell r="C3611" t="str">
            <v>بسام</v>
          </cell>
          <cell r="D3611" t="str">
            <v>دريه</v>
          </cell>
          <cell r="E3611" t="str">
            <v>الأولى</v>
          </cell>
          <cell r="G3611" t="str">
            <v>الأولى</v>
          </cell>
          <cell r="H3611">
            <v>1316</v>
          </cell>
          <cell r="K3611" t="str">
            <v>الأولى</v>
          </cell>
          <cell r="L3611" t="str">
            <v>مبرر</v>
          </cell>
          <cell r="M3611" t="str">
            <v>الأولى</v>
          </cell>
          <cell r="O3611" t="str">
            <v>الأولى</v>
          </cell>
          <cell r="Q3611" t="str">
            <v>الأولى</v>
          </cell>
          <cell r="S3611" t="str">
            <v>الأولى</v>
          </cell>
        </row>
        <row r="3612">
          <cell r="A3612">
            <v>122206</v>
          </cell>
          <cell r="B3612" t="str">
            <v>مرح مرعي</v>
          </cell>
          <cell r="C3612" t="str">
            <v>محمد هيثم</v>
          </cell>
          <cell r="D3612" t="str">
            <v>لينا</v>
          </cell>
          <cell r="E3612" t="str">
            <v>الأولى</v>
          </cell>
          <cell r="G3612" t="str">
            <v>الثانية حديث</v>
          </cell>
          <cell r="I3612" t="str">
            <v>الثانية حديث</v>
          </cell>
          <cell r="K3612" t="str">
            <v>الثانية</v>
          </cell>
          <cell r="M3612" t="str">
            <v>الثانية</v>
          </cell>
          <cell r="O3612" t="str">
            <v>الثانية</v>
          </cell>
          <cell r="Q3612" t="str">
            <v>الثالثة حديث</v>
          </cell>
          <cell r="S3612" t="str">
            <v>الثالثة</v>
          </cell>
        </row>
        <row r="3613">
          <cell r="A3613">
            <v>122207</v>
          </cell>
          <cell r="B3613" t="str">
            <v>مرفت فرهود</v>
          </cell>
          <cell r="C3613" t="str">
            <v>خالد</v>
          </cell>
          <cell r="D3613" t="str">
            <v>عائشه</v>
          </cell>
          <cell r="E3613" t="str">
            <v>الأولى</v>
          </cell>
          <cell r="G3613" t="str">
            <v>الأولى</v>
          </cell>
          <cell r="I3613" t="str">
            <v>الأولى</v>
          </cell>
          <cell r="K3613" t="str">
            <v>الثانية حديث</v>
          </cell>
          <cell r="M3613" t="str">
            <v>الثانية</v>
          </cell>
          <cell r="O3613" t="str">
            <v>الثالثة حديث</v>
          </cell>
          <cell r="Q3613" t="str">
            <v>الثالثة</v>
          </cell>
          <cell r="S3613" t="str">
            <v>الثالثة</v>
          </cell>
        </row>
        <row r="3614">
          <cell r="A3614">
            <v>122208</v>
          </cell>
          <cell r="B3614" t="str">
            <v>مروه حمدان</v>
          </cell>
          <cell r="C3614" t="str">
            <v>عماد</v>
          </cell>
          <cell r="D3614" t="str">
            <v>ابتسام الشيخ</v>
          </cell>
          <cell r="E3614" t="str">
            <v>الأولى</v>
          </cell>
          <cell r="G3614" t="str">
            <v>الأولى</v>
          </cell>
          <cell r="I3614" t="str">
            <v>الأولى</v>
          </cell>
          <cell r="K3614" t="str">
            <v>الثانية حديث</v>
          </cell>
          <cell r="M3614" t="str">
            <v>الثانية</v>
          </cell>
          <cell r="O3614" t="str">
            <v>الثانية</v>
          </cell>
          <cell r="Q3614" t="str">
            <v>الثانية</v>
          </cell>
          <cell r="S3614" t="str">
            <v>الثانية</v>
          </cell>
        </row>
        <row r="3615">
          <cell r="A3615">
            <v>122209</v>
          </cell>
          <cell r="B3615" t="str">
            <v>مروه سلطه جي</v>
          </cell>
          <cell r="C3615" t="str">
            <v>هشام</v>
          </cell>
          <cell r="D3615" t="str">
            <v>فيحاء</v>
          </cell>
          <cell r="E3615" t="str">
            <v>الأولى</v>
          </cell>
          <cell r="F3615">
            <v>3958</v>
          </cell>
          <cell r="G3615" t="str">
            <v>الأولى</v>
          </cell>
          <cell r="K3615" t="str">
            <v>الأولى</v>
          </cell>
          <cell r="L3615" t="str">
            <v>مبرر</v>
          </cell>
          <cell r="M3615" t="str">
            <v>الأولى</v>
          </cell>
          <cell r="O3615" t="str">
            <v>الأولى</v>
          </cell>
          <cell r="Q3615" t="str">
            <v>الأولى</v>
          </cell>
          <cell r="S3615" t="str">
            <v>الأولى</v>
          </cell>
        </row>
        <row r="3616">
          <cell r="A3616">
            <v>122211</v>
          </cell>
          <cell r="B3616" t="str">
            <v>مروه العزيزي</v>
          </cell>
          <cell r="C3616" t="str">
            <v>راتب</v>
          </cell>
          <cell r="D3616" t="str">
            <v>سحر</v>
          </cell>
          <cell r="E3616" t="str">
            <v>الأولى</v>
          </cell>
          <cell r="G3616" t="str">
            <v>الثانية حديث</v>
          </cell>
          <cell r="I3616" t="str">
            <v>الثانية حديث</v>
          </cell>
          <cell r="K3616" t="str">
            <v>الثانية</v>
          </cell>
          <cell r="M3616" t="str">
            <v>الثانية</v>
          </cell>
          <cell r="O3616" t="str">
            <v>الثالثة حديث</v>
          </cell>
          <cell r="Q3616" t="str">
            <v>الثالثة</v>
          </cell>
          <cell r="S3616" t="str">
            <v>الثالثة</v>
          </cell>
        </row>
        <row r="3617">
          <cell r="A3617">
            <v>122212</v>
          </cell>
          <cell r="B3617" t="str">
            <v>مروه رمضان</v>
          </cell>
          <cell r="C3617" t="str">
            <v>مامون</v>
          </cell>
          <cell r="D3617" t="str">
            <v>رجاء</v>
          </cell>
          <cell r="E3617" t="str">
            <v>الأولى</v>
          </cell>
          <cell r="G3617" t="str">
            <v>الثانية حديث</v>
          </cell>
          <cell r="I3617" t="str">
            <v>الثانية حديث</v>
          </cell>
          <cell r="J3617">
            <v>710</v>
          </cell>
          <cell r="K3617" t="str">
            <v>الثانية</v>
          </cell>
          <cell r="L3617" t="str">
            <v>مبرر</v>
          </cell>
          <cell r="M3617" t="str">
            <v>الثانية</v>
          </cell>
          <cell r="O3617" t="str">
            <v>الثانية</v>
          </cell>
          <cell r="Q3617" t="str">
            <v>الثانية</v>
          </cell>
          <cell r="S3617" t="str">
            <v>الثانية</v>
          </cell>
        </row>
        <row r="3618">
          <cell r="A3618">
            <v>122213</v>
          </cell>
          <cell r="B3618" t="str">
            <v>مروه شبيكه</v>
          </cell>
          <cell r="C3618" t="str">
            <v>قاسم</v>
          </cell>
          <cell r="D3618" t="str">
            <v>منى</v>
          </cell>
          <cell r="E3618" t="str">
            <v>الأولى</v>
          </cell>
          <cell r="G3618" t="str">
            <v>الأولى</v>
          </cell>
          <cell r="H3618">
            <v>1465</v>
          </cell>
          <cell r="I3618" t="str">
            <v>الأولى</v>
          </cell>
          <cell r="K3618" t="str">
            <v>الأولى</v>
          </cell>
          <cell r="M3618" t="str">
            <v>الثانية حديث</v>
          </cell>
          <cell r="O3618" t="str">
            <v>الثانية</v>
          </cell>
          <cell r="Q3618" t="str">
            <v>الثانية</v>
          </cell>
          <cell r="S3618" t="str">
            <v>الثانية</v>
          </cell>
        </row>
        <row r="3619">
          <cell r="A3619">
            <v>122214</v>
          </cell>
          <cell r="B3619" t="str">
            <v>مروه محيسن</v>
          </cell>
          <cell r="C3619" t="str">
            <v>عماد</v>
          </cell>
          <cell r="D3619" t="str">
            <v>ماجده</v>
          </cell>
          <cell r="E3619" t="str">
            <v>الأولى</v>
          </cell>
          <cell r="G3619" t="str">
            <v>الثانية حديث</v>
          </cell>
          <cell r="K3619" t="str">
            <v>الثانية حديث</v>
          </cell>
          <cell r="L3619" t="str">
            <v>مبرر</v>
          </cell>
          <cell r="M3619" t="str">
            <v>الثانية</v>
          </cell>
          <cell r="O3619" t="str">
            <v>الثانية</v>
          </cell>
          <cell r="Q3619" t="str">
            <v>الثانية</v>
          </cell>
          <cell r="S3619" t="str">
            <v>الثانية</v>
          </cell>
        </row>
        <row r="3620">
          <cell r="A3620">
            <v>122215</v>
          </cell>
          <cell r="B3620" t="str">
            <v>مروى زحيمان</v>
          </cell>
          <cell r="C3620" t="str">
            <v>قاسم</v>
          </cell>
          <cell r="D3620" t="str">
            <v>سندس</v>
          </cell>
          <cell r="E3620" t="str">
            <v>الأولى</v>
          </cell>
          <cell r="G3620" t="str">
            <v>الثانية حديث</v>
          </cell>
          <cell r="I3620" t="str">
            <v>الثانية حديث</v>
          </cell>
          <cell r="K3620" t="str">
            <v>الثانية</v>
          </cell>
          <cell r="M3620" t="str">
            <v>الثالثة حديث</v>
          </cell>
          <cell r="O3620" t="str">
            <v>الثالثة</v>
          </cell>
          <cell r="Q3620" t="str">
            <v>الرابعة حديث</v>
          </cell>
          <cell r="S3620" t="str">
            <v>الرابعة</v>
          </cell>
        </row>
        <row r="3621">
          <cell r="A3621">
            <v>122216</v>
          </cell>
          <cell r="B3621" t="str">
            <v>مروى عتمه</v>
          </cell>
          <cell r="C3621" t="str">
            <v>محمد</v>
          </cell>
          <cell r="D3621" t="str">
            <v>سهير</v>
          </cell>
          <cell r="E3621" t="str">
            <v>الأولى</v>
          </cell>
          <cell r="G3621" t="str">
            <v>الأولى</v>
          </cell>
          <cell r="I3621" t="str">
            <v>الأولى</v>
          </cell>
          <cell r="K3621" t="str">
            <v>الثانية حديث</v>
          </cell>
          <cell r="L3621" t="str">
            <v>مبرر</v>
          </cell>
          <cell r="M3621" t="str">
            <v>الثانية</v>
          </cell>
          <cell r="O3621" t="str">
            <v>الثانية</v>
          </cell>
          <cell r="Q3621" t="str">
            <v>الثانية</v>
          </cell>
          <cell r="S3621" t="str">
            <v>الثانية</v>
          </cell>
        </row>
        <row r="3622">
          <cell r="A3622">
            <v>122218</v>
          </cell>
          <cell r="B3622" t="str">
            <v>مريم الصيفي</v>
          </cell>
          <cell r="C3622" t="str">
            <v>جورج</v>
          </cell>
          <cell r="D3622" t="str">
            <v>ملك</v>
          </cell>
          <cell r="E3622" t="str">
            <v>الأولى</v>
          </cell>
          <cell r="G3622" t="str">
            <v>الأولى</v>
          </cell>
          <cell r="K3622" t="str">
            <v>الأولى</v>
          </cell>
          <cell r="M3622" t="str">
            <v>الثانية حديث</v>
          </cell>
          <cell r="O3622" t="str">
            <v>الثانية</v>
          </cell>
          <cell r="Q3622" t="str">
            <v>الثالثة حديث</v>
          </cell>
          <cell r="S3622" t="str">
            <v>الثالثة</v>
          </cell>
        </row>
        <row r="3623">
          <cell r="A3623">
            <v>122219</v>
          </cell>
          <cell r="B3623" t="str">
            <v>مريم العقله</v>
          </cell>
          <cell r="C3623" t="str">
            <v>فريد</v>
          </cell>
          <cell r="D3623" t="str">
            <v>ملكه</v>
          </cell>
          <cell r="E3623" t="str">
            <v>الأولى</v>
          </cell>
          <cell r="G3623" t="str">
            <v>الثانية حديث</v>
          </cell>
          <cell r="I3623" t="str">
            <v>الثانية حديث</v>
          </cell>
          <cell r="K3623" t="str">
            <v>الثانية</v>
          </cell>
          <cell r="M3623" t="str">
            <v>الثالثة حديث</v>
          </cell>
          <cell r="O3623" t="str">
            <v>الثالثة</v>
          </cell>
          <cell r="Q3623" t="str">
            <v>الثالثة</v>
          </cell>
          <cell r="S3623" t="str">
            <v>الرابعة حديث</v>
          </cell>
        </row>
        <row r="3624">
          <cell r="A3624">
            <v>122220</v>
          </cell>
          <cell r="B3624" t="str">
            <v>مريم اللطيف</v>
          </cell>
          <cell r="C3624" t="str">
            <v>خليل</v>
          </cell>
          <cell r="D3624" t="str">
            <v>امل</v>
          </cell>
          <cell r="E3624" t="str">
            <v>الأولى</v>
          </cell>
          <cell r="F3624">
            <v>4058</v>
          </cell>
          <cell r="G3624" t="str">
            <v>الأولى</v>
          </cell>
          <cell r="K3624" t="str">
            <v>الأولى</v>
          </cell>
          <cell r="L3624" t="str">
            <v>مبرر</v>
          </cell>
          <cell r="M3624" t="str">
            <v>الأولى</v>
          </cell>
          <cell r="O3624" t="str">
            <v>الأولى</v>
          </cell>
          <cell r="Q3624" t="str">
            <v>الأولى</v>
          </cell>
          <cell r="S3624" t="str">
            <v>الأولى</v>
          </cell>
        </row>
        <row r="3625">
          <cell r="A3625">
            <v>122221</v>
          </cell>
          <cell r="B3625" t="str">
            <v>مريم المصلا</v>
          </cell>
          <cell r="C3625" t="str">
            <v>جمال</v>
          </cell>
          <cell r="D3625" t="str">
            <v>صباح</v>
          </cell>
          <cell r="E3625" t="str">
            <v>الأولى</v>
          </cell>
          <cell r="G3625" t="str">
            <v>الأولى</v>
          </cell>
          <cell r="I3625" t="str">
            <v>الأولى</v>
          </cell>
          <cell r="K3625" t="str">
            <v>الأولى</v>
          </cell>
          <cell r="L3625">
            <v>2025</v>
          </cell>
          <cell r="M3625" t="str">
            <v>الأولى</v>
          </cell>
          <cell r="N3625">
            <v>264</v>
          </cell>
          <cell r="O3625" t="str">
            <v>الأولى</v>
          </cell>
          <cell r="Q3625" t="str">
            <v>الأولى</v>
          </cell>
          <cell r="R3625">
            <v>464</v>
          </cell>
          <cell r="S3625" t="str">
            <v>الأولى</v>
          </cell>
        </row>
        <row r="3626">
          <cell r="A3626">
            <v>122223</v>
          </cell>
          <cell r="B3626" t="str">
            <v>مريم برغش</v>
          </cell>
          <cell r="C3626" t="str">
            <v>رضا</v>
          </cell>
          <cell r="D3626" t="str">
            <v>امل</v>
          </cell>
          <cell r="E3626" t="str">
            <v>الأولى</v>
          </cell>
          <cell r="G3626" t="str">
            <v>الأولى</v>
          </cell>
          <cell r="I3626" t="str">
            <v>الأولى</v>
          </cell>
          <cell r="K3626" t="str">
            <v>الأولى</v>
          </cell>
          <cell r="L3626">
            <v>1973</v>
          </cell>
          <cell r="M3626" t="str">
            <v>الأولى</v>
          </cell>
          <cell r="O3626" t="str">
            <v>الأولى</v>
          </cell>
          <cell r="P3626">
            <v>616</v>
          </cell>
          <cell r="Q3626" t="str">
            <v>الأولى</v>
          </cell>
          <cell r="S3626" t="str">
            <v>الأولى</v>
          </cell>
        </row>
        <row r="3627">
          <cell r="A3627">
            <v>122224</v>
          </cell>
          <cell r="B3627" t="str">
            <v>مريم حسن</v>
          </cell>
          <cell r="C3627" t="str">
            <v>نمير</v>
          </cell>
          <cell r="D3627" t="str">
            <v>هويدا</v>
          </cell>
          <cell r="E3627" t="str">
            <v>الأولى</v>
          </cell>
          <cell r="G3627" t="str">
            <v>الأولى</v>
          </cell>
          <cell r="I3627" t="str">
            <v>الأولى</v>
          </cell>
          <cell r="K3627" t="str">
            <v>الأولى</v>
          </cell>
          <cell r="M3627" t="str">
            <v>الثانية حديث</v>
          </cell>
          <cell r="O3627" t="str">
            <v>الثانية</v>
          </cell>
          <cell r="Q3627" t="str">
            <v>الثانية</v>
          </cell>
          <cell r="S3627" t="str">
            <v>الثالثة حديث</v>
          </cell>
        </row>
        <row r="3628">
          <cell r="A3628">
            <v>122225</v>
          </cell>
          <cell r="B3628" t="str">
            <v>مريم عللوه</v>
          </cell>
          <cell r="C3628" t="str">
            <v>فريد</v>
          </cell>
          <cell r="D3628" t="str">
            <v>مؤمنه</v>
          </cell>
          <cell r="E3628" t="str">
            <v>الأولى</v>
          </cell>
          <cell r="G3628" t="str">
            <v>الأولى</v>
          </cell>
          <cell r="I3628" t="str">
            <v>الأولى</v>
          </cell>
          <cell r="K3628" t="str">
            <v>الثانية حديث</v>
          </cell>
          <cell r="M3628" t="str">
            <v>الثانية</v>
          </cell>
          <cell r="O3628" t="str">
            <v>الثانية</v>
          </cell>
          <cell r="Q3628" t="str">
            <v>الثانية</v>
          </cell>
          <cell r="R3628">
            <v>435</v>
          </cell>
          <cell r="S3628" t="str">
            <v>الثانية</v>
          </cell>
        </row>
        <row r="3629">
          <cell r="A3629">
            <v>122230</v>
          </cell>
          <cell r="B3629" t="str">
            <v>مفيده صفدي</v>
          </cell>
          <cell r="C3629" t="str">
            <v>فايز</v>
          </cell>
          <cell r="D3629" t="str">
            <v>وفاء</v>
          </cell>
          <cell r="E3629" t="str">
            <v>الأولى</v>
          </cell>
          <cell r="G3629" t="str">
            <v>الأولى</v>
          </cell>
          <cell r="I3629" t="str">
            <v>الأولى</v>
          </cell>
          <cell r="K3629" t="str">
            <v>الثانية حديث</v>
          </cell>
          <cell r="M3629" t="str">
            <v>الثانية</v>
          </cell>
          <cell r="O3629" t="str">
            <v>الثانية</v>
          </cell>
          <cell r="Q3629" t="str">
            <v>الثانية</v>
          </cell>
          <cell r="S3629" t="str">
            <v>الثالثة حديث</v>
          </cell>
        </row>
        <row r="3630">
          <cell r="A3630">
            <v>122231</v>
          </cell>
          <cell r="B3630" t="str">
            <v>مقداد دياب</v>
          </cell>
          <cell r="C3630" t="str">
            <v>سعيد</v>
          </cell>
          <cell r="D3630" t="str">
            <v>سوسن دياب</v>
          </cell>
          <cell r="E3630" t="str">
            <v>الأولى</v>
          </cell>
          <cell r="G3630" t="str">
            <v>الثانية حديث</v>
          </cell>
          <cell r="I3630" t="str">
            <v>الثانية حديث</v>
          </cell>
          <cell r="K3630" t="str">
            <v>الثانية</v>
          </cell>
          <cell r="M3630" t="str">
            <v>الثالثة حديث</v>
          </cell>
          <cell r="O3630" t="str">
            <v>الثالثة</v>
          </cell>
          <cell r="Q3630" t="str">
            <v>الرابعة حديث</v>
          </cell>
          <cell r="S3630" t="str">
            <v>الرابعة</v>
          </cell>
        </row>
        <row r="3631">
          <cell r="A3631">
            <v>122232</v>
          </cell>
          <cell r="B3631" t="str">
            <v>ملاك تبان</v>
          </cell>
          <cell r="C3631" t="str">
            <v>محمد بسام</v>
          </cell>
          <cell r="D3631" t="str">
            <v>صبا</v>
          </cell>
          <cell r="E3631" t="str">
            <v>الأولى</v>
          </cell>
          <cell r="F3631">
            <v>69</v>
          </cell>
          <cell r="G3631" t="str">
            <v>الأولى</v>
          </cell>
          <cell r="H3631">
            <v>942</v>
          </cell>
          <cell r="K3631" t="str">
            <v>الأولى</v>
          </cell>
          <cell r="L3631" t="str">
            <v>مبرر</v>
          </cell>
          <cell r="M3631" t="str">
            <v>الأولى</v>
          </cell>
          <cell r="O3631" t="str">
            <v>الأولى</v>
          </cell>
          <cell r="Q3631" t="str">
            <v>الأولى</v>
          </cell>
          <cell r="S3631" t="str">
            <v>الأولى</v>
          </cell>
        </row>
        <row r="3632">
          <cell r="A3632">
            <v>122233</v>
          </cell>
          <cell r="B3632" t="str">
            <v>ملك الحاج مصطفى</v>
          </cell>
          <cell r="C3632" t="str">
            <v>محمد علي</v>
          </cell>
          <cell r="D3632" t="str">
            <v>باسمه معراوي</v>
          </cell>
          <cell r="E3632" t="str">
            <v>الأولى</v>
          </cell>
          <cell r="G3632" t="str">
            <v>الثانية حديث</v>
          </cell>
          <cell r="I3632" t="str">
            <v>الثانية حديث</v>
          </cell>
          <cell r="K3632" t="str">
            <v>الثانية</v>
          </cell>
          <cell r="M3632" t="str">
            <v>الثانية</v>
          </cell>
          <cell r="O3632" t="str">
            <v>الثالثة حديث</v>
          </cell>
          <cell r="Q3632" t="str">
            <v>الثالثة</v>
          </cell>
          <cell r="S3632" t="str">
            <v>الثالثة</v>
          </cell>
        </row>
        <row r="3633">
          <cell r="A3633">
            <v>122234</v>
          </cell>
          <cell r="B3633" t="str">
            <v>ممدوح الفالح</v>
          </cell>
          <cell r="C3633" t="str">
            <v>شراد</v>
          </cell>
          <cell r="D3633" t="str">
            <v>نوره</v>
          </cell>
          <cell r="E3633" t="str">
            <v>الأولى</v>
          </cell>
          <cell r="G3633" t="str">
            <v>الأولى</v>
          </cell>
          <cell r="H3633">
            <v>1332</v>
          </cell>
          <cell r="I3633" t="str">
            <v>الأولى</v>
          </cell>
          <cell r="J3633">
            <v>728</v>
          </cell>
          <cell r="K3633" t="str">
            <v>الأولى</v>
          </cell>
          <cell r="L3633" t="str">
            <v>مبرر</v>
          </cell>
          <cell r="M3633" t="str">
            <v>الأولى</v>
          </cell>
          <cell r="O3633" t="str">
            <v>الأولى</v>
          </cell>
          <cell r="Q3633" t="str">
            <v>الأولى</v>
          </cell>
          <cell r="S3633" t="str">
            <v>الأولى</v>
          </cell>
        </row>
        <row r="3634">
          <cell r="A3634">
            <v>122235</v>
          </cell>
          <cell r="B3634" t="str">
            <v>منار الجدي</v>
          </cell>
          <cell r="C3634" t="str">
            <v>محمد مختار</v>
          </cell>
          <cell r="D3634" t="str">
            <v>فاطمه</v>
          </cell>
          <cell r="E3634" t="str">
            <v>الأولى</v>
          </cell>
          <cell r="G3634" t="str">
            <v>الثانية حديث</v>
          </cell>
          <cell r="I3634" t="str">
            <v>الثانية حديث</v>
          </cell>
          <cell r="J3634">
            <v>220</v>
          </cell>
          <cell r="K3634" t="str">
            <v>الثانية</v>
          </cell>
          <cell r="L3634" t="str">
            <v>مبرر</v>
          </cell>
          <cell r="M3634" t="str">
            <v>الثانية</v>
          </cell>
          <cell r="O3634" t="str">
            <v>الثانية</v>
          </cell>
          <cell r="Q3634" t="str">
            <v>الثانية</v>
          </cell>
          <cell r="S3634" t="str">
            <v>الثالثة حديث</v>
          </cell>
        </row>
        <row r="3635">
          <cell r="A3635">
            <v>122239</v>
          </cell>
          <cell r="B3635" t="str">
            <v>منار كنعان</v>
          </cell>
          <cell r="C3635" t="str">
            <v>رمزي</v>
          </cell>
          <cell r="D3635" t="str">
            <v>هدى</v>
          </cell>
          <cell r="E3635" t="str">
            <v>الأولى</v>
          </cell>
          <cell r="G3635" t="str">
            <v>الثانية حديث</v>
          </cell>
          <cell r="I3635" t="str">
            <v>الثانية حديث</v>
          </cell>
          <cell r="K3635" t="str">
            <v>الثانية</v>
          </cell>
          <cell r="M3635" t="str">
            <v>الثانية</v>
          </cell>
          <cell r="O3635" t="str">
            <v>الثانية</v>
          </cell>
          <cell r="Q3635" t="str">
            <v>الثانية</v>
          </cell>
          <cell r="S3635" t="str">
            <v>الثالثة حديث</v>
          </cell>
        </row>
        <row r="3636">
          <cell r="A3636">
            <v>122240</v>
          </cell>
          <cell r="B3636" t="str">
            <v>منال حسن امين</v>
          </cell>
          <cell r="C3636" t="str">
            <v>عبد ه</v>
          </cell>
          <cell r="D3636" t="str">
            <v>صبحيه</v>
          </cell>
          <cell r="E3636" t="str">
            <v>الأولى</v>
          </cell>
          <cell r="F3636">
            <v>282</v>
          </cell>
          <cell r="G3636" t="str">
            <v>الأولى</v>
          </cell>
          <cell r="K3636" t="str">
            <v>الأولى</v>
          </cell>
          <cell r="L3636" t="str">
            <v>مبرر</v>
          </cell>
          <cell r="M3636" t="str">
            <v>الأولى</v>
          </cell>
          <cell r="O3636" t="str">
            <v>الأولى</v>
          </cell>
          <cell r="Q3636" t="str">
            <v>الأولى</v>
          </cell>
          <cell r="S3636" t="str">
            <v>الأولى</v>
          </cell>
        </row>
        <row r="3637">
          <cell r="A3637">
            <v>122241</v>
          </cell>
          <cell r="B3637" t="str">
            <v>منال سريول</v>
          </cell>
          <cell r="C3637" t="str">
            <v>صبحي</v>
          </cell>
          <cell r="D3637" t="str">
            <v>بديعه</v>
          </cell>
          <cell r="E3637" t="str">
            <v>الأولى</v>
          </cell>
          <cell r="G3637" t="str">
            <v>الثانية حديث</v>
          </cell>
          <cell r="I3637" t="str">
            <v>الثانية حديث</v>
          </cell>
          <cell r="K3637" t="str">
            <v>الثانية</v>
          </cell>
          <cell r="M3637" t="str">
            <v>الثالثة حديث</v>
          </cell>
          <cell r="O3637" t="str">
            <v>الثالثة</v>
          </cell>
          <cell r="Q3637" t="str">
            <v>الرابعة حديث</v>
          </cell>
          <cell r="S3637" t="str">
            <v>الرابعة</v>
          </cell>
        </row>
        <row r="3638">
          <cell r="A3638">
            <v>122242</v>
          </cell>
          <cell r="B3638" t="str">
            <v>منال شولح</v>
          </cell>
          <cell r="C3638" t="str">
            <v>منير</v>
          </cell>
          <cell r="D3638" t="str">
            <v>امينه</v>
          </cell>
          <cell r="E3638" t="str">
            <v>الأولى</v>
          </cell>
          <cell r="G3638" t="str">
            <v>الثانية حديث</v>
          </cell>
          <cell r="I3638" t="str">
            <v>الثانية حديث</v>
          </cell>
          <cell r="K3638" t="str">
            <v>الثانية</v>
          </cell>
          <cell r="M3638" t="str">
            <v>الثالثة حديث</v>
          </cell>
          <cell r="O3638" t="str">
            <v>الثالثة</v>
          </cell>
          <cell r="Q3638" t="str">
            <v>الرابعة حديث</v>
          </cell>
          <cell r="S3638" t="str">
            <v>الرابعة</v>
          </cell>
        </row>
        <row r="3639">
          <cell r="A3639">
            <v>122243</v>
          </cell>
          <cell r="B3639" t="str">
            <v>منى الحرفوش</v>
          </cell>
          <cell r="C3639" t="str">
            <v>عبد الله</v>
          </cell>
          <cell r="D3639" t="str">
            <v>حكمات</v>
          </cell>
          <cell r="E3639" t="str">
            <v>الأولى</v>
          </cell>
          <cell r="G3639" t="str">
            <v>الثانية حديث</v>
          </cell>
          <cell r="K3639" t="str">
            <v>الثانية حديث</v>
          </cell>
          <cell r="L3639" t="str">
            <v>مبرر</v>
          </cell>
          <cell r="M3639" t="str">
            <v>الثانية</v>
          </cell>
          <cell r="O3639" t="str">
            <v>الثانية</v>
          </cell>
          <cell r="Q3639" t="str">
            <v>الثانية</v>
          </cell>
          <cell r="S3639" t="str">
            <v>الثانية</v>
          </cell>
        </row>
        <row r="3640">
          <cell r="A3640">
            <v>122244</v>
          </cell>
          <cell r="B3640" t="str">
            <v>منى الرفاعي</v>
          </cell>
          <cell r="C3640" t="str">
            <v>محمود</v>
          </cell>
          <cell r="D3640" t="str">
            <v>فاطمه الرفاعي</v>
          </cell>
          <cell r="E3640" t="str">
            <v>الأولى</v>
          </cell>
          <cell r="G3640" t="str">
            <v>الثانية حديث</v>
          </cell>
          <cell r="I3640" t="str">
            <v>الثانية حديث</v>
          </cell>
          <cell r="K3640" t="str">
            <v>الثانية</v>
          </cell>
          <cell r="M3640" t="str">
            <v>الثالثة حديث</v>
          </cell>
          <cell r="O3640" t="str">
            <v>الثالثة</v>
          </cell>
          <cell r="Q3640" t="str">
            <v>الرابعة حديث</v>
          </cell>
          <cell r="S3640" t="str">
            <v>الرابعة</v>
          </cell>
        </row>
        <row r="3641">
          <cell r="A3641">
            <v>122245</v>
          </cell>
          <cell r="B3641" t="str">
            <v>منى منيزل</v>
          </cell>
          <cell r="C3641" t="str">
            <v>حميد</v>
          </cell>
          <cell r="D3641" t="str">
            <v>عائشه</v>
          </cell>
          <cell r="E3641" t="str">
            <v>الأولى</v>
          </cell>
          <cell r="G3641" t="str">
            <v>الأولى</v>
          </cell>
          <cell r="I3641" t="str">
            <v>الأولى</v>
          </cell>
          <cell r="K3641" t="str">
            <v>الثانية حديث</v>
          </cell>
          <cell r="L3641" t="str">
            <v>مبرر</v>
          </cell>
          <cell r="M3641" t="str">
            <v>الثانية</v>
          </cell>
          <cell r="N3641">
            <v>192</v>
          </cell>
          <cell r="O3641" t="str">
            <v>الثانية</v>
          </cell>
          <cell r="Q3641" t="str">
            <v>الثانية</v>
          </cell>
          <cell r="S3641" t="str">
            <v>الثانية</v>
          </cell>
        </row>
        <row r="3642">
          <cell r="A3642">
            <v>122247</v>
          </cell>
          <cell r="B3642" t="str">
            <v>مها اليافي</v>
          </cell>
          <cell r="C3642" t="str">
            <v>ايمن</v>
          </cell>
          <cell r="D3642" t="str">
            <v>مؤمنه</v>
          </cell>
          <cell r="E3642" t="str">
            <v>الأولى</v>
          </cell>
          <cell r="G3642" t="str">
            <v>الثانية حديث</v>
          </cell>
          <cell r="I3642" t="str">
            <v>الثانية حديث</v>
          </cell>
          <cell r="K3642" t="str">
            <v>الثانية</v>
          </cell>
          <cell r="M3642" t="str">
            <v>الثالثة حديث</v>
          </cell>
          <cell r="O3642" t="str">
            <v>الثالثة</v>
          </cell>
          <cell r="Q3642" t="str">
            <v>الرابعة حديث</v>
          </cell>
          <cell r="S3642" t="str">
            <v>الرابعة</v>
          </cell>
        </row>
        <row r="3643">
          <cell r="A3643">
            <v>122249</v>
          </cell>
          <cell r="B3643" t="str">
            <v>مها عنيسي</v>
          </cell>
          <cell r="C3643" t="str">
            <v>سمير</v>
          </cell>
          <cell r="D3643" t="str">
            <v>سعاد</v>
          </cell>
          <cell r="E3643" t="str">
            <v>الأولى</v>
          </cell>
          <cell r="G3643" t="str">
            <v>الثانية حديث</v>
          </cell>
          <cell r="I3643" t="str">
            <v>الثانية حديث</v>
          </cell>
          <cell r="K3643" t="str">
            <v>الثانية</v>
          </cell>
          <cell r="L3643" t="str">
            <v>مبرر</v>
          </cell>
          <cell r="M3643" t="str">
            <v>الثانية</v>
          </cell>
          <cell r="O3643" t="str">
            <v>الثالثة حديث</v>
          </cell>
          <cell r="Q3643" t="str">
            <v>الثالثة</v>
          </cell>
          <cell r="S3643" t="str">
            <v>الثالثة</v>
          </cell>
        </row>
        <row r="3644">
          <cell r="A3644">
            <v>122250</v>
          </cell>
          <cell r="B3644" t="str">
            <v>مهد التوما البشاره</v>
          </cell>
          <cell r="C3644" t="str">
            <v>ميشيل</v>
          </cell>
          <cell r="D3644" t="str">
            <v>ناديه</v>
          </cell>
          <cell r="E3644" t="str">
            <v>الأولى</v>
          </cell>
          <cell r="G3644" t="str">
            <v>الأولى</v>
          </cell>
          <cell r="I3644" t="str">
            <v>الأولى</v>
          </cell>
          <cell r="K3644" t="str">
            <v>الثانية حديث</v>
          </cell>
          <cell r="M3644" t="str">
            <v>الثانية</v>
          </cell>
          <cell r="O3644" t="str">
            <v>الثانية</v>
          </cell>
          <cell r="Q3644" t="str">
            <v>الثانية</v>
          </cell>
          <cell r="S3644" t="str">
            <v>الثانية</v>
          </cell>
        </row>
        <row r="3645">
          <cell r="A3645">
            <v>122251</v>
          </cell>
          <cell r="B3645" t="str">
            <v>مهران فروح</v>
          </cell>
          <cell r="C3645" t="str">
            <v>جورج</v>
          </cell>
          <cell r="D3645" t="str">
            <v>امال</v>
          </cell>
          <cell r="E3645" t="str">
            <v>الأولى</v>
          </cell>
          <cell r="G3645" t="str">
            <v>الثانية حديث</v>
          </cell>
          <cell r="I3645" t="str">
            <v>الثانية حديث</v>
          </cell>
          <cell r="K3645" t="str">
            <v>الثانية</v>
          </cell>
          <cell r="L3645" t="str">
            <v>مبرر</v>
          </cell>
          <cell r="M3645" t="str">
            <v>الثانية</v>
          </cell>
          <cell r="O3645" t="str">
            <v>الثانية</v>
          </cell>
          <cell r="Q3645" t="str">
            <v>الثانية</v>
          </cell>
          <cell r="S3645" t="str">
            <v>الثانية</v>
          </cell>
        </row>
        <row r="3646">
          <cell r="A3646">
            <v>122252</v>
          </cell>
          <cell r="B3646" t="str">
            <v>مهيدي الجراد</v>
          </cell>
          <cell r="C3646" t="str">
            <v>ساهر</v>
          </cell>
          <cell r="D3646" t="str">
            <v>غاده</v>
          </cell>
          <cell r="E3646" t="str">
            <v>الأولى</v>
          </cell>
          <cell r="G3646" t="str">
            <v>الثانية حديث</v>
          </cell>
          <cell r="I3646" t="str">
            <v>الثانية حديث</v>
          </cell>
          <cell r="K3646" t="str">
            <v>الثانية</v>
          </cell>
          <cell r="M3646" t="str">
            <v>الثالثة حديث</v>
          </cell>
          <cell r="O3646" t="str">
            <v>الثالثة</v>
          </cell>
          <cell r="Q3646" t="str">
            <v>الرابعة حديث</v>
          </cell>
          <cell r="S3646" t="str">
            <v>الرابعة</v>
          </cell>
        </row>
        <row r="3647">
          <cell r="A3647">
            <v>122255</v>
          </cell>
          <cell r="B3647" t="str">
            <v>مؤيد مخللاتي</v>
          </cell>
          <cell r="C3647" t="str">
            <v>يحيى</v>
          </cell>
          <cell r="D3647" t="str">
            <v>ثناء</v>
          </cell>
          <cell r="E3647" t="str">
            <v>الأولى</v>
          </cell>
          <cell r="G3647" t="str">
            <v>الثانية حديث</v>
          </cell>
          <cell r="I3647" t="str">
            <v>الثانية حديث</v>
          </cell>
          <cell r="K3647" t="str">
            <v>الثانية</v>
          </cell>
          <cell r="L3647" t="str">
            <v>مبرر</v>
          </cell>
          <cell r="M3647" t="str">
            <v>الثانية</v>
          </cell>
          <cell r="O3647" t="str">
            <v>الثانية</v>
          </cell>
          <cell r="Q3647" t="str">
            <v>الثانية</v>
          </cell>
          <cell r="S3647" t="str">
            <v>الثانية</v>
          </cell>
        </row>
        <row r="3648">
          <cell r="A3648">
            <v>122256</v>
          </cell>
          <cell r="B3648" t="str">
            <v>مي الاحمد</v>
          </cell>
          <cell r="C3648" t="str">
            <v>حامد</v>
          </cell>
          <cell r="D3648" t="str">
            <v>مريم</v>
          </cell>
          <cell r="E3648" t="str">
            <v>الأولى</v>
          </cell>
          <cell r="F3648">
            <v>293</v>
          </cell>
          <cell r="G3648" t="str">
            <v>الأولى</v>
          </cell>
          <cell r="H3648">
            <v>1337</v>
          </cell>
          <cell r="K3648" t="str">
            <v>الأولى</v>
          </cell>
          <cell r="L3648" t="str">
            <v>مبرر</v>
          </cell>
          <cell r="M3648" t="str">
            <v>الأولى</v>
          </cell>
          <cell r="O3648" t="str">
            <v>الأولى</v>
          </cell>
          <cell r="Q3648" t="str">
            <v>الأولى</v>
          </cell>
          <cell r="S3648" t="str">
            <v>الأولى</v>
          </cell>
        </row>
        <row r="3649">
          <cell r="A3649">
            <v>122258</v>
          </cell>
          <cell r="B3649" t="str">
            <v>ميثه العلي الحسن</v>
          </cell>
          <cell r="C3649" t="str">
            <v>محمد امين</v>
          </cell>
          <cell r="D3649" t="str">
            <v>رانيا</v>
          </cell>
          <cell r="E3649" t="str">
            <v>الأولى</v>
          </cell>
          <cell r="G3649" t="str">
            <v>الثانية حديث</v>
          </cell>
          <cell r="I3649" t="str">
            <v>الثانية حديث</v>
          </cell>
          <cell r="K3649" t="str">
            <v>الثانية</v>
          </cell>
          <cell r="M3649" t="str">
            <v>الثانية</v>
          </cell>
          <cell r="O3649" t="str">
            <v>الثالثة حديث</v>
          </cell>
          <cell r="Q3649" t="str">
            <v>الثالثة</v>
          </cell>
          <cell r="S3649" t="str">
            <v>الرابعة حديث</v>
          </cell>
        </row>
        <row r="3650">
          <cell r="A3650">
            <v>122260</v>
          </cell>
          <cell r="B3650" t="str">
            <v>ميس صفر</v>
          </cell>
          <cell r="C3650" t="str">
            <v>قحطان</v>
          </cell>
          <cell r="D3650" t="str">
            <v>سميه</v>
          </cell>
          <cell r="E3650" t="str">
            <v>الأولى</v>
          </cell>
          <cell r="G3650" t="str">
            <v>الأولى</v>
          </cell>
          <cell r="I3650" t="str">
            <v>الأولى</v>
          </cell>
          <cell r="K3650" t="str">
            <v>الثانية حديث</v>
          </cell>
          <cell r="M3650" t="str">
            <v>الثانية</v>
          </cell>
          <cell r="O3650" t="str">
            <v>الثانية</v>
          </cell>
          <cell r="Q3650" t="str">
            <v>الثانية</v>
          </cell>
          <cell r="S3650" t="str">
            <v>الثالثة حديث</v>
          </cell>
        </row>
        <row r="3651">
          <cell r="A3651">
            <v>122262</v>
          </cell>
          <cell r="B3651" t="str">
            <v>ميساء الكنعان</v>
          </cell>
          <cell r="C3651" t="str">
            <v>مامون</v>
          </cell>
          <cell r="D3651" t="str">
            <v>عليا</v>
          </cell>
          <cell r="E3651" t="str">
            <v>الأولى</v>
          </cell>
          <cell r="G3651" t="str">
            <v>الثانية حديث</v>
          </cell>
          <cell r="I3651" t="str">
            <v>الثانية حديث</v>
          </cell>
          <cell r="K3651" t="str">
            <v>الثانية</v>
          </cell>
          <cell r="M3651" t="str">
            <v>الثالثة حديث</v>
          </cell>
          <cell r="O3651" t="str">
            <v>الثالثة</v>
          </cell>
          <cell r="Q3651" t="str">
            <v>الرابعة حديث</v>
          </cell>
          <cell r="S3651" t="str">
            <v>الرابعة</v>
          </cell>
        </row>
        <row r="3652">
          <cell r="A3652">
            <v>122263</v>
          </cell>
          <cell r="B3652" t="str">
            <v>ميساء عوده</v>
          </cell>
          <cell r="C3652" t="str">
            <v>محمد</v>
          </cell>
          <cell r="D3652" t="str">
            <v>زهيه</v>
          </cell>
          <cell r="E3652" t="str">
            <v>الأولى</v>
          </cell>
          <cell r="G3652" t="str">
            <v>الأولى</v>
          </cell>
          <cell r="I3652" t="str">
            <v>الأولى</v>
          </cell>
          <cell r="J3652">
            <v>886</v>
          </cell>
          <cell r="K3652" t="str">
            <v>الأولى</v>
          </cell>
          <cell r="L3652" t="str">
            <v>مبرر</v>
          </cell>
          <cell r="M3652" t="str">
            <v>الأولى</v>
          </cell>
          <cell r="O3652" t="str">
            <v>الأولى</v>
          </cell>
          <cell r="Q3652" t="str">
            <v>الأولى</v>
          </cell>
          <cell r="S3652" t="str">
            <v>الأولى</v>
          </cell>
        </row>
        <row r="3653">
          <cell r="A3653">
            <v>122266</v>
          </cell>
          <cell r="B3653" t="str">
            <v>نادين شديد</v>
          </cell>
          <cell r="C3653" t="str">
            <v>مهيب</v>
          </cell>
          <cell r="D3653" t="str">
            <v>ندى الشدايده</v>
          </cell>
          <cell r="E3653" t="str">
            <v>الأولى</v>
          </cell>
          <cell r="G3653" t="str">
            <v>الثانية حديث</v>
          </cell>
          <cell r="I3653" t="str">
            <v>الثانية حديث</v>
          </cell>
          <cell r="K3653" t="str">
            <v>الثانية</v>
          </cell>
          <cell r="L3653" t="str">
            <v>مبرر</v>
          </cell>
          <cell r="M3653" t="str">
            <v>الثانية</v>
          </cell>
          <cell r="O3653" t="str">
            <v>الثانية</v>
          </cell>
          <cell r="Q3653" t="str">
            <v>الثانية</v>
          </cell>
          <cell r="S3653" t="str">
            <v>الثانية</v>
          </cell>
        </row>
        <row r="3654">
          <cell r="A3654">
            <v>122270</v>
          </cell>
          <cell r="B3654" t="str">
            <v>نائله القداح</v>
          </cell>
          <cell r="C3654" t="str">
            <v>عبد الكريم</v>
          </cell>
          <cell r="D3654" t="str">
            <v>يسرى</v>
          </cell>
          <cell r="E3654" t="str">
            <v>الأولى</v>
          </cell>
          <cell r="G3654" t="str">
            <v>الأولى</v>
          </cell>
          <cell r="I3654" t="str">
            <v>الأولى</v>
          </cell>
          <cell r="K3654" t="str">
            <v>الثانية حديث</v>
          </cell>
          <cell r="M3654" t="str">
            <v>الثانية</v>
          </cell>
          <cell r="O3654" t="str">
            <v>الثانية</v>
          </cell>
          <cell r="Q3654" t="str">
            <v>الثالثة حديث</v>
          </cell>
          <cell r="S3654" t="str">
            <v>الثالثة</v>
          </cell>
        </row>
        <row r="3655">
          <cell r="A3655">
            <v>122271</v>
          </cell>
          <cell r="B3655" t="str">
            <v>نبال المرابع</v>
          </cell>
          <cell r="C3655" t="str">
            <v>محمد</v>
          </cell>
          <cell r="D3655" t="str">
            <v>ميساء</v>
          </cell>
          <cell r="E3655" t="str">
            <v>الأولى</v>
          </cell>
          <cell r="G3655" t="str">
            <v>الأولى</v>
          </cell>
          <cell r="I3655" t="str">
            <v>الأولى</v>
          </cell>
          <cell r="K3655" t="str">
            <v>الثانية حديث</v>
          </cell>
          <cell r="M3655" t="str">
            <v>الثانية</v>
          </cell>
          <cell r="O3655" t="str">
            <v>الثانية</v>
          </cell>
          <cell r="Q3655" t="str">
            <v>الثانية</v>
          </cell>
          <cell r="S3655" t="str">
            <v>الثانية</v>
          </cell>
        </row>
        <row r="3656">
          <cell r="A3656">
            <v>122272</v>
          </cell>
          <cell r="B3656" t="str">
            <v>نبال يوسف</v>
          </cell>
          <cell r="C3656" t="str">
            <v>قصي</v>
          </cell>
          <cell r="D3656" t="str">
            <v>سهيلا</v>
          </cell>
          <cell r="E3656" t="str">
            <v>الأولى</v>
          </cell>
          <cell r="G3656" t="str">
            <v>الأولى</v>
          </cell>
          <cell r="K3656" t="str">
            <v>الأولى</v>
          </cell>
          <cell r="L3656" t="str">
            <v>مبرر</v>
          </cell>
          <cell r="M3656" t="str">
            <v>الأولى</v>
          </cell>
          <cell r="O3656" t="str">
            <v>الأولى</v>
          </cell>
          <cell r="P3656">
            <v>604</v>
          </cell>
          <cell r="Q3656" t="str">
            <v>الأولى</v>
          </cell>
          <cell r="S3656" t="str">
            <v>الأولى</v>
          </cell>
        </row>
        <row r="3657">
          <cell r="A3657">
            <v>122273</v>
          </cell>
          <cell r="B3657" t="str">
            <v>نبيها سعد</v>
          </cell>
          <cell r="C3657" t="str">
            <v>محمد</v>
          </cell>
          <cell r="D3657" t="str">
            <v>هناء</v>
          </cell>
          <cell r="E3657" t="str">
            <v>الأولى</v>
          </cell>
          <cell r="G3657" t="str">
            <v>الثانية حديث</v>
          </cell>
          <cell r="I3657" t="str">
            <v>الثانية حديث</v>
          </cell>
          <cell r="J3657">
            <v>724</v>
          </cell>
          <cell r="K3657" t="str">
            <v>الثانية</v>
          </cell>
          <cell r="M3657" t="str">
            <v>الثانية</v>
          </cell>
          <cell r="O3657" t="str">
            <v>الثالثة حديث</v>
          </cell>
          <cell r="Q3657" t="str">
            <v>الثالثة</v>
          </cell>
          <cell r="S3657" t="str">
            <v>الثالثة</v>
          </cell>
        </row>
        <row r="3658">
          <cell r="A3658">
            <v>122275</v>
          </cell>
          <cell r="B3658" t="str">
            <v>نتالي البيطار</v>
          </cell>
          <cell r="C3658" t="str">
            <v>مؤيد</v>
          </cell>
          <cell r="D3658" t="str">
            <v>سهام</v>
          </cell>
          <cell r="E3658" t="str">
            <v>الأولى</v>
          </cell>
          <cell r="G3658" t="str">
            <v>الثانية حديث</v>
          </cell>
          <cell r="I3658" t="str">
            <v>الثانية حديث</v>
          </cell>
          <cell r="K3658" t="str">
            <v>الثانية</v>
          </cell>
          <cell r="M3658" t="str">
            <v>الثالثة حديث</v>
          </cell>
          <cell r="O3658" t="str">
            <v>الثالثة</v>
          </cell>
          <cell r="Q3658" t="str">
            <v>الرابعة حديث</v>
          </cell>
          <cell r="S3658" t="str">
            <v>الرابعة</v>
          </cell>
        </row>
        <row r="3659">
          <cell r="A3659">
            <v>122276</v>
          </cell>
          <cell r="B3659" t="str">
            <v>نجاه الاسعد</v>
          </cell>
          <cell r="C3659" t="str">
            <v>احمد</v>
          </cell>
          <cell r="D3659" t="str">
            <v>منى</v>
          </cell>
          <cell r="E3659" t="str">
            <v>الأولى</v>
          </cell>
          <cell r="G3659" t="str">
            <v>الثانية حديث</v>
          </cell>
          <cell r="K3659" t="str">
            <v>الثانية حديث</v>
          </cell>
          <cell r="L3659" t="str">
            <v>مبرر</v>
          </cell>
          <cell r="M3659" t="str">
            <v>الثانية</v>
          </cell>
          <cell r="O3659" t="str">
            <v>الثانية</v>
          </cell>
          <cell r="Q3659" t="str">
            <v>الثانية</v>
          </cell>
          <cell r="S3659" t="str">
            <v>الثانية</v>
          </cell>
        </row>
        <row r="3660">
          <cell r="A3660">
            <v>122277</v>
          </cell>
          <cell r="B3660" t="str">
            <v>نجود برمو</v>
          </cell>
          <cell r="C3660" t="str">
            <v>محمد ايمن</v>
          </cell>
          <cell r="D3660" t="str">
            <v>منار الاحمر</v>
          </cell>
          <cell r="E3660" t="str">
            <v>الأولى</v>
          </cell>
          <cell r="F3660">
            <v>301</v>
          </cell>
          <cell r="G3660" t="str">
            <v>الأولى</v>
          </cell>
          <cell r="K3660" t="str">
            <v>الأولى</v>
          </cell>
          <cell r="L3660" t="str">
            <v>مبرر</v>
          </cell>
          <cell r="M3660" t="str">
            <v>الأولى</v>
          </cell>
          <cell r="O3660" t="str">
            <v>الأولى</v>
          </cell>
          <cell r="Q3660" t="str">
            <v>الأولى</v>
          </cell>
          <cell r="S3660" t="str">
            <v>الأولى</v>
          </cell>
        </row>
        <row r="3661">
          <cell r="A3661">
            <v>122282</v>
          </cell>
          <cell r="B3661" t="str">
            <v>نسرين الشاطر</v>
          </cell>
          <cell r="C3661" t="str">
            <v>صقر</v>
          </cell>
          <cell r="D3661" t="str">
            <v>ايمان</v>
          </cell>
          <cell r="E3661" t="str">
            <v>الأولى</v>
          </cell>
          <cell r="G3661" t="str">
            <v>الأولى</v>
          </cell>
          <cell r="I3661" t="str">
            <v>الأولى</v>
          </cell>
          <cell r="J3661">
            <v>868</v>
          </cell>
          <cell r="K3661" t="str">
            <v>الأولى</v>
          </cell>
          <cell r="M3661" t="str">
            <v>الثانية حديث</v>
          </cell>
          <cell r="O3661" t="str">
            <v>الثانية</v>
          </cell>
          <cell r="Q3661" t="str">
            <v>الثانية</v>
          </cell>
          <cell r="S3661" t="str">
            <v>الثانية</v>
          </cell>
        </row>
        <row r="3662">
          <cell r="A3662">
            <v>122283</v>
          </cell>
          <cell r="B3662" t="str">
            <v>نسرين بارسيك</v>
          </cell>
          <cell r="C3662" t="str">
            <v>رشدي</v>
          </cell>
          <cell r="D3662" t="str">
            <v>اميره</v>
          </cell>
          <cell r="E3662" t="str">
            <v>الأولى</v>
          </cell>
          <cell r="G3662" t="str">
            <v>الثانية حديث</v>
          </cell>
          <cell r="I3662" t="str">
            <v>الثانية حديث</v>
          </cell>
          <cell r="K3662" t="str">
            <v>الثانية</v>
          </cell>
          <cell r="M3662" t="str">
            <v>الثالثة حديث</v>
          </cell>
          <cell r="O3662" t="str">
            <v>الثالثة</v>
          </cell>
          <cell r="Q3662" t="str">
            <v>الرابعة حديث</v>
          </cell>
          <cell r="S3662" t="str">
            <v>الرابعة</v>
          </cell>
        </row>
        <row r="3663">
          <cell r="A3663">
            <v>122285</v>
          </cell>
          <cell r="B3663" t="str">
            <v>نسرين عاقل</v>
          </cell>
          <cell r="C3663" t="str">
            <v>حسين</v>
          </cell>
          <cell r="D3663" t="str">
            <v>اشواق</v>
          </cell>
          <cell r="E3663" t="str">
            <v>الأولى</v>
          </cell>
          <cell r="G3663" t="str">
            <v>الثانية حديث</v>
          </cell>
          <cell r="I3663" t="str">
            <v>الثانية حديث</v>
          </cell>
          <cell r="K3663" t="str">
            <v>الثانية</v>
          </cell>
          <cell r="M3663" t="str">
            <v>الثالثة حديث</v>
          </cell>
          <cell r="O3663" t="str">
            <v>الثالثة</v>
          </cell>
          <cell r="Q3663" t="str">
            <v>الرابعة حديث</v>
          </cell>
          <cell r="S3663" t="str">
            <v>الرابعة</v>
          </cell>
        </row>
        <row r="3664">
          <cell r="A3664">
            <v>122286</v>
          </cell>
          <cell r="B3664" t="str">
            <v>نسرين علي</v>
          </cell>
          <cell r="C3664" t="str">
            <v>عبد الله</v>
          </cell>
          <cell r="D3664" t="str">
            <v>طيبات</v>
          </cell>
          <cell r="E3664" t="str">
            <v>الأولى</v>
          </cell>
          <cell r="G3664" t="str">
            <v>الثانية حديث</v>
          </cell>
          <cell r="I3664" t="str">
            <v>الثانية حديث</v>
          </cell>
          <cell r="K3664" t="str">
            <v>الثانية</v>
          </cell>
          <cell r="M3664" t="str">
            <v>الثالثة حديث</v>
          </cell>
          <cell r="O3664" t="str">
            <v>الثالثة</v>
          </cell>
          <cell r="Q3664" t="str">
            <v>الرابعة حديث</v>
          </cell>
          <cell r="S3664" t="str">
            <v>الرابعة</v>
          </cell>
        </row>
        <row r="3665">
          <cell r="A3665">
            <v>122287</v>
          </cell>
          <cell r="B3665" t="str">
            <v>نسمة مللي</v>
          </cell>
          <cell r="C3665" t="str">
            <v>يحيى</v>
          </cell>
          <cell r="D3665" t="str">
            <v>سهام</v>
          </cell>
          <cell r="E3665" t="str">
            <v>الأولى</v>
          </cell>
          <cell r="G3665" t="str">
            <v>الثانية حديث</v>
          </cell>
          <cell r="I3665" t="str">
            <v>الثانية حديث</v>
          </cell>
          <cell r="K3665" t="str">
            <v>الثانية</v>
          </cell>
          <cell r="M3665" t="str">
            <v>الثالثة حديث</v>
          </cell>
          <cell r="O3665" t="str">
            <v>الثالثة</v>
          </cell>
          <cell r="Q3665" t="str">
            <v>الثالثة</v>
          </cell>
          <cell r="S3665" t="str">
            <v>الرابعة</v>
          </cell>
        </row>
        <row r="3666">
          <cell r="A3666">
            <v>122290</v>
          </cell>
          <cell r="B3666" t="str">
            <v>نضال الاحمر</v>
          </cell>
          <cell r="C3666" t="str">
            <v>سعيد</v>
          </cell>
          <cell r="D3666" t="str">
            <v>فايزه</v>
          </cell>
          <cell r="E3666" t="str">
            <v>الأولى</v>
          </cell>
          <cell r="G3666" t="str">
            <v>الأولى</v>
          </cell>
          <cell r="I3666" t="str">
            <v>الأولى</v>
          </cell>
          <cell r="K3666" t="str">
            <v>الأولى</v>
          </cell>
          <cell r="M3666" t="str">
            <v>الثانية حديث</v>
          </cell>
          <cell r="O3666" t="str">
            <v>الثانية</v>
          </cell>
          <cell r="Q3666" t="str">
            <v>الثانية</v>
          </cell>
          <cell r="S3666" t="str">
            <v>الثانية</v>
          </cell>
        </row>
        <row r="3667">
          <cell r="A3667">
            <v>122291</v>
          </cell>
          <cell r="B3667" t="str">
            <v>نعمت الهندي</v>
          </cell>
          <cell r="C3667" t="str">
            <v>محمد</v>
          </cell>
          <cell r="D3667" t="str">
            <v>هنا</v>
          </cell>
          <cell r="E3667" t="str">
            <v>الأولى</v>
          </cell>
          <cell r="G3667" t="str">
            <v>الثانية حديث</v>
          </cell>
          <cell r="I3667" t="str">
            <v>الثانية حديث</v>
          </cell>
          <cell r="K3667" t="str">
            <v>الثانية</v>
          </cell>
          <cell r="M3667" t="str">
            <v>الثالثة حديث</v>
          </cell>
          <cell r="O3667" t="str">
            <v>الثالثة</v>
          </cell>
          <cell r="Q3667" t="str">
            <v>الرابعة حديث</v>
          </cell>
          <cell r="S3667" t="str">
            <v>الرابعة</v>
          </cell>
        </row>
        <row r="3668">
          <cell r="A3668">
            <v>122293</v>
          </cell>
          <cell r="B3668" t="str">
            <v>نغم الارملي</v>
          </cell>
          <cell r="C3668" t="str">
            <v>شعبان</v>
          </cell>
          <cell r="D3668" t="str">
            <v>سحر</v>
          </cell>
          <cell r="E3668" t="str">
            <v>الأولى</v>
          </cell>
          <cell r="G3668" t="str">
            <v>الأولى</v>
          </cell>
          <cell r="I3668" t="str">
            <v>الأولى</v>
          </cell>
          <cell r="J3668">
            <v>508</v>
          </cell>
          <cell r="K3668" t="str">
            <v>الأولى</v>
          </cell>
          <cell r="L3668" t="str">
            <v>مبرر</v>
          </cell>
          <cell r="M3668" t="str">
            <v>الأولى</v>
          </cell>
          <cell r="O3668" t="str">
            <v>الأولى</v>
          </cell>
          <cell r="Q3668" t="str">
            <v>الأولى</v>
          </cell>
          <cell r="S3668" t="str">
            <v>الأولى</v>
          </cell>
        </row>
        <row r="3669">
          <cell r="A3669">
            <v>122294</v>
          </cell>
          <cell r="B3669" t="str">
            <v>نميره الفحل</v>
          </cell>
          <cell r="C3669" t="str">
            <v>محمد سامر</v>
          </cell>
          <cell r="D3669" t="str">
            <v>رويده</v>
          </cell>
          <cell r="E3669" t="str">
            <v>الأولى</v>
          </cell>
          <cell r="G3669" t="str">
            <v>الثانية حديث</v>
          </cell>
          <cell r="I3669" t="str">
            <v>الثانية حديث</v>
          </cell>
          <cell r="J3669">
            <v>469</v>
          </cell>
          <cell r="K3669" t="str">
            <v>الثانية</v>
          </cell>
          <cell r="L3669" t="str">
            <v>مبرر</v>
          </cell>
          <cell r="M3669" t="str">
            <v>الثانية</v>
          </cell>
          <cell r="O3669" t="str">
            <v>الثانية</v>
          </cell>
          <cell r="Q3669" t="str">
            <v>الثانية</v>
          </cell>
          <cell r="S3669" t="str">
            <v>الثانية</v>
          </cell>
        </row>
        <row r="3670">
          <cell r="A3670">
            <v>122296</v>
          </cell>
          <cell r="B3670" t="str">
            <v>نوار عيسى</v>
          </cell>
          <cell r="C3670" t="str">
            <v>محمد</v>
          </cell>
          <cell r="D3670" t="str">
            <v>سعاد</v>
          </cell>
          <cell r="E3670" t="str">
            <v>الأولى</v>
          </cell>
          <cell r="G3670" t="str">
            <v>الثانية حديث</v>
          </cell>
          <cell r="I3670" t="str">
            <v>الثانية حديث</v>
          </cell>
          <cell r="K3670" t="str">
            <v>الثانية</v>
          </cell>
          <cell r="M3670" t="str">
            <v>الثانية</v>
          </cell>
          <cell r="O3670" t="str">
            <v>الثالثة حديث</v>
          </cell>
          <cell r="Q3670" t="str">
            <v>الثالثة</v>
          </cell>
          <cell r="S3670" t="str">
            <v>الثالثة</v>
          </cell>
        </row>
        <row r="3671">
          <cell r="A3671">
            <v>122297</v>
          </cell>
          <cell r="B3671" t="str">
            <v>نوال النايف</v>
          </cell>
          <cell r="C3671" t="str">
            <v>عبد الوهاب</v>
          </cell>
          <cell r="D3671" t="str">
            <v>نزهه</v>
          </cell>
          <cell r="E3671" t="str">
            <v>الأولى</v>
          </cell>
          <cell r="G3671" t="str">
            <v>الأولى</v>
          </cell>
          <cell r="I3671" t="str">
            <v>الأولى</v>
          </cell>
          <cell r="K3671" t="str">
            <v>الأولى</v>
          </cell>
          <cell r="M3671" t="str">
            <v>الثانية حديث</v>
          </cell>
          <cell r="O3671" t="str">
            <v>الثانية</v>
          </cell>
          <cell r="Q3671" t="str">
            <v>الثانية</v>
          </cell>
          <cell r="S3671" t="str">
            <v>الثانية</v>
          </cell>
        </row>
        <row r="3672">
          <cell r="A3672">
            <v>122301</v>
          </cell>
          <cell r="B3672" t="str">
            <v>نور اشقير</v>
          </cell>
          <cell r="C3672" t="str">
            <v>احمد</v>
          </cell>
          <cell r="D3672" t="str">
            <v>فلك</v>
          </cell>
          <cell r="E3672" t="str">
            <v>الأولى</v>
          </cell>
          <cell r="G3672" t="str">
            <v>الثانية حديث</v>
          </cell>
          <cell r="I3672" t="str">
            <v>الثانية حديث</v>
          </cell>
          <cell r="K3672" t="str">
            <v>الثانية</v>
          </cell>
          <cell r="M3672" t="str">
            <v>الثانية</v>
          </cell>
          <cell r="O3672" t="str">
            <v>الثالثة حديث</v>
          </cell>
          <cell r="Q3672" t="str">
            <v>الثالثة</v>
          </cell>
          <cell r="S3672" t="str">
            <v>الرابعة حديث</v>
          </cell>
        </row>
        <row r="3673">
          <cell r="A3673">
            <v>122302</v>
          </cell>
          <cell r="B3673" t="str">
            <v>نور البردويل</v>
          </cell>
          <cell r="C3673" t="str">
            <v>يعقوب</v>
          </cell>
          <cell r="D3673" t="str">
            <v>ابتهال</v>
          </cell>
          <cell r="E3673" t="str">
            <v>الأولى</v>
          </cell>
          <cell r="G3673" t="str">
            <v>الأولى</v>
          </cell>
          <cell r="I3673" t="str">
            <v>الأولى</v>
          </cell>
          <cell r="K3673" t="str">
            <v>الأولى</v>
          </cell>
          <cell r="M3673" t="str">
            <v>الأولى</v>
          </cell>
          <cell r="O3673" t="str">
            <v>الثانية حديث</v>
          </cell>
          <cell r="Q3673" t="str">
            <v>الثانية</v>
          </cell>
          <cell r="S3673" t="str">
            <v>الثانية</v>
          </cell>
        </row>
        <row r="3674">
          <cell r="A3674">
            <v>122306</v>
          </cell>
          <cell r="B3674" t="str">
            <v>نور الصعيدي</v>
          </cell>
          <cell r="C3674" t="str">
            <v>عمر</v>
          </cell>
          <cell r="D3674" t="str">
            <v>ندى</v>
          </cell>
          <cell r="E3674" t="str">
            <v>الأولى</v>
          </cell>
          <cell r="G3674" t="str">
            <v>الثانية حديث</v>
          </cell>
          <cell r="I3674" t="str">
            <v>الثانية حديث</v>
          </cell>
          <cell r="J3674">
            <v>5013</v>
          </cell>
          <cell r="K3674" t="str">
            <v>الثانية</v>
          </cell>
          <cell r="L3674" t="str">
            <v>مبرر</v>
          </cell>
          <cell r="M3674" t="str">
            <v>الثانية</v>
          </cell>
          <cell r="O3674" t="str">
            <v>الثانية</v>
          </cell>
          <cell r="Q3674" t="str">
            <v>الثانية</v>
          </cell>
          <cell r="S3674" t="str">
            <v>الثانية</v>
          </cell>
        </row>
        <row r="3675">
          <cell r="A3675">
            <v>122308</v>
          </cell>
          <cell r="B3675" t="str">
            <v>نور القلطقجي</v>
          </cell>
          <cell r="C3675" t="str">
            <v>عماد الدين</v>
          </cell>
          <cell r="D3675" t="str">
            <v>ريم</v>
          </cell>
          <cell r="E3675" t="str">
            <v>الأولى</v>
          </cell>
          <cell r="G3675" t="str">
            <v>الثانية حديث</v>
          </cell>
          <cell r="I3675" t="str">
            <v>الثانية حديث</v>
          </cell>
          <cell r="K3675" t="str">
            <v>الثانية</v>
          </cell>
          <cell r="L3675" t="str">
            <v>مبرر</v>
          </cell>
          <cell r="M3675" t="str">
            <v>الثانية</v>
          </cell>
          <cell r="O3675" t="str">
            <v>الثانية</v>
          </cell>
          <cell r="Q3675" t="str">
            <v>الثانية</v>
          </cell>
          <cell r="S3675" t="str">
            <v>الثانية</v>
          </cell>
        </row>
        <row r="3676">
          <cell r="A3676">
            <v>122309</v>
          </cell>
          <cell r="B3676" t="str">
            <v>نور الكناكري</v>
          </cell>
          <cell r="C3676" t="str">
            <v>علاء الدين</v>
          </cell>
          <cell r="D3676" t="str">
            <v>نسيبه</v>
          </cell>
          <cell r="E3676" t="str">
            <v>الأولى</v>
          </cell>
          <cell r="G3676" t="str">
            <v>الأولى</v>
          </cell>
          <cell r="I3676" t="str">
            <v>الأولى</v>
          </cell>
          <cell r="K3676" t="str">
            <v>الأولى</v>
          </cell>
          <cell r="L3676" t="str">
            <v>مبرر</v>
          </cell>
          <cell r="M3676" t="str">
            <v>الأولى</v>
          </cell>
          <cell r="O3676" t="str">
            <v>الثانية حديث</v>
          </cell>
          <cell r="Q3676" t="str">
            <v>الثانية</v>
          </cell>
          <cell r="S3676" t="str">
            <v>الثانية</v>
          </cell>
        </row>
        <row r="3677">
          <cell r="A3677">
            <v>122313</v>
          </cell>
          <cell r="B3677" t="str">
            <v>نور سلطان</v>
          </cell>
          <cell r="C3677" t="str">
            <v>وهيب</v>
          </cell>
          <cell r="D3677" t="str">
            <v>وديعه</v>
          </cell>
          <cell r="E3677" t="str">
            <v>الأولى</v>
          </cell>
          <cell r="G3677" t="str">
            <v>الأولى</v>
          </cell>
          <cell r="I3677" t="str">
            <v>الأولى</v>
          </cell>
          <cell r="K3677" t="str">
            <v>الأولى</v>
          </cell>
          <cell r="M3677" t="str">
            <v>الأولى</v>
          </cell>
          <cell r="O3677" t="str">
            <v>الأولى</v>
          </cell>
          <cell r="Q3677" t="str">
            <v>الثانية حديث</v>
          </cell>
          <cell r="S3677" t="str">
            <v>الثانية</v>
          </cell>
        </row>
        <row r="3678">
          <cell r="A3678">
            <v>122317</v>
          </cell>
          <cell r="B3678" t="str">
            <v>نور قصيده</v>
          </cell>
          <cell r="C3678" t="str">
            <v>علي</v>
          </cell>
          <cell r="D3678" t="str">
            <v>رباح</v>
          </cell>
          <cell r="E3678" t="str">
            <v>الأولى</v>
          </cell>
          <cell r="G3678" t="str">
            <v>الثانية حديث</v>
          </cell>
          <cell r="I3678" t="str">
            <v>الثانية حديث</v>
          </cell>
          <cell r="K3678" t="str">
            <v>الثانية</v>
          </cell>
          <cell r="M3678" t="str">
            <v>الثالثة حديث</v>
          </cell>
          <cell r="O3678" t="str">
            <v>الثالثة</v>
          </cell>
          <cell r="Q3678" t="str">
            <v>الرابعة حديث</v>
          </cell>
          <cell r="S3678" t="str">
            <v>الرابعة</v>
          </cell>
        </row>
        <row r="3679">
          <cell r="A3679">
            <v>122320</v>
          </cell>
          <cell r="B3679" t="str">
            <v>نورا خداج</v>
          </cell>
          <cell r="C3679" t="str">
            <v>شحاده</v>
          </cell>
          <cell r="D3679" t="str">
            <v>امريه</v>
          </cell>
          <cell r="E3679" t="str">
            <v>الأولى</v>
          </cell>
          <cell r="G3679" t="str">
            <v>الثانية حديث</v>
          </cell>
          <cell r="I3679" t="str">
            <v>الثانية حديث</v>
          </cell>
          <cell r="K3679" t="str">
            <v>الثانية</v>
          </cell>
          <cell r="L3679" t="str">
            <v>مبرر</v>
          </cell>
          <cell r="M3679" t="str">
            <v>الثانية</v>
          </cell>
          <cell r="O3679" t="str">
            <v>الثانية</v>
          </cell>
          <cell r="Q3679" t="str">
            <v>الثانية</v>
          </cell>
          <cell r="S3679" t="str">
            <v>الثالثة حديث</v>
          </cell>
        </row>
        <row r="3680">
          <cell r="A3680">
            <v>122321</v>
          </cell>
          <cell r="B3680" t="str">
            <v>نورا كركوتلي</v>
          </cell>
          <cell r="C3680" t="str">
            <v>باسل</v>
          </cell>
          <cell r="D3680" t="str">
            <v>حنان</v>
          </cell>
          <cell r="E3680" t="str">
            <v>الأولى</v>
          </cell>
          <cell r="G3680" t="str">
            <v>الأولى</v>
          </cell>
          <cell r="I3680" t="str">
            <v>الأولى</v>
          </cell>
          <cell r="K3680" t="str">
            <v>الثانية حديث</v>
          </cell>
          <cell r="L3680" t="str">
            <v>مبرر</v>
          </cell>
          <cell r="M3680" t="str">
            <v>الثانية</v>
          </cell>
          <cell r="O3680" t="str">
            <v>الثانية</v>
          </cell>
          <cell r="Q3680" t="str">
            <v>الثانية</v>
          </cell>
          <cell r="S3680" t="str">
            <v>الثانية</v>
          </cell>
        </row>
        <row r="3681">
          <cell r="A3681">
            <v>122324</v>
          </cell>
          <cell r="B3681" t="str">
            <v>نورمان ابراهيم</v>
          </cell>
          <cell r="C3681" t="str">
            <v>محمد خير</v>
          </cell>
          <cell r="D3681" t="str">
            <v>ديبه</v>
          </cell>
          <cell r="E3681" t="str">
            <v>الأولى</v>
          </cell>
          <cell r="G3681" t="str">
            <v>الثانية حديث</v>
          </cell>
          <cell r="K3681" t="str">
            <v>الثانية حديث</v>
          </cell>
          <cell r="M3681" t="str">
            <v>الثانية</v>
          </cell>
          <cell r="O3681" t="str">
            <v>الثانية</v>
          </cell>
          <cell r="Q3681" t="str">
            <v>الثانية</v>
          </cell>
          <cell r="S3681" t="str">
            <v>الثالثة حديث</v>
          </cell>
        </row>
        <row r="3682">
          <cell r="A3682">
            <v>122328</v>
          </cell>
          <cell r="B3682" t="str">
            <v>هاجر الحمود</v>
          </cell>
          <cell r="C3682" t="str">
            <v>محمد</v>
          </cell>
          <cell r="D3682" t="str">
            <v>عزيزه</v>
          </cell>
          <cell r="E3682" t="str">
            <v>الأولى</v>
          </cell>
          <cell r="G3682" t="str">
            <v>الأولى</v>
          </cell>
          <cell r="I3682" t="str">
            <v>الأولى</v>
          </cell>
          <cell r="K3682" t="str">
            <v>الأولى</v>
          </cell>
          <cell r="M3682" t="str">
            <v>الثانية حديث</v>
          </cell>
          <cell r="O3682" t="str">
            <v>الثانية</v>
          </cell>
          <cell r="P3682">
            <v>729</v>
          </cell>
          <cell r="Q3682" t="str">
            <v>الثانية</v>
          </cell>
          <cell r="S3682" t="str">
            <v>الثانية</v>
          </cell>
        </row>
        <row r="3683">
          <cell r="A3683">
            <v>122331</v>
          </cell>
          <cell r="B3683" t="str">
            <v>هاني الحناوي</v>
          </cell>
          <cell r="C3683" t="str">
            <v>محمد</v>
          </cell>
          <cell r="D3683" t="str">
            <v>نادره</v>
          </cell>
          <cell r="E3683" t="str">
            <v>الأولى</v>
          </cell>
          <cell r="G3683" t="str">
            <v>الثانية حديث</v>
          </cell>
          <cell r="K3683" t="str">
            <v>الثانية حديث</v>
          </cell>
          <cell r="L3683" t="str">
            <v>مبرر</v>
          </cell>
          <cell r="M3683" t="str">
            <v>الثانية</v>
          </cell>
          <cell r="O3683" t="str">
            <v>الثانية</v>
          </cell>
          <cell r="Q3683" t="str">
            <v>الثانية</v>
          </cell>
          <cell r="S3683" t="str">
            <v>الثانية</v>
          </cell>
        </row>
        <row r="3684">
          <cell r="A3684">
            <v>122334</v>
          </cell>
          <cell r="B3684" t="str">
            <v>هبه بنيان</v>
          </cell>
          <cell r="C3684" t="str">
            <v>مرهف</v>
          </cell>
          <cell r="D3684" t="str">
            <v>مبينه</v>
          </cell>
          <cell r="E3684" t="str">
            <v>الأولى</v>
          </cell>
          <cell r="G3684" t="str">
            <v>الأولى</v>
          </cell>
          <cell r="I3684" t="str">
            <v>الأولى</v>
          </cell>
          <cell r="K3684" t="str">
            <v>الأولى</v>
          </cell>
          <cell r="M3684" t="str">
            <v>الأولى</v>
          </cell>
          <cell r="O3684" t="str">
            <v>الثانية حديث</v>
          </cell>
          <cell r="Q3684" t="str">
            <v>الثانية</v>
          </cell>
          <cell r="S3684" t="str">
            <v>الثانية</v>
          </cell>
        </row>
        <row r="3685">
          <cell r="A3685">
            <v>122337</v>
          </cell>
          <cell r="B3685" t="str">
            <v>هبه الحمود</v>
          </cell>
          <cell r="C3685" t="str">
            <v>احمد</v>
          </cell>
          <cell r="D3685" t="str">
            <v>الهام</v>
          </cell>
          <cell r="E3685" t="str">
            <v>الأولى</v>
          </cell>
          <cell r="G3685" t="str">
            <v>الأولى</v>
          </cell>
          <cell r="I3685" t="str">
            <v>الأولى</v>
          </cell>
          <cell r="K3685" t="str">
            <v>الثانية حديث</v>
          </cell>
          <cell r="L3685" t="str">
            <v>مبرر</v>
          </cell>
          <cell r="M3685" t="str">
            <v>الثانية</v>
          </cell>
          <cell r="O3685" t="str">
            <v>الثانية</v>
          </cell>
          <cell r="Q3685" t="str">
            <v>الثانية</v>
          </cell>
          <cell r="S3685" t="str">
            <v>الثانية</v>
          </cell>
        </row>
        <row r="3686">
          <cell r="A3686">
            <v>122343</v>
          </cell>
          <cell r="B3686" t="str">
            <v>هبه خوله</v>
          </cell>
          <cell r="C3686" t="str">
            <v>عبد الرزاق</v>
          </cell>
          <cell r="D3686" t="str">
            <v>نازك</v>
          </cell>
          <cell r="E3686" t="str">
            <v>الأولى</v>
          </cell>
          <cell r="G3686" t="str">
            <v>الثانية حديث</v>
          </cell>
          <cell r="I3686" t="str">
            <v>الثانية حديث</v>
          </cell>
          <cell r="K3686" t="str">
            <v>الثانية</v>
          </cell>
          <cell r="M3686" t="str">
            <v>الثانية</v>
          </cell>
          <cell r="O3686" t="str">
            <v>الثانية</v>
          </cell>
          <cell r="Q3686" t="str">
            <v>الثالثة حديث</v>
          </cell>
          <cell r="S3686" t="str">
            <v>الثالثة</v>
          </cell>
        </row>
        <row r="3687">
          <cell r="A3687">
            <v>122344</v>
          </cell>
          <cell r="B3687" t="str">
            <v>هبه شرف الدين</v>
          </cell>
          <cell r="C3687" t="str">
            <v>احمد</v>
          </cell>
          <cell r="D3687" t="str">
            <v>هناء</v>
          </cell>
          <cell r="E3687" t="str">
            <v>الأولى</v>
          </cell>
          <cell r="G3687" t="str">
            <v>الثانية حديث</v>
          </cell>
          <cell r="I3687" t="str">
            <v>الثانية حديث</v>
          </cell>
          <cell r="K3687" t="str">
            <v>الثانية</v>
          </cell>
          <cell r="M3687" t="str">
            <v>الثالثة حديث</v>
          </cell>
          <cell r="O3687" t="str">
            <v>الثالثة</v>
          </cell>
          <cell r="Q3687" t="str">
            <v>الرابعة حديث</v>
          </cell>
          <cell r="R3687">
            <v>506</v>
          </cell>
          <cell r="S3687" t="str">
            <v>الرابعة</v>
          </cell>
        </row>
        <row r="3688">
          <cell r="A3688">
            <v>122346</v>
          </cell>
          <cell r="B3688" t="str">
            <v>هبه يوسف</v>
          </cell>
          <cell r="C3688" t="str">
            <v>عماد الدين</v>
          </cell>
          <cell r="D3688" t="str">
            <v>هدى</v>
          </cell>
          <cell r="E3688" t="str">
            <v>الأولى</v>
          </cell>
          <cell r="G3688" t="str">
            <v>الأولى</v>
          </cell>
          <cell r="I3688" t="str">
            <v>الأولى</v>
          </cell>
          <cell r="K3688" t="str">
            <v>الثانية حديث</v>
          </cell>
          <cell r="M3688" t="str">
            <v>الثانية</v>
          </cell>
          <cell r="O3688" t="str">
            <v>الثانية</v>
          </cell>
          <cell r="P3688">
            <v>696</v>
          </cell>
          <cell r="Q3688" t="str">
            <v>الثانية</v>
          </cell>
          <cell r="S3688" t="str">
            <v>الثالثة</v>
          </cell>
        </row>
        <row r="3689">
          <cell r="A3689">
            <v>122347</v>
          </cell>
          <cell r="B3689" t="str">
            <v>هدى الخريش</v>
          </cell>
          <cell r="C3689" t="str">
            <v>وليد</v>
          </cell>
          <cell r="D3689" t="str">
            <v>منى البوش</v>
          </cell>
          <cell r="E3689" t="str">
            <v>الأولى</v>
          </cell>
          <cell r="G3689" t="str">
            <v>الثانية حديث</v>
          </cell>
          <cell r="I3689" t="str">
            <v>الثانية حديث</v>
          </cell>
          <cell r="K3689" t="str">
            <v>الثانية</v>
          </cell>
          <cell r="M3689" t="str">
            <v>الثالثة حديث</v>
          </cell>
          <cell r="O3689" t="str">
            <v>الثالثة</v>
          </cell>
          <cell r="Q3689" t="str">
            <v>الثالثة</v>
          </cell>
          <cell r="S3689" t="str">
            <v>الرابعة حديث</v>
          </cell>
        </row>
        <row r="3690">
          <cell r="A3690">
            <v>122348</v>
          </cell>
          <cell r="B3690" t="str">
            <v>هدى ابراهيم</v>
          </cell>
          <cell r="C3690" t="str">
            <v>خالد</v>
          </cell>
          <cell r="D3690" t="str">
            <v>فاطمه</v>
          </cell>
          <cell r="E3690" t="str">
            <v>الأولى</v>
          </cell>
          <cell r="G3690" t="str">
            <v>الثانية حديث</v>
          </cell>
          <cell r="I3690" t="str">
            <v>الثانية حديث</v>
          </cell>
          <cell r="K3690" t="str">
            <v>الثانية</v>
          </cell>
          <cell r="M3690" t="str">
            <v>الثالثة حديث</v>
          </cell>
          <cell r="O3690" t="str">
            <v>الثالثة</v>
          </cell>
          <cell r="Q3690" t="str">
            <v>الثالثة</v>
          </cell>
          <cell r="S3690" t="str">
            <v>الرابعة حديث</v>
          </cell>
        </row>
        <row r="3691">
          <cell r="A3691">
            <v>122349</v>
          </cell>
          <cell r="B3691" t="str">
            <v>هدى الحموي</v>
          </cell>
          <cell r="C3691" t="str">
            <v>عبد اللطيف</v>
          </cell>
          <cell r="D3691" t="str">
            <v>اميره</v>
          </cell>
          <cell r="E3691" t="str">
            <v>الأولى</v>
          </cell>
          <cell r="G3691" t="str">
            <v>الثانية حديث</v>
          </cell>
          <cell r="I3691" t="str">
            <v>الثانية حديث</v>
          </cell>
          <cell r="K3691" t="str">
            <v>الثانية</v>
          </cell>
          <cell r="M3691" t="str">
            <v>الثالثة حديث</v>
          </cell>
          <cell r="O3691" t="str">
            <v>الثالثة</v>
          </cell>
          <cell r="Q3691" t="str">
            <v>الرابعة حديث</v>
          </cell>
          <cell r="S3691" t="str">
            <v>الرابعة</v>
          </cell>
        </row>
        <row r="3692">
          <cell r="A3692">
            <v>122351</v>
          </cell>
          <cell r="B3692" t="str">
            <v>هدى المقداد</v>
          </cell>
          <cell r="C3692" t="str">
            <v>عبد المجيد</v>
          </cell>
          <cell r="D3692" t="str">
            <v>زينب</v>
          </cell>
          <cell r="E3692" t="str">
            <v>الأولى</v>
          </cell>
          <cell r="G3692" t="str">
            <v>الأولى</v>
          </cell>
          <cell r="I3692" t="str">
            <v>الأولى</v>
          </cell>
          <cell r="K3692" t="str">
            <v>الثانية حديث</v>
          </cell>
          <cell r="M3692" t="str">
            <v>الثانية</v>
          </cell>
          <cell r="O3692" t="str">
            <v>الثالثة حديث</v>
          </cell>
          <cell r="Q3692" t="str">
            <v>الثالثة</v>
          </cell>
          <cell r="S3692" t="str">
            <v>الرابعة حديث</v>
          </cell>
        </row>
        <row r="3693">
          <cell r="A3693">
            <v>122352</v>
          </cell>
          <cell r="B3693" t="str">
            <v>هدى حويشان</v>
          </cell>
          <cell r="C3693" t="str">
            <v>حسن</v>
          </cell>
          <cell r="D3693" t="str">
            <v>ساميا</v>
          </cell>
          <cell r="E3693" t="str">
            <v>الأولى</v>
          </cell>
          <cell r="G3693" t="str">
            <v>الثانية حديث</v>
          </cell>
          <cell r="I3693" t="str">
            <v>الثانية حديث</v>
          </cell>
          <cell r="K3693" t="str">
            <v>الثانية</v>
          </cell>
          <cell r="L3693" t="str">
            <v>مبرر</v>
          </cell>
          <cell r="M3693" t="str">
            <v>الثانية</v>
          </cell>
          <cell r="O3693" t="str">
            <v>الثانية</v>
          </cell>
          <cell r="Q3693" t="str">
            <v>الثانية</v>
          </cell>
          <cell r="S3693" t="str">
            <v>الثانية</v>
          </cell>
        </row>
        <row r="3694">
          <cell r="A3694">
            <v>122354</v>
          </cell>
          <cell r="B3694" t="str">
            <v>هدى غانم</v>
          </cell>
          <cell r="C3694" t="str">
            <v>يوسف</v>
          </cell>
          <cell r="D3694" t="str">
            <v>منى</v>
          </cell>
          <cell r="E3694" t="str">
            <v>الأولى</v>
          </cell>
          <cell r="G3694" t="str">
            <v>الأولى</v>
          </cell>
          <cell r="H3694">
            <v>1317</v>
          </cell>
          <cell r="K3694" t="str">
            <v>الأولى</v>
          </cell>
          <cell r="L3694" t="str">
            <v>مبرر</v>
          </cell>
          <cell r="M3694" t="str">
            <v>الأولى</v>
          </cell>
          <cell r="O3694" t="str">
            <v>الأولى</v>
          </cell>
          <cell r="Q3694" t="str">
            <v>الأولى</v>
          </cell>
          <cell r="S3694" t="str">
            <v>الأولى</v>
          </cell>
        </row>
        <row r="3695">
          <cell r="A3695">
            <v>122358</v>
          </cell>
          <cell r="B3695" t="str">
            <v>هديل علي</v>
          </cell>
          <cell r="C3695" t="str">
            <v>جميل</v>
          </cell>
          <cell r="D3695" t="str">
            <v>نهيله</v>
          </cell>
          <cell r="E3695" t="str">
            <v>الأولى</v>
          </cell>
          <cell r="G3695" t="str">
            <v>الثانية حديث</v>
          </cell>
          <cell r="I3695" t="str">
            <v>الثانية حديث</v>
          </cell>
          <cell r="K3695" t="str">
            <v>الثانية</v>
          </cell>
          <cell r="M3695" t="str">
            <v>الثالثة حديث</v>
          </cell>
          <cell r="O3695" t="str">
            <v>الثالثة</v>
          </cell>
          <cell r="Q3695" t="str">
            <v>الثالثة</v>
          </cell>
          <cell r="S3695" t="str">
            <v>الثالثة</v>
          </cell>
        </row>
        <row r="3696">
          <cell r="A3696">
            <v>122359</v>
          </cell>
          <cell r="B3696" t="str">
            <v>هزار دعدع</v>
          </cell>
          <cell r="C3696" t="str">
            <v>محمد خير</v>
          </cell>
          <cell r="D3696" t="str">
            <v>جمانه</v>
          </cell>
          <cell r="E3696" t="str">
            <v>الأولى</v>
          </cell>
          <cell r="G3696" t="str">
            <v>الثانية حديث</v>
          </cell>
          <cell r="I3696" t="str">
            <v>الثانية حديث</v>
          </cell>
          <cell r="K3696" t="str">
            <v>الثانية</v>
          </cell>
          <cell r="M3696" t="str">
            <v>الثانية</v>
          </cell>
          <cell r="O3696" t="str">
            <v>الثانية</v>
          </cell>
          <cell r="P3696">
            <v>588</v>
          </cell>
          <cell r="Q3696" t="str">
            <v>الثانية</v>
          </cell>
          <cell r="S3696" t="str">
            <v>الثانية</v>
          </cell>
        </row>
        <row r="3697">
          <cell r="A3697">
            <v>122362</v>
          </cell>
          <cell r="B3697" t="str">
            <v>هلا حمزه</v>
          </cell>
          <cell r="C3697" t="str">
            <v>حمزه</v>
          </cell>
          <cell r="D3697" t="str">
            <v>ساميه</v>
          </cell>
          <cell r="E3697" t="str">
            <v>الأولى</v>
          </cell>
          <cell r="G3697" t="str">
            <v>الثانية حديث</v>
          </cell>
          <cell r="I3697" t="str">
            <v>الثانية حديث</v>
          </cell>
          <cell r="K3697" t="str">
            <v>الثانية</v>
          </cell>
          <cell r="M3697" t="str">
            <v>الثالثة حديث</v>
          </cell>
          <cell r="O3697" t="str">
            <v>الثالثة</v>
          </cell>
          <cell r="Q3697" t="str">
            <v>الرابعة حديث</v>
          </cell>
          <cell r="S3697" t="str">
            <v>الرابعة</v>
          </cell>
        </row>
        <row r="3698">
          <cell r="A3698">
            <v>122363</v>
          </cell>
          <cell r="B3698" t="str">
            <v>هلا مصطفى</v>
          </cell>
          <cell r="C3698" t="str">
            <v>احمد</v>
          </cell>
          <cell r="D3698" t="str">
            <v>ابتسام</v>
          </cell>
          <cell r="E3698" t="str">
            <v>الأولى</v>
          </cell>
          <cell r="G3698" t="str">
            <v>الثانية حديث</v>
          </cell>
          <cell r="I3698" t="str">
            <v>الثانية حديث</v>
          </cell>
          <cell r="K3698" t="str">
            <v>الثانية</v>
          </cell>
          <cell r="M3698" t="str">
            <v>الثالثة حديث</v>
          </cell>
          <cell r="O3698" t="str">
            <v>الثالثة</v>
          </cell>
          <cell r="Q3698" t="str">
            <v>الرابعة حديث</v>
          </cell>
          <cell r="S3698" t="str">
            <v>الرابعة</v>
          </cell>
        </row>
        <row r="3699">
          <cell r="A3699">
            <v>122364</v>
          </cell>
          <cell r="B3699" t="str">
            <v>هنا الرفاعي</v>
          </cell>
          <cell r="C3699" t="str">
            <v>اسعد</v>
          </cell>
          <cell r="D3699" t="str">
            <v>حنان</v>
          </cell>
          <cell r="E3699" t="str">
            <v>الأولى</v>
          </cell>
          <cell r="G3699" t="str">
            <v>الأولى</v>
          </cell>
          <cell r="I3699" t="str">
            <v>الأولى</v>
          </cell>
          <cell r="K3699" t="str">
            <v>الثانية حديث</v>
          </cell>
          <cell r="M3699" t="str">
            <v>الثانية</v>
          </cell>
          <cell r="O3699" t="str">
            <v>الثانية</v>
          </cell>
          <cell r="Q3699" t="str">
            <v>الثالثة حديث</v>
          </cell>
          <cell r="S3699" t="str">
            <v>الثالثة</v>
          </cell>
        </row>
        <row r="3700">
          <cell r="A3700">
            <v>122365</v>
          </cell>
          <cell r="B3700" t="str">
            <v>هناء عليان</v>
          </cell>
          <cell r="C3700" t="str">
            <v>توفيق</v>
          </cell>
          <cell r="D3700" t="str">
            <v>فاطمه</v>
          </cell>
          <cell r="E3700" t="str">
            <v>الأولى</v>
          </cell>
          <cell r="G3700" t="str">
            <v>الثانية حديث</v>
          </cell>
          <cell r="I3700" t="str">
            <v>الثانية حديث</v>
          </cell>
          <cell r="K3700" t="str">
            <v>الثانية</v>
          </cell>
          <cell r="M3700" t="str">
            <v>الثانية</v>
          </cell>
          <cell r="O3700" t="str">
            <v>الثانية</v>
          </cell>
          <cell r="Q3700" t="str">
            <v>الثالثة حديث</v>
          </cell>
          <cell r="S3700" t="str">
            <v>الثالثة</v>
          </cell>
        </row>
        <row r="3701">
          <cell r="A3701">
            <v>122368</v>
          </cell>
          <cell r="B3701" t="str">
            <v>هنادي تلتلو</v>
          </cell>
          <cell r="C3701" t="str">
            <v>محمد</v>
          </cell>
          <cell r="D3701" t="str">
            <v>زينب</v>
          </cell>
          <cell r="E3701" t="str">
            <v>الأولى</v>
          </cell>
          <cell r="G3701" t="str">
            <v>الثانية حديث</v>
          </cell>
          <cell r="K3701" t="str">
            <v>الثانية حديث</v>
          </cell>
          <cell r="L3701" t="str">
            <v>مبرر</v>
          </cell>
          <cell r="M3701" t="str">
            <v>الثانية</v>
          </cell>
          <cell r="O3701" t="str">
            <v>الثانية</v>
          </cell>
          <cell r="Q3701" t="str">
            <v>الثانية</v>
          </cell>
          <cell r="S3701" t="str">
            <v>الثانية</v>
          </cell>
        </row>
        <row r="3702">
          <cell r="A3702">
            <v>122369</v>
          </cell>
          <cell r="B3702" t="str">
            <v>هنادي دله</v>
          </cell>
          <cell r="C3702" t="str">
            <v>بدر</v>
          </cell>
          <cell r="D3702" t="str">
            <v>غادا</v>
          </cell>
          <cell r="E3702" t="str">
            <v>الأولى</v>
          </cell>
          <cell r="G3702" t="str">
            <v>الأولى</v>
          </cell>
          <cell r="I3702" t="str">
            <v>الأولى</v>
          </cell>
          <cell r="K3702" t="str">
            <v>الثانية حديث</v>
          </cell>
          <cell r="M3702" t="str">
            <v>الثانية</v>
          </cell>
          <cell r="O3702" t="str">
            <v>الثالثة حديث</v>
          </cell>
          <cell r="Q3702" t="str">
            <v>الثالثة</v>
          </cell>
          <cell r="S3702" t="str">
            <v>الثالثة</v>
          </cell>
        </row>
        <row r="3703">
          <cell r="A3703">
            <v>122370</v>
          </cell>
          <cell r="B3703" t="str">
            <v>هنادي صالحه</v>
          </cell>
          <cell r="C3703" t="str">
            <v>اديب</v>
          </cell>
          <cell r="D3703" t="str">
            <v>سهام</v>
          </cell>
          <cell r="E3703" t="str">
            <v>الأولى</v>
          </cell>
          <cell r="G3703" t="str">
            <v>الثانية حديث</v>
          </cell>
          <cell r="I3703" t="str">
            <v>الثانية حديث</v>
          </cell>
          <cell r="K3703" t="str">
            <v>الثانية</v>
          </cell>
          <cell r="M3703" t="str">
            <v>الثالثة حديث</v>
          </cell>
          <cell r="O3703" t="str">
            <v>الثالثة</v>
          </cell>
          <cell r="Q3703" t="str">
            <v>الرابعة حديث</v>
          </cell>
          <cell r="S3703" t="str">
            <v>الرابعة</v>
          </cell>
        </row>
        <row r="3704">
          <cell r="A3704">
            <v>122371</v>
          </cell>
          <cell r="B3704" t="str">
            <v>هنادي عبيد</v>
          </cell>
          <cell r="C3704" t="str">
            <v>عبد الكريم</v>
          </cell>
          <cell r="D3704" t="str">
            <v>خديجه</v>
          </cell>
          <cell r="E3704" t="str">
            <v>الأولى</v>
          </cell>
          <cell r="G3704" t="str">
            <v>الأولى</v>
          </cell>
          <cell r="I3704" t="str">
            <v>الأولى</v>
          </cell>
          <cell r="K3704" t="str">
            <v>الثانية حديث</v>
          </cell>
          <cell r="L3704" t="str">
            <v>مبرر</v>
          </cell>
          <cell r="M3704" t="str">
            <v>الثانية</v>
          </cell>
          <cell r="O3704" t="str">
            <v>الثانية</v>
          </cell>
          <cell r="Q3704" t="str">
            <v>الثانية</v>
          </cell>
          <cell r="S3704" t="str">
            <v>الثانية</v>
          </cell>
        </row>
        <row r="3705">
          <cell r="A3705">
            <v>122376</v>
          </cell>
          <cell r="B3705" t="str">
            <v>هيفاء الرفاعي</v>
          </cell>
          <cell r="C3705" t="str">
            <v>بدوي</v>
          </cell>
          <cell r="D3705" t="str">
            <v>منال</v>
          </cell>
          <cell r="E3705" t="str">
            <v>الأولى</v>
          </cell>
          <cell r="G3705" t="str">
            <v>الثانية حديث</v>
          </cell>
          <cell r="I3705" t="str">
            <v>الثانية حديث</v>
          </cell>
          <cell r="K3705" t="str">
            <v>الثانية</v>
          </cell>
          <cell r="M3705" t="str">
            <v>الثانية</v>
          </cell>
          <cell r="O3705" t="str">
            <v>الثالثة حديث</v>
          </cell>
          <cell r="Q3705" t="str">
            <v xml:space="preserve">الثالثة </v>
          </cell>
          <cell r="S3705" t="str">
            <v>الثالثة</v>
          </cell>
        </row>
        <row r="3706">
          <cell r="A3706">
            <v>122378</v>
          </cell>
          <cell r="B3706" t="str">
            <v>هيفاء نقشه</v>
          </cell>
          <cell r="C3706" t="str">
            <v>محمد</v>
          </cell>
          <cell r="D3706" t="str">
            <v>سعاد</v>
          </cell>
          <cell r="E3706" t="str">
            <v>الأولى</v>
          </cell>
          <cell r="G3706" t="str">
            <v>الثانية حديث</v>
          </cell>
          <cell r="K3706" t="str">
            <v>الثانية</v>
          </cell>
          <cell r="L3706">
            <v>1893</v>
          </cell>
          <cell r="M3706" t="str">
            <v>الثانية</v>
          </cell>
          <cell r="N3706">
            <v>272</v>
          </cell>
          <cell r="O3706" t="str">
            <v>الثانية</v>
          </cell>
          <cell r="Q3706" t="str">
            <v>الثانية</v>
          </cell>
          <cell r="S3706" t="str">
            <v>الثالثة حديث</v>
          </cell>
        </row>
        <row r="3707">
          <cell r="A3707">
            <v>122380</v>
          </cell>
          <cell r="B3707" t="str">
            <v>هيلين السيد</v>
          </cell>
          <cell r="C3707" t="str">
            <v>مروان</v>
          </cell>
          <cell r="D3707" t="str">
            <v>ريمه</v>
          </cell>
          <cell r="E3707" t="str">
            <v>الأولى</v>
          </cell>
          <cell r="G3707" t="str">
            <v>الأولى</v>
          </cell>
          <cell r="I3707" t="str">
            <v>الأولى</v>
          </cell>
          <cell r="K3707" t="str">
            <v>الأولى</v>
          </cell>
          <cell r="M3707" t="str">
            <v>الثانية حديث</v>
          </cell>
          <cell r="O3707" t="str">
            <v>الثانية</v>
          </cell>
          <cell r="Q3707" t="str">
            <v>الثانية</v>
          </cell>
          <cell r="S3707" t="str">
            <v>الثالثة حديث</v>
          </cell>
        </row>
        <row r="3708">
          <cell r="A3708">
            <v>122383</v>
          </cell>
          <cell r="B3708" t="str">
            <v>وحيد عبود</v>
          </cell>
          <cell r="C3708" t="str">
            <v>عبود</v>
          </cell>
          <cell r="D3708" t="str">
            <v>شهناز</v>
          </cell>
          <cell r="E3708" t="str">
            <v>الأولى</v>
          </cell>
          <cell r="G3708" t="str">
            <v>الثانية حديث</v>
          </cell>
          <cell r="I3708" t="str">
            <v>الثانية حديث</v>
          </cell>
          <cell r="K3708" t="str">
            <v>الثانية</v>
          </cell>
          <cell r="M3708" t="str">
            <v>الثالثة حديث</v>
          </cell>
          <cell r="O3708" t="str">
            <v>الثالثة</v>
          </cell>
          <cell r="Q3708" t="str">
            <v>الرابعة حديث</v>
          </cell>
          <cell r="S3708" t="str">
            <v>الرابعة</v>
          </cell>
        </row>
        <row r="3709">
          <cell r="A3709">
            <v>122384</v>
          </cell>
          <cell r="B3709" t="str">
            <v>وداد الضحاك</v>
          </cell>
          <cell r="C3709" t="str">
            <v>ايمن</v>
          </cell>
          <cell r="D3709" t="str">
            <v>تيماء</v>
          </cell>
          <cell r="E3709" t="str">
            <v>الأولى</v>
          </cell>
          <cell r="G3709" t="str">
            <v>الأولى</v>
          </cell>
          <cell r="I3709" t="str">
            <v>الأولى</v>
          </cell>
          <cell r="K3709" t="str">
            <v>الثانية حديث</v>
          </cell>
          <cell r="M3709" t="str">
            <v>الثانية</v>
          </cell>
          <cell r="O3709" t="str">
            <v>الثانية</v>
          </cell>
          <cell r="Q3709" t="str">
            <v>الثانية</v>
          </cell>
          <cell r="S3709" t="str">
            <v>الثالثة حديث</v>
          </cell>
        </row>
        <row r="3710">
          <cell r="A3710">
            <v>122387</v>
          </cell>
          <cell r="B3710" t="str">
            <v>وسام عقله</v>
          </cell>
          <cell r="C3710" t="str">
            <v>فارس</v>
          </cell>
          <cell r="D3710" t="str">
            <v>خولا</v>
          </cell>
          <cell r="E3710" t="str">
            <v>الأولى</v>
          </cell>
          <cell r="G3710" t="str">
            <v>الأولى</v>
          </cell>
          <cell r="I3710" t="str">
            <v>الأولى</v>
          </cell>
          <cell r="K3710" t="str">
            <v>الأولى</v>
          </cell>
          <cell r="M3710" t="str">
            <v>الثانية حديث</v>
          </cell>
          <cell r="O3710" t="str">
            <v>الثانية</v>
          </cell>
          <cell r="Q3710" t="str">
            <v>الثانية</v>
          </cell>
          <cell r="S3710" t="str">
            <v>الثانية</v>
          </cell>
        </row>
        <row r="3711">
          <cell r="A3711">
            <v>122388</v>
          </cell>
          <cell r="B3711" t="str">
            <v>وسن يوسف</v>
          </cell>
          <cell r="C3711" t="str">
            <v>امين</v>
          </cell>
          <cell r="D3711" t="str">
            <v>عزيزه</v>
          </cell>
          <cell r="E3711" t="str">
            <v>الأولى</v>
          </cell>
          <cell r="G3711" t="str">
            <v>الثانية حديث</v>
          </cell>
          <cell r="I3711" t="str">
            <v>الثانية حديث</v>
          </cell>
          <cell r="J3711">
            <v>394</v>
          </cell>
          <cell r="K3711" t="str">
            <v>الثانية</v>
          </cell>
          <cell r="L3711" t="str">
            <v>مبرر</v>
          </cell>
          <cell r="M3711" t="str">
            <v>الثانية</v>
          </cell>
          <cell r="O3711" t="str">
            <v>الثانية</v>
          </cell>
          <cell r="Q3711" t="str">
            <v>الثانية</v>
          </cell>
          <cell r="S3711" t="str">
            <v>الثانية</v>
          </cell>
        </row>
        <row r="3712">
          <cell r="A3712">
            <v>122390</v>
          </cell>
          <cell r="B3712" t="str">
            <v>وسيم عامر</v>
          </cell>
          <cell r="C3712" t="str">
            <v>وليد</v>
          </cell>
          <cell r="D3712" t="str">
            <v>امال</v>
          </cell>
          <cell r="E3712" t="str">
            <v>الأولى</v>
          </cell>
          <cell r="G3712" t="str">
            <v>الأولى</v>
          </cell>
          <cell r="I3712" t="str">
            <v>الأولى</v>
          </cell>
          <cell r="K3712" t="str">
            <v>الثانية حديث</v>
          </cell>
          <cell r="M3712" t="str">
            <v>الثانية</v>
          </cell>
          <cell r="O3712" t="str">
            <v>الثانية</v>
          </cell>
          <cell r="Q3712" t="str">
            <v>الثانية</v>
          </cell>
          <cell r="S3712" t="str">
            <v>الثانية</v>
          </cell>
        </row>
        <row r="3713">
          <cell r="A3713">
            <v>122391</v>
          </cell>
          <cell r="B3713" t="str">
            <v>وعد الحسين</v>
          </cell>
          <cell r="C3713" t="str">
            <v>مفيد</v>
          </cell>
          <cell r="D3713" t="str">
            <v>بديعه</v>
          </cell>
          <cell r="E3713" t="str">
            <v>الأولى</v>
          </cell>
          <cell r="G3713" t="str">
            <v>الثانية حديث</v>
          </cell>
          <cell r="I3713" t="str">
            <v>الثانية حديث</v>
          </cell>
          <cell r="K3713" t="str">
            <v>الثانية</v>
          </cell>
          <cell r="L3713" t="str">
            <v>مبرر</v>
          </cell>
          <cell r="M3713" t="str">
            <v>الثانية</v>
          </cell>
          <cell r="O3713" t="str">
            <v>الثانية</v>
          </cell>
          <cell r="Q3713" t="str">
            <v>الثانية</v>
          </cell>
          <cell r="S3713" t="str">
            <v>الثانية</v>
          </cell>
        </row>
        <row r="3714">
          <cell r="A3714">
            <v>122393</v>
          </cell>
          <cell r="B3714" t="str">
            <v>وعد اسطى</v>
          </cell>
          <cell r="C3714" t="str">
            <v>نعيم</v>
          </cell>
          <cell r="D3714" t="str">
            <v>عائده</v>
          </cell>
          <cell r="E3714" t="str">
            <v>الأولى</v>
          </cell>
          <cell r="G3714" t="str">
            <v>الثانية حديث</v>
          </cell>
          <cell r="I3714" t="str">
            <v>الثانية حديث</v>
          </cell>
          <cell r="K3714" t="str">
            <v>الثانية</v>
          </cell>
          <cell r="L3714" t="str">
            <v>مبرر</v>
          </cell>
          <cell r="M3714" t="str">
            <v>الثانية</v>
          </cell>
          <cell r="O3714" t="str">
            <v>الثانية</v>
          </cell>
          <cell r="Q3714" t="str">
            <v>الثانية</v>
          </cell>
          <cell r="S3714" t="str">
            <v>الثانية</v>
          </cell>
        </row>
        <row r="3715">
          <cell r="A3715">
            <v>122397</v>
          </cell>
          <cell r="B3715" t="str">
            <v>ولاء ادم</v>
          </cell>
          <cell r="C3715" t="str">
            <v>عدنان</v>
          </cell>
          <cell r="D3715" t="str">
            <v>نبيلا</v>
          </cell>
          <cell r="E3715" t="str">
            <v>الأولى</v>
          </cell>
          <cell r="G3715" t="str">
            <v>الأولى</v>
          </cell>
          <cell r="I3715" t="str">
            <v>الأولى</v>
          </cell>
          <cell r="K3715" t="str">
            <v>الثانية حديث</v>
          </cell>
          <cell r="M3715" t="str">
            <v>الثانية</v>
          </cell>
          <cell r="O3715" t="str">
            <v>الثانية</v>
          </cell>
          <cell r="Q3715" t="str">
            <v>الثانية</v>
          </cell>
          <cell r="S3715" t="str">
            <v>الثالثة حديث</v>
          </cell>
        </row>
        <row r="3716">
          <cell r="A3716">
            <v>122401</v>
          </cell>
          <cell r="B3716" t="str">
            <v>ولاء الرهبان</v>
          </cell>
          <cell r="C3716" t="str">
            <v>علي</v>
          </cell>
          <cell r="D3716" t="str">
            <v>فايزه</v>
          </cell>
          <cell r="E3716" t="str">
            <v>الأولى</v>
          </cell>
          <cell r="G3716" t="str">
            <v>الثانية حديث</v>
          </cell>
          <cell r="I3716" t="str">
            <v>الثانية حديث</v>
          </cell>
          <cell r="K3716" t="str">
            <v>الثانية</v>
          </cell>
          <cell r="M3716" t="str">
            <v>الثانية</v>
          </cell>
          <cell r="O3716" t="str">
            <v>الثالثة حديث</v>
          </cell>
          <cell r="Q3716" t="str">
            <v>الثالثة</v>
          </cell>
          <cell r="S3716" t="str">
            <v>الثالثة</v>
          </cell>
        </row>
        <row r="3717">
          <cell r="A3717">
            <v>122406</v>
          </cell>
          <cell r="B3717" t="str">
            <v>ولاء سليمان</v>
          </cell>
          <cell r="C3717" t="str">
            <v>علي</v>
          </cell>
          <cell r="D3717" t="str">
            <v>نديمه</v>
          </cell>
          <cell r="E3717" t="str">
            <v>الأولى</v>
          </cell>
          <cell r="G3717" t="str">
            <v>الأولى</v>
          </cell>
          <cell r="H3717">
            <v>1400</v>
          </cell>
          <cell r="I3717" t="str">
            <v>الأولى</v>
          </cell>
          <cell r="K3717" t="str">
            <v>الأولى</v>
          </cell>
          <cell r="L3717" t="str">
            <v>مبرر</v>
          </cell>
          <cell r="M3717" t="str">
            <v>الأولى</v>
          </cell>
          <cell r="O3717" t="str">
            <v>الأولى</v>
          </cell>
          <cell r="Q3717" t="str">
            <v>الأولى</v>
          </cell>
          <cell r="S3717" t="str">
            <v>الأولى</v>
          </cell>
        </row>
        <row r="3718">
          <cell r="A3718">
            <v>122407</v>
          </cell>
          <cell r="B3718" t="str">
            <v>ولاء عاشور</v>
          </cell>
          <cell r="C3718" t="str">
            <v>اسماعيل</v>
          </cell>
          <cell r="D3718" t="str">
            <v>سعاد</v>
          </cell>
          <cell r="E3718" t="str">
            <v>الأولى</v>
          </cell>
          <cell r="G3718" t="str">
            <v>الأولى</v>
          </cell>
          <cell r="H3718">
            <v>1427</v>
          </cell>
          <cell r="I3718" t="str">
            <v>الأولى</v>
          </cell>
          <cell r="K3718" t="str">
            <v>الأولى</v>
          </cell>
          <cell r="M3718" t="str">
            <v>الأولى</v>
          </cell>
          <cell r="O3718" t="str">
            <v>الأولى</v>
          </cell>
          <cell r="P3718">
            <v>752</v>
          </cell>
          <cell r="Q3718" t="str">
            <v>الأولى</v>
          </cell>
          <cell r="S3718" t="str">
            <v>الأولى</v>
          </cell>
        </row>
        <row r="3719">
          <cell r="A3719">
            <v>122408</v>
          </cell>
          <cell r="B3719" t="str">
            <v>ولاء فواز</v>
          </cell>
          <cell r="C3719" t="str">
            <v>سالم</v>
          </cell>
          <cell r="D3719" t="str">
            <v>فاطمه</v>
          </cell>
          <cell r="E3719" t="str">
            <v>الأولى</v>
          </cell>
          <cell r="G3719" t="str">
            <v>الأولى</v>
          </cell>
          <cell r="I3719" t="str">
            <v>الأولى</v>
          </cell>
          <cell r="K3719" t="str">
            <v>الثانية حديث</v>
          </cell>
          <cell r="L3719" t="str">
            <v>مبرر</v>
          </cell>
          <cell r="M3719" t="str">
            <v>الثانية</v>
          </cell>
          <cell r="O3719" t="str">
            <v>الثانية</v>
          </cell>
          <cell r="P3719">
            <v>751</v>
          </cell>
          <cell r="Q3719" t="str">
            <v>الثانية</v>
          </cell>
          <cell r="S3719" t="str">
            <v>الثانية</v>
          </cell>
        </row>
        <row r="3720">
          <cell r="A3720">
            <v>122410</v>
          </cell>
          <cell r="B3720" t="str">
            <v>وليد عطيه</v>
          </cell>
          <cell r="C3720" t="str">
            <v>حسين</v>
          </cell>
          <cell r="D3720" t="str">
            <v>صبحيه</v>
          </cell>
          <cell r="E3720" t="str">
            <v>الأولى</v>
          </cell>
          <cell r="G3720" t="str">
            <v>الأولى</v>
          </cell>
          <cell r="I3720" t="str">
            <v>الأولى</v>
          </cell>
          <cell r="K3720" t="str">
            <v>الأولى</v>
          </cell>
          <cell r="L3720" t="str">
            <v>مبرر</v>
          </cell>
          <cell r="M3720" t="str">
            <v>الأولى</v>
          </cell>
          <cell r="O3720" t="str">
            <v>الثانية حديث</v>
          </cell>
          <cell r="Q3720" t="str">
            <v>الثانية</v>
          </cell>
          <cell r="S3720" t="str">
            <v>الثانية</v>
          </cell>
        </row>
        <row r="3721">
          <cell r="A3721">
            <v>122412</v>
          </cell>
          <cell r="B3721" t="str">
            <v>وئام المصري</v>
          </cell>
          <cell r="C3721" t="str">
            <v>موفق</v>
          </cell>
          <cell r="D3721" t="str">
            <v>غاده</v>
          </cell>
          <cell r="E3721" t="str">
            <v>الأولى</v>
          </cell>
          <cell r="G3721" t="str">
            <v>الأولى</v>
          </cell>
          <cell r="I3721" t="str">
            <v>الأولى</v>
          </cell>
          <cell r="K3721" t="str">
            <v>الأولى</v>
          </cell>
          <cell r="M3721" t="str">
            <v>الثانية حديث</v>
          </cell>
          <cell r="O3721" t="str">
            <v>الثانية</v>
          </cell>
          <cell r="Q3721" t="str">
            <v>الثانية</v>
          </cell>
          <cell r="S3721" t="str">
            <v>الثانية</v>
          </cell>
        </row>
        <row r="3722">
          <cell r="A3722">
            <v>122415</v>
          </cell>
          <cell r="B3722" t="str">
            <v>يارا العراوي</v>
          </cell>
          <cell r="C3722" t="str">
            <v>مزيد</v>
          </cell>
          <cell r="D3722" t="str">
            <v>هيلين</v>
          </cell>
          <cell r="E3722" t="str">
            <v>الأولى</v>
          </cell>
          <cell r="G3722" t="str">
            <v>الأولى</v>
          </cell>
          <cell r="I3722" t="str">
            <v>الأولى</v>
          </cell>
          <cell r="K3722" t="str">
            <v>الثانية حديث</v>
          </cell>
          <cell r="M3722" t="str">
            <v>الثانية</v>
          </cell>
          <cell r="O3722" t="str">
            <v>الثانية</v>
          </cell>
          <cell r="Q3722" t="str">
            <v>الثانية</v>
          </cell>
          <cell r="S3722" t="str">
            <v>الثانية</v>
          </cell>
        </row>
        <row r="3723">
          <cell r="A3723">
            <v>122416</v>
          </cell>
          <cell r="B3723" t="str">
            <v>يارا جعفر</v>
          </cell>
          <cell r="C3723" t="str">
            <v>اسامه</v>
          </cell>
          <cell r="D3723" t="str">
            <v>سلوى</v>
          </cell>
          <cell r="E3723" t="str">
            <v>الأولى</v>
          </cell>
          <cell r="G3723" t="str">
            <v>الثانية حديث</v>
          </cell>
          <cell r="I3723" t="str">
            <v>الثانية حديث</v>
          </cell>
          <cell r="K3723" t="str">
            <v>الثانية</v>
          </cell>
          <cell r="M3723" t="str">
            <v>الثالثة حديث</v>
          </cell>
          <cell r="O3723" t="str">
            <v>الثالثة</v>
          </cell>
          <cell r="Q3723" t="str">
            <v>الرابعة حديث</v>
          </cell>
          <cell r="S3723" t="str">
            <v>الرابعة</v>
          </cell>
        </row>
        <row r="3724">
          <cell r="A3724">
            <v>122417</v>
          </cell>
          <cell r="B3724" t="str">
            <v>يارا صالح</v>
          </cell>
          <cell r="C3724" t="str">
            <v>ابراهيم</v>
          </cell>
          <cell r="D3724" t="str">
            <v>صديقه</v>
          </cell>
          <cell r="E3724" t="str">
            <v>الأولى</v>
          </cell>
          <cell r="G3724" t="str">
            <v>الثانية حديث</v>
          </cell>
          <cell r="I3724" t="str">
            <v>الثانية حديث</v>
          </cell>
          <cell r="K3724" t="str">
            <v>الثانية</v>
          </cell>
          <cell r="M3724" t="str">
            <v>الثالثة حديث</v>
          </cell>
          <cell r="O3724" t="str">
            <v>الثالثة</v>
          </cell>
          <cell r="Q3724" t="str">
            <v>الرابعة حديث</v>
          </cell>
          <cell r="S3724" t="str">
            <v>الرابعة</v>
          </cell>
        </row>
        <row r="3725">
          <cell r="A3725">
            <v>122418</v>
          </cell>
          <cell r="B3725" t="str">
            <v>يارا يوسف</v>
          </cell>
          <cell r="C3725" t="str">
            <v>عهد</v>
          </cell>
          <cell r="D3725" t="str">
            <v>ندى</v>
          </cell>
          <cell r="E3725" t="str">
            <v>الأولى</v>
          </cell>
          <cell r="G3725" t="str">
            <v>الثانية حديث</v>
          </cell>
          <cell r="K3725" t="str">
            <v>الثانية</v>
          </cell>
          <cell r="M3725" t="str">
            <v>الثانية</v>
          </cell>
          <cell r="O3725" t="str">
            <v>الثانية</v>
          </cell>
          <cell r="Q3725" t="str">
            <v>الثالثة حديث</v>
          </cell>
          <cell r="S3725" t="str">
            <v>الثالثة</v>
          </cell>
        </row>
        <row r="3726">
          <cell r="A3726">
            <v>122419</v>
          </cell>
          <cell r="B3726" t="str">
            <v>ياسمين الاسمر</v>
          </cell>
          <cell r="C3726" t="str">
            <v>محمد نذير</v>
          </cell>
          <cell r="D3726" t="str">
            <v>هزار الحميدي</v>
          </cell>
          <cell r="E3726" t="str">
            <v>الأولى</v>
          </cell>
          <cell r="G3726" t="str">
            <v>الأولى</v>
          </cell>
          <cell r="I3726" t="str">
            <v>الأولى</v>
          </cell>
          <cell r="K3726" t="str">
            <v>الثانية حديث</v>
          </cell>
          <cell r="M3726" t="str">
            <v>الثانية</v>
          </cell>
          <cell r="O3726" t="str">
            <v>الثانية</v>
          </cell>
          <cell r="Q3726" t="str">
            <v>الثانية</v>
          </cell>
          <cell r="R3726">
            <v>446</v>
          </cell>
          <cell r="S3726" t="str">
            <v>الثانية</v>
          </cell>
        </row>
        <row r="3727">
          <cell r="A3727">
            <v>122421</v>
          </cell>
          <cell r="B3727" t="str">
            <v>ياسمين الغلاييني</v>
          </cell>
          <cell r="C3727" t="str">
            <v>ممدوح</v>
          </cell>
          <cell r="D3727" t="str">
            <v>سهى</v>
          </cell>
          <cell r="E3727" t="str">
            <v>الأولى</v>
          </cell>
          <cell r="G3727" t="str">
            <v>الأولى</v>
          </cell>
          <cell r="I3727" t="str">
            <v>الأولى</v>
          </cell>
          <cell r="K3727" t="str">
            <v>الأولى</v>
          </cell>
          <cell r="M3727" t="str">
            <v>الثانية حديث</v>
          </cell>
          <cell r="O3727" t="str">
            <v>الثانية</v>
          </cell>
          <cell r="Q3727" t="str">
            <v>الثانية</v>
          </cell>
          <cell r="S3727" t="str">
            <v>الثالثة حديث</v>
          </cell>
        </row>
        <row r="3728">
          <cell r="A3728">
            <v>122426</v>
          </cell>
          <cell r="B3728" t="str">
            <v>يزن العلي</v>
          </cell>
          <cell r="C3728" t="str">
            <v>ماجد</v>
          </cell>
          <cell r="D3728" t="str">
            <v>ندا</v>
          </cell>
          <cell r="E3728" t="str">
            <v>الأولى</v>
          </cell>
          <cell r="G3728" t="str">
            <v>الثانية حديث</v>
          </cell>
          <cell r="I3728" t="str">
            <v>الثانية حديث</v>
          </cell>
          <cell r="K3728" t="str">
            <v>الثانية</v>
          </cell>
          <cell r="M3728" t="str">
            <v>الثالثة حديث</v>
          </cell>
          <cell r="O3728" t="str">
            <v>الثالثة</v>
          </cell>
          <cell r="Q3728" t="str">
            <v>الثالثة</v>
          </cell>
          <cell r="S3728" t="str">
            <v>الرابعة</v>
          </cell>
        </row>
        <row r="3729">
          <cell r="A3729">
            <v>122427</v>
          </cell>
          <cell r="B3729" t="str">
            <v>يزن خرسه</v>
          </cell>
          <cell r="C3729" t="str">
            <v>زياد</v>
          </cell>
          <cell r="D3729" t="str">
            <v>سعده</v>
          </cell>
          <cell r="E3729" t="str">
            <v>الأولى</v>
          </cell>
          <cell r="G3729" t="str">
            <v>الأولى</v>
          </cell>
          <cell r="I3729" t="str">
            <v>الأولى</v>
          </cell>
          <cell r="K3729" t="str">
            <v>الثانية حديث</v>
          </cell>
          <cell r="L3729" t="str">
            <v>مبرر</v>
          </cell>
          <cell r="M3729" t="str">
            <v>الثانية</v>
          </cell>
          <cell r="O3729" t="str">
            <v>الثانية</v>
          </cell>
          <cell r="Q3729" t="str">
            <v>الثانية</v>
          </cell>
          <cell r="S3729" t="str">
            <v>الثانية</v>
          </cell>
        </row>
        <row r="3730">
          <cell r="A3730">
            <v>122429</v>
          </cell>
          <cell r="B3730" t="str">
            <v>يزن سرحان</v>
          </cell>
          <cell r="C3730" t="str">
            <v>عمر</v>
          </cell>
          <cell r="D3730" t="str">
            <v>لمى</v>
          </cell>
          <cell r="E3730" t="str">
            <v>الأولى</v>
          </cell>
          <cell r="G3730" t="str">
            <v>الثانية حديث</v>
          </cell>
          <cell r="I3730" t="str">
            <v>الثانية حديث</v>
          </cell>
          <cell r="K3730" t="str">
            <v>الثانية</v>
          </cell>
          <cell r="M3730" t="str">
            <v>الثالثة حديث</v>
          </cell>
          <cell r="O3730" t="str">
            <v>الثالثة</v>
          </cell>
          <cell r="Q3730" t="str">
            <v>الثالثة</v>
          </cell>
          <cell r="S3730" t="str">
            <v>الثالثة</v>
          </cell>
        </row>
        <row r="3731">
          <cell r="A3731">
            <v>122431</v>
          </cell>
          <cell r="B3731" t="str">
            <v>يسرى قاسم</v>
          </cell>
          <cell r="C3731" t="str">
            <v>شحاده</v>
          </cell>
          <cell r="D3731" t="str">
            <v>فاتن</v>
          </cell>
          <cell r="E3731" t="str">
            <v>الأولى</v>
          </cell>
          <cell r="G3731" t="str">
            <v>الأولى</v>
          </cell>
          <cell r="I3731" t="str">
            <v>الأولى</v>
          </cell>
          <cell r="K3731" t="str">
            <v>الأولى</v>
          </cell>
          <cell r="M3731" t="str">
            <v>الأولى</v>
          </cell>
          <cell r="O3731" t="str">
            <v>الثانية حديث</v>
          </cell>
          <cell r="Q3731" t="str">
            <v>الثانية</v>
          </cell>
          <cell r="S3731" t="str">
            <v>الثانية</v>
          </cell>
        </row>
        <row r="3732">
          <cell r="A3732">
            <v>122432</v>
          </cell>
          <cell r="B3732" t="str">
            <v>يمامه المقداد</v>
          </cell>
          <cell r="C3732" t="str">
            <v>احمد</v>
          </cell>
          <cell r="D3732" t="str">
            <v>ايمان</v>
          </cell>
          <cell r="E3732" t="str">
            <v>الأولى</v>
          </cell>
          <cell r="G3732" t="str">
            <v>الأولى</v>
          </cell>
          <cell r="I3732" t="str">
            <v>الأولى</v>
          </cell>
          <cell r="K3732" t="str">
            <v>الثانية حديث</v>
          </cell>
          <cell r="M3732" t="str">
            <v>الثانية</v>
          </cell>
          <cell r="O3732" t="str">
            <v>الثانية</v>
          </cell>
          <cell r="Q3732" t="str">
            <v>الثالثة حديث</v>
          </cell>
          <cell r="S3732" t="str">
            <v>الثالثة</v>
          </cell>
        </row>
        <row r="3733">
          <cell r="A3733">
            <v>122433</v>
          </cell>
          <cell r="B3733" t="str">
            <v>يمنى القلم</v>
          </cell>
          <cell r="C3733" t="str">
            <v>محمد ياسين</v>
          </cell>
          <cell r="D3733" t="str">
            <v>صباح</v>
          </cell>
          <cell r="E3733" t="str">
            <v>الأولى</v>
          </cell>
          <cell r="G3733" t="str">
            <v>الثانية حديث</v>
          </cell>
          <cell r="I3733" t="str">
            <v>الثانية حديث</v>
          </cell>
          <cell r="K3733" t="str">
            <v>الثانية</v>
          </cell>
          <cell r="M3733" t="str">
            <v>الثالثة حديث</v>
          </cell>
          <cell r="O3733" t="str">
            <v>الثالثة</v>
          </cell>
          <cell r="Q3733" t="str">
            <v>الرابعة حديث</v>
          </cell>
          <cell r="S3733" t="str">
            <v>الرابعة</v>
          </cell>
        </row>
        <row r="3734">
          <cell r="A3734">
            <v>122434</v>
          </cell>
          <cell r="B3734" t="str">
            <v>يوسف ابو احمد</v>
          </cell>
          <cell r="C3734" t="str">
            <v>مروان</v>
          </cell>
          <cell r="D3734" t="str">
            <v>امل</v>
          </cell>
          <cell r="E3734" t="str">
            <v>الأولى</v>
          </cell>
          <cell r="G3734" t="str">
            <v>الثانية حديث</v>
          </cell>
          <cell r="K3734" t="str">
            <v>الثانية</v>
          </cell>
          <cell r="M3734" t="str">
            <v>الثالثة حديث</v>
          </cell>
          <cell r="O3734" t="str">
            <v>الثالثة</v>
          </cell>
          <cell r="Q3734" t="str">
            <v>الرابعة حديث</v>
          </cell>
          <cell r="S3734" t="str">
            <v>الرابعة</v>
          </cell>
        </row>
        <row r="3735">
          <cell r="A3735">
            <v>122439</v>
          </cell>
          <cell r="B3735" t="str">
            <v>محمد احمد</v>
          </cell>
          <cell r="C3735" t="str">
            <v>مهيل</v>
          </cell>
          <cell r="D3735" t="str">
            <v>نهاء</v>
          </cell>
          <cell r="E3735" t="str">
            <v>الثانية</v>
          </cell>
          <cell r="G3735" t="str">
            <v>الثالثة حديث</v>
          </cell>
          <cell r="I3735" t="str">
            <v>الثالثة حديث</v>
          </cell>
          <cell r="K3735" t="str">
            <v>الثالثة</v>
          </cell>
          <cell r="M3735" t="str">
            <v>الثالثة</v>
          </cell>
          <cell r="S3735" t="str">
            <v>الرابعة</v>
          </cell>
        </row>
        <row r="3736">
          <cell r="A3736">
            <v>122440</v>
          </cell>
          <cell r="B3736" t="str">
            <v>امال الجباوي</v>
          </cell>
          <cell r="C3736" t="str">
            <v>عبد الله</v>
          </cell>
          <cell r="D3736" t="str">
            <v>ناديه</v>
          </cell>
          <cell r="E3736" t="str">
            <v>الأولى</v>
          </cell>
          <cell r="G3736" t="str">
            <v>الثانية حديث</v>
          </cell>
          <cell r="K3736" t="str">
            <v>الثانية حديث</v>
          </cell>
          <cell r="M3736" t="str">
            <v>الثانية</v>
          </cell>
          <cell r="O3736" t="str">
            <v>الثالثة حديث</v>
          </cell>
          <cell r="Q3736" t="str">
            <v>الثالثة</v>
          </cell>
          <cell r="S3736" t="str">
            <v>الثالثة</v>
          </cell>
        </row>
        <row r="3737">
          <cell r="A3737">
            <v>122441</v>
          </cell>
          <cell r="B3737" t="str">
            <v>عبير الطحان</v>
          </cell>
          <cell r="C3737" t="str">
            <v>محمد نعيم</v>
          </cell>
          <cell r="D3737" t="str">
            <v>خديجه</v>
          </cell>
          <cell r="E3737" t="str">
            <v>الأولى</v>
          </cell>
          <cell r="G3737" t="str">
            <v>الأولى</v>
          </cell>
          <cell r="I3737" t="str">
            <v>الأولى</v>
          </cell>
          <cell r="K3737" t="str">
            <v>الأولى</v>
          </cell>
          <cell r="M3737" t="str">
            <v>الثانية حديث</v>
          </cell>
          <cell r="O3737" t="str">
            <v>الثانية</v>
          </cell>
          <cell r="Q3737" t="str">
            <v>الثانية</v>
          </cell>
          <cell r="S3737" t="str">
            <v>الثالثة حديث</v>
          </cell>
        </row>
        <row r="3738">
          <cell r="A3738">
            <v>122444</v>
          </cell>
          <cell r="B3738" t="str">
            <v>شكري الدخل الله</v>
          </cell>
          <cell r="C3738" t="str">
            <v>سامي</v>
          </cell>
          <cell r="D3738" t="str">
            <v>رسميه</v>
          </cell>
          <cell r="E3738" t="str">
            <v>الأولى</v>
          </cell>
          <cell r="G3738" t="str">
            <v>الثانية حديث</v>
          </cell>
          <cell r="I3738" t="str">
            <v>الثانية حديث</v>
          </cell>
          <cell r="K3738" t="str">
            <v>الثانية</v>
          </cell>
          <cell r="M3738" t="str">
            <v>الثالثة حديث</v>
          </cell>
          <cell r="O3738" t="str">
            <v>الثالثة</v>
          </cell>
          <cell r="Q3738" t="str">
            <v>الرابعة حديث</v>
          </cell>
          <cell r="S3738" t="str">
            <v>الرابعة</v>
          </cell>
        </row>
        <row r="3739">
          <cell r="A3739">
            <v>122446</v>
          </cell>
          <cell r="B3739" t="str">
            <v>دنوره محمود</v>
          </cell>
          <cell r="C3739" t="str">
            <v>محمد</v>
          </cell>
          <cell r="D3739" t="str">
            <v>نهاد</v>
          </cell>
          <cell r="E3739" t="str">
            <v>الثانية</v>
          </cell>
          <cell r="G3739" t="str">
            <v>الثانية</v>
          </cell>
          <cell r="I3739" t="str">
            <v>الثانية</v>
          </cell>
          <cell r="K3739" t="str">
            <v>الثانية</v>
          </cell>
          <cell r="M3739" t="str">
            <v>الثالثة</v>
          </cell>
          <cell r="O3739" t="str">
            <v>الثالثة</v>
          </cell>
          <cell r="Q3739" t="str">
            <v>الرابعة حديث</v>
          </cell>
          <cell r="S3739" t="str">
            <v>الرابعة</v>
          </cell>
        </row>
        <row r="3740">
          <cell r="A3740">
            <v>122447</v>
          </cell>
          <cell r="B3740" t="str">
            <v>رؤى ميا</v>
          </cell>
          <cell r="C3740" t="str">
            <v>فؤاد</v>
          </cell>
          <cell r="D3740" t="str">
            <v>امنه</v>
          </cell>
          <cell r="E3740" t="str">
            <v>الثانية</v>
          </cell>
          <cell r="F3740">
            <v>210</v>
          </cell>
          <cell r="G3740" t="str">
            <v>الثانية</v>
          </cell>
          <cell r="K3740" t="str">
            <v>الثانية</v>
          </cell>
          <cell r="L3740" t="str">
            <v>مبرر</v>
          </cell>
          <cell r="M3740" t="str">
            <v>الثانية</v>
          </cell>
          <cell r="O3740" t="str">
            <v>الثانية</v>
          </cell>
          <cell r="Q3740" t="str">
            <v>الثانية</v>
          </cell>
          <cell r="S3740" t="str">
            <v>الثانية</v>
          </cell>
        </row>
        <row r="3741">
          <cell r="A3741">
            <v>122449</v>
          </cell>
          <cell r="B3741" t="str">
            <v>زينب سلامه</v>
          </cell>
          <cell r="C3741" t="str">
            <v>محمد</v>
          </cell>
          <cell r="D3741" t="str">
            <v>هدى</v>
          </cell>
          <cell r="I3741" t="str">
            <v>الأولى</v>
          </cell>
          <cell r="K3741" t="str">
            <v>الأولى</v>
          </cell>
          <cell r="M3741" t="str">
            <v>الثانية</v>
          </cell>
          <cell r="O3741" t="str">
            <v>الثانية</v>
          </cell>
          <cell r="Q3741" t="str">
            <v>الثانية</v>
          </cell>
          <cell r="S3741" t="str">
            <v>الثانية</v>
          </cell>
        </row>
        <row r="3742">
          <cell r="A3742">
            <v>122451</v>
          </cell>
          <cell r="B3742" t="str">
            <v>ابتسام اندراوس</v>
          </cell>
          <cell r="C3742" t="str">
            <v>واصف</v>
          </cell>
          <cell r="D3742" t="str">
            <v>ريتا شوفان</v>
          </cell>
          <cell r="I3742" t="str">
            <v>الأولى حديث</v>
          </cell>
          <cell r="K3742" t="str">
            <v>الأولى</v>
          </cell>
          <cell r="M3742" t="str">
            <v>الأولى</v>
          </cell>
          <cell r="O3742" t="str">
            <v>الأولى</v>
          </cell>
          <cell r="Q3742" t="str">
            <v>الأولى</v>
          </cell>
          <cell r="S3742" t="str">
            <v>الأولى</v>
          </cell>
        </row>
        <row r="3743">
          <cell r="A3743">
            <v>122452</v>
          </cell>
          <cell r="B3743" t="str">
            <v>ابراهيم حافظ</v>
          </cell>
          <cell r="C3743" t="str">
            <v>عامر</v>
          </cell>
          <cell r="D3743" t="str">
            <v>شاهيناز</v>
          </cell>
          <cell r="I3743" t="str">
            <v>الأولى حديث</v>
          </cell>
          <cell r="K3743" t="str">
            <v>الأولى</v>
          </cell>
          <cell r="L3743" t="str">
            <v>مبرر</v>
          </cell>
          <cell r="M3743" t="str">
            <v>الأولى</v>
          </cell>
          <cell r="O3743" t="str">
            <v>الأولى</v>
          </cell>
          <cell r="Q3743" t="str">
            <v>الأولى</v>
          </cell>
          <cell r="S3743" t="str">
            <v>الأولى</v>
          </cell>
        </row>
        <row r="3744">
          <cell r="A3744">
            <v>122453</v>
          </cell>
          <cell r="B3744" t="str">
            <v>احلام الشعشاع</v>
          </cell>
          <cell r="C3744" t="str">
            <v>داود</v>
          </cell>
          <cell r="D3744" t="str">
            <v>هجينه</v>
          </cell>
          <cell r="I3744" t="str">
            <v>الأولى حديث</v>
          </cell>
          <cell r="K3744" t="str">
            <v>الأولى</v>
          </cell>
          <cell r="M3744" t="str">
            <v>الثانية حديث</v>
          </cell>
          <cell r="O3744" t="str">
            <v>الثانية</v>
          </cell>
          <cell r="Q3744" t="str">
            <v>الثالثة حديث</v>
          </cell>
          <cell r="S3744" t="str">
            <v>الثالثة</v>
          </cell>
        </row>
        <row r="3745">
          <cell r="A3745">
            <v>122454</v>
          </cell>
          <cell r="B3745" t="str">
            <v>احلام الشهاب</v>
          </cell>
          <cell r="C3745" t="str">
            <v>عدنان</v>
          </cell>
          <cell r="D3745" t="str">
            <v>سمية</v>
          </cell>
          <cell r="I3745" t="str">
            <v>الأولى حديث</v>
          </cell>
          <cell r="K3745" t="str">
            <v>الأولى</v>
          </cell>
          <cell r="M3745" t="str">
            <v>الثانية حديث</v>
          </cell>
          <cell r="O3745" t="str">
            <v>الثانية</v>
          </cell>
          <cell r="Q3745" t="str">
            <v>الثالثة حديث</v>
          </cell>
          <cell r="S3745" t="str">
            <v>الثالثة</v>
          </cell>
        </row>
        <row r="3746">
          <cell r="A3746">
            <v>122455</v>
          </cell>
          <cell r="B3746" t="str">
            <v>احلام غنوم</v>
          </cell>
          <cell r="C3746" t="str">
            <v>محمد</v>
          </cell>
          <cell r="D3746" t="str">
            <v>زينب</v>
          </cell>
          <cell r="I3746" t="str">
            <v>الأولى حديث</v>
          </cell>
          <cell r="K3746" t="str">
            <v>الأولى</v>
          </cell>
          <cell r="M3746" t="str">
            <v>الثانية حديث</v>
          </cell>
          <cell r="O3746" t="str">
            <v>الثانية</v>
          </cell>
          <cell r="Q3746" t="str">
            <v>الثالثة حديث</v>
          </cell>
          <cell r="S3746" t="str">
            <v>الثالثة</v>
          </cell>
        </row>
        <row r="3747">
          <cell r="A3747">
            <v>122456</v>
          </cell>
          <cell r="B3747" t="str">
            <v>احمد احمد</v>
          </cell>
          <cell r="C3747" t="str">
            <v>محمد خير</v>
          </cell>
          <cell r="D3747" t="str">
            <v>ماجدة</v>
          </cell>
          <cell r="I3747" t="str">
            <v>الأولى حديث</v>
          </cell>
          <cell r="K3747" t="str">
            <v>الأولى</v>
          </cell>
          <cell r="M3747" t="str">
            <v>الأولى</v>
          </cell>
          <cell r="O3747" t="str">
            <v>الأولى</v>
          </cell>
          <cell r="Q3747" t="str">
            <v>الأولى</v>
          </cell>
          <cell r="S3747" t="str">
            <v>الأولى</v>
          </cell>
        </row>
        <row r="3748">
          <cell r="A3748">
            <v>122457</v>
          </cell>
          <cell r="B3748" t="str">
            <v>احمد الاسعد</v>
          </cell>
          <cell r="C3748" t="str">
            <v>بهاء الدين</v>
          </cell>
          <cell r="D3748" t="str">
            <v>خضره الحاج</v>
          </cell>
          <cell r="I3748" t="str">
            <v>الأولى حديث</v>
          </cell>
          <cell r="K3748" t="str">
            <v>الأولى</v>
          </cell>
          <cell r="M3748" t="str">
            <v>الثانية حديث</v>
          </cell>
          <cell r="O3748" t="str">
            <v>الثانية</v>
          </cell>
          <cell r="Q3748" t="str">
            <v>الثانية</v>
          </cell>
          <cell r="S3748" t="str">
            <v>الثانية</v>
          </cell>
        </row>
        <row r="3749">
          <cell r="A3749">
            <v>122458</v>
          </cell>
          <cell r="B3749" t="str">
            <v>احمد البطين</v>
          </cell>
          <cell r="C3749" t="str">
            <v>عبد الرحيم</v>
          </cell>
          <cell r="D3749" t="str">
            <v>سهام</v>
          </cell>
          <cell r="I3749" t="str">
            <v>الأولى حديث</v>
          </cell>
          <cell r="K3749" t="str">
            <v>الأولى</v>
          </cell>
          <cell r="M3749" t="str">
            <v>الأولى</v>
          </cell>
          <cell r="O3749" t="str">
            <v>الثانية حديث</v>
          </cell>
          <cell r="Q3749" t="str">
            <v>الثانية</v>
          </cell>
          <cell r="S3749" t="str">
            <v>الثانية</v>
          </cell>
        </row>
        <row r="3750">
          <cell r="A3750">
            <v>122459</v>
          </cell>
          <cell r="B3750" t="str">
            <v>احمد الحفار</v>
          </cell>
          <cell r="C3750" t="str">
            <v>محمدرضا</v>
          </cell>
          <cell r="D3750" t="str">
            <v>محاسن</v>
          </cell>
          <cell r="I3750" t="str">
            <v>الأولى حديث</v>
          </cell>
          <cell r="K3750" t="str">
            <v>الأولى</v>
          </cell>
          <cell r="L3750" t="str">
            <v>مبرر</v>
          </cell>
          <cell r="M3750" t="str">
            <v>الأولى</v>
          </cell>
          <cell r="O3750" t="str">
            <v>الأولى</v>
          </cell>
          <cell r="Q3750" t="str">
            <v>الأولى</v>
          </cell>
          <cell r="S3750" t="str">
            <v>الأولى</v>
          </cell>
        </row>
        <row r="3751">
          <cell r="A3751">
            <v>122460</v>
          </cell>
          <cell r="B3751" t="str">
            <v>احمد الصالح</v>
          </cell>
          <cell r="C3751" t="str">
            <v>محمد</v>
          </cell>
          <cell r="D3751" t="str">
            <v>حليمه</v>
          </cell>
          <cell r="I3751" t="str">
            <v>الأولى حديث</v>
          </cell>
          <cell r="K3751" t="str">
            <v>الأولى</v>
          </cell>
          <cell r="M3751" t="str">
            <v>الثانية حديث</v>
          </cell>
          <cell r="O3751" t="str">
            <v>الثانية</v>
          </cell>
          <cell r="Q3751" t="str">
            <v>الثانية</v>
          </cell>
          <cell r="S3751" t="str">
            <v>الثانية</v>
          </cell>
        </row>
        <row r="3752">
          <cell r="A3752">
            <v>122461</v>
          </cell>
          <cell r="B3752" t="str">
            <v>احمد العبيد</v>
          </cell>
          <cell r="C3752" t="str">
            <v>غسان</v>
          </cell>
          <cell r="D3752" t="str">
            <v>منيره</v>
          </cell>
          <cell r="I3752" t="str">
            <v>الأولى حديث</v>
          </cell>
          <cell r="K3752" t="str">
            <v>الأولى</v>
          </cell>
          <cell r="L3752" t="str">
            <v>مبرر</v>
          </cell>
          <cell r="M3752" t="str">
            <v>الأولى</v>
          </cell>
          <cell r="O3752" t="str">
            <v>الأولى</v>
          </cell>
          <cell r="Q3752" t="str">
            <v>الأولى</v>
          </cell>
          <cell r="S3752" t="str">
            <v>الأولى</v>
          </cell>
        </row>
        <row r="3753">
          <cell r="A3753">
            <v>122462</v>
          </cell>
          <cell r="B3753" t="str">
            <v>احمد اليونس</v>
          </cell>
          <cell r="C3753" t="str">
            <v>عزالدين</v>
          </cell>
          <cell r="D3753" t="str">
            <v>خضره</v>
          </cell>
          <cell r="I3753" t="str">
            <v>الأولى حديث</v>
          </cell>
          <cell r="K3753" t="str">
            <v>الأولى</v>
          </cell>
          <cell r="M3753" t="str">
            <v>الثانية حديث</v>
          </cell>
          <cell r="O3753" t="str">
            <v>الثانية</v>
          </cell>
          <cell r="Q3753" t="str">
            <v>الثانية</v>
          </cell>
          <cell r="S3753" t="str">
            <v>الثانية</v>
          </cell>
        </row>
        <row r="3754">
          <cell r="A3754">
            <v>122463</v>
          </cell>
          <cell r="B3754" t="str">
            <v>احمد حسن</v>
          </cell>
          <cell r="C3754" t="str">
            <v>حمزة</v>
          </cell>
          <cell r="D3754" t="str">
            <v>باسمه اسماعيل</v>
          </cell>
          <cell r="I3754" t="str">
            <v>الأولى حديث</v>
          </cell>
          <cell r="K3754" t="str">
            <v>الأولى</v>
          </cell>
          <cell r="M3754" t="str">
            <v>الثانية حديث</v>
          </cell>
          <cell r="O3754" t="str">
            <v>الثانية</v>
          </cell>
          <cell r="Q3754" t="str">
            <v>الثانية</v>
          </cell>
          <cell r="S3754" t="str">
            <v>الثانية</v>
          </cell>
        </row>
        <row r="3755">
          <cell r="A3755">
            <v>122464</v>
          </cell>
          <cell r="B3755" t="str">
            <v>احمد سلمو</v>
          </cell>
          <cell r="C3755" t="str">
            <v>حسين</v>
          </cell>
          <cell r="D3755" t="str">
            <v>فاطمة</v>
          </cell>
          <cell r="I3755" t="str">
            <v>الأولى حديث</v>
          </cell>
          <cell r="K3755" t="str">
            <v>الأولى</v>
          </cell>
          <cell r="L3755" t="str">
            <v>مبرر</v>
          </cell>
          <cell r="M3755" t="str">
            <v>الأولى</v>
          </cell>
          <cell r="O3755" t="str">
            <v>الأولى</v>
          </cell>
          <cell r="Q3755" t="str">
            <v>الأولى</v>
          </cell>
          <cell r="S3755" t="str">
            <v>الأولى</v>
          </cell>
        </row>
        <row r="3756">
          <cell r="A3756">
            <v>122465</v>
          </cell>
          <cell r="B3756" t="str">
            <v>احمد علي</v>
          </cell>
          <cell r="C3756" t="str">
            <v>علي</v>
          </cell>
          <cell r="D3756" t="str">
            <v>فريدة</v>
          </cell>
          <cell r="I3756" t="str">
            <v>الأولى حديث</v>
          </cell>
          <cell r="K3756" t="str">
            <v>الأولى</v>
          </cell>
          <cell r="M3756" t="str">
            <v>الثانية حديث</v>
          </cell>
          <cell r="O3756" t="str">
            <v>الثانية</v>
          </cell>
          <cell r="Q3756" t="str">
            <v>الثالثة حديث</v>
          </cell>
          <cell r="S3756" t="str">
            <v>الثالثة</v>
          </cell>
        </row>
        <row r="3757">
          <cell r="A3757">
            <v>122466</v>
          </cell>
          <cell r="B3757" t="str">
            <v>احمد محمد</v>
          </cell>
          <cell r="C3757" t="str">
            <v>علي</v>
          </cell>
          <cell r="D3757" t="str">
            <v>مريم</v>
          </cell>
          <cell r="I3757" t="str">
            <v>الأولى حديث</v>
          </cell>
          <cell r="K3757" t="str">
            <v>الأولى</v>
          </cell>
          <cell r="M3757" t="str">
            <v>الثانية حديث</v>
          </cell>
          <cell r="O3757" t="str">
            <v>الثانية</v>
          </cell>
          <cell r="Q3757" t="str">
            <v>الثانية</v>
          </cell>
          <cell r="S3757" t="str">
            <v>الثالثة حديث</v>
          </cell>
        </row>
        <row r="3758">
          <cell r="A3758">
            <v>122467</v>
          </cell>
          <cell r="B3758" t="str">
            <v>احمد مريشه</v>
          </cell>
          <cell r="C3758" t="str">
            <v>نعمان</v>
          </cell>
          <cell r="D3758" t="str">
            <v>سعده</v>
          </cell>
          <cell r="I3758" t="str">
            <v>الأولى حديث</v>
          </cell>
          <cell r="K3758" t="str">
            <v>الأولى</v>
          </cell>
          <cell r="L3758" t="str">
            <v>مبرر</v>
          </cell>
          <cell r="M3758" t="str">
            <v>الأولى</v>
          </cell>
          <cell r="O3758" t="str">
            <v>الأولى</v>
          </cell>
          <cell r="Q3758" t="str">
            <v>الأولى</v>
          </cell>
          <cell r="S3758" t="str">
            <v>الأولى</v>
          </cell>
        </row>
        <row r="3759">
          <cell r="A3759">
            <v>122468</v>
          </cell>
          <cell r="B3759" t="str">
            <v>احمد معلا</v>
          </cell>
          <cell r="C3759" t="str">
            <v>بهجت معلا</v>
          </cell>
          <cell r="D3759" t="str">
            <v>حنان حسين</v>
          </cell>
          <cell r="I3759" t="str">
            <v>الأولى حديث</v>
          </cell>
          <cell r="J3759">
            <v>754</v>
          </cell>
          <cell r="K3759" t="str">
            <v>الأولى</v>
          </cell>
          <cell r="L3759">
            <v>1127</v>
          </cell>
          <cell r="M3759" t="str">
            <v>الأولى</v>
          </cell>
          <cell r="O3759" t="str">
            <v>الأولى</v>
          </cell>
          <cell r="Q3759" t="str">
            <v>الأولى</v>
          </cell>
          <cell r="S3759" t="str">
            <v>الأولى</v>
          </cell>
        </row>
        <row r="3760">
          <cell r="A3760">
            <v>122469</v>
          </cell>
          <cell r="B3760" t="str">
            <v>اخلاص الخطيب</v>
          </cell>
          <cell r="C3760" t="str">
            <v>محمدتيسير</v>
          </cell>
          <cell r="D3760" t="str">
            <v>مريم</v>
          </cell>
          <cell r="I3760" t="str">
            <v>الأولى حديث</v>
          </cell>
          <cell r="K3760" t="str">
            <v>الأولى</v>
          </cell>
          <cell r="L3760" t="str">
            <v>مبرر</v>
          </cell>
          <cell r="M3760" t="str">
            <v>الأولى</v>
          </cell>
          <cell r="N3760">
            <v>293</v>
          </cell>
          <cell r="O3760" t="str">
            <v>الأولى</v>
          </cell>
          <cell r="P3760">
            <v>624</v>
          </cell>
          <cell r="Q3760" t="str">
            <v>الأولى</v>
          </cell>
          <cell r="R3760">
            <v>255</v>
          </cell>
          <cell r="S3760" t="str">
            <v>الأولى</v>
          </cell>
        </row>
        <row r="3761">
          <cell r="A3761">
            <v>122470</v>
          </cell>
          <cell r="B3761" t="str">
            <v>ادريس ابو حمزه</v>
          </cell>
          <cell r="C3761" t="str">
            <v>حليم</v>
          </cell>
          <cell r="D3761" t="str">
            <v>بديعة</v>
          </cell>
          <cell r="I3761" t="str">
            <v>الأولى حديث</v>
          </cell>
          <cell r="K3761" t="str">
            <v>الأولى</v>
          </cell>
          <cell r="M3761" t="str">
            <v>الثانية حديث</v>
          </cell>
          <cell r="O3761" t="str">
            <v>الثانية</v>
          </cell>
          <cell r="Q3761" t="str">
            <v>الثالثة حديث</v>
          </cell>
          <cell r="S3761" t="str">
            <v>الثالثة</v>
          </cell>
        </row>
        <row r="3762">
          <cell r="A3762">
            <v>122471</v>
          </cell>
          <cell r="B3762" t="str">
            <v>اريج سعيد</v>
          </cell>
          <cell r="C3762" t="str">
            <v>احمد</v>
          </cell>
          <cell r="D3762" t="str">
            <v>نعمت</v>
          </cell>
          <cell r="I3762" t="str">
            <v>الأولى حديث</v>
          </cell>
          <cell r="J3762">
            <v>773</v>
          </cell>
          <cell r="K3762" t="str">
            <v>الأولى</v>
          </cell>
          <cell r="L3762" t="str">
            <v>مبرر</v>
          </cell>
          <cell r="M3762" t="str">
            <v>الأولى</v>
          </cell>
          <cell r="O3762" t="str">
            <v>الأولى</v>
          </cell>
          <cell r="Q3762" t="str">
            <v>الأولى</v>
          </cell>
          <cell r="S3762" t="str">
            <v>الأولى</v>
          </cell>
        </row>
        <row r="3763">
          <cell r="A3763">
            <v>122472</v>
          </cell>
          <cell r="B3763" t="str">
            <v>اريج مراد</v>
          </cell>
          <cell r="C3763" t="str">
            <v>محممد هشام</v>
          </cell>
          <cell r="D3763" t="str">
            <v>منى</v>
          </cell>
          <cell r="I3763" t="str">
            <v>الأولى حديث</v>
          </cell>
          <cell r="K3763" t="str">
            <v>الأولى</v>
          </cell>
          <cell r="M3763" t="str">
            <v>الثانية حديث</v>
          </cell>
          <cell r="O3763" t="str">
            <v>الثانية</v>
          </cell>
          <cell r="Q3763" t="str">
            <v>الثانية</v>
          </cell>
          <cell r="S3763" t="str">
            <v>الثالثة حديث</v>
          </cell>
        </row>
        <row r="3764">
          <cell r="A3764">
            <v>122473</v>
          </cell>
          <cell r="B3764" t="str">
            <v>ازدهار المغربي</v>
          </cell>
          <cell r="C3764" t="str">
            <v>محمد</v>
          </cell>
          <cell r="D3764" t="str">
            <v>هند</v>
          </cell>
          <cell r="I3764" t="str">
            <v>الأولى حديث</v>
          </cell>
          <cell r="K3764" t="str">
            <v>الأولى</v>
          </cell>
          <cell r="M3764" t="str">
            <v>الثانية حديث</v>
          </cell>
          <cell r="O3764" t="str">
            <v>الثانية</v>
          </cell>
          <cell r="Q3764" t="str">
            <v>الثانية</v>
          </cell>
          <cell r="S3764" t="str">
            <v>الثانية</v>
          </cell>
        </row>
        <row r="3765">
          <cell r="A3765">
            <v>122474</v>
          </cell>
          <cell r="B3765" t="str">
            <v>اسامة فياض</v>
          </cell>
          <cell r="C3765" t="str">
            <v>علي</v>
          </cell>
          <cell r="D3765" t="str">
            <v>ازدهار الشامي</v>
          </cell>
          <cell r="I3765" t="str">
            <v>الأولى حديث</v>
          </cell>
          <cell r="J3765">
            <v>639</v>
          </cell>
          <cell r="K3765" t="str">
            <v>الأولى</v>
          </cell>
          <cell r="L3765" t="str">
            <v>مبرر</v>
          </cell>
          <cell r="M3765" t="str">
            <v>الأولى</v>
          </cell>
          <cell r="O3765" t="str">
            <v>الأولى</v>
          </cell>
          <cell r="Q3765" t="str">
            <v>الأولى</v>
          </cell>
          <cell r="S3765" t="str">
            <v>الأولى</v>
          </cell>
        </row>
        <row r="3766">
          <cell r="A3766">
            <v>122475</v>
          </cell>
          <cell r="B3766" t="str">
            <v>اسامة كنعان</v>
          </cell>
          <cell r="C3766" t="str">
            <v>محمود</v>
          </cell>
          <cell r="D3766" t="str">
            <v>روضه</v>
          </cell>
          <cell r="I3766" t="str">
            <v>الأولى حديث</v>
          </cell>
          <cell r="K3766" t="str">
            <v>الأولى</v>
          </cell>
          <cell r="L3766" t="str">
            <v>مبرر</v>
          </cell>
          <cell r="M3766" t="str">
            <v>الأولى</v>
          </cell>
          <cell r="O3766" t="str">
            <v>الأولى</v>
          </cell>
          <cell r="Q3766" t="str">
            <v>الأولى</v>
          </cell>
          <cell r="S3766" t="str">
            <v>الأولى</v>
          </cell>
        </row>
        <row r="3767">
          <cell r="A3767">
            <v>122476</v>
          </cell>
          <cell r="B3767" t="str">
            <v>اسامه المحمد</v>
          </cell>
          <cell r="C3767" t="str">
            <v>رضا</v>
          </cell>
          <cell r="D3767" t="str">
            <v>رحاب</v>
          </cell>
          <cell r="I3767" t="str">
            <v>الأولى حديث</v>
          </cell>
          <cell r="K3767" t="str">
            <v>الأولى</v>
          </cell>
          <cell r="M3767" t="str">
            <v>الثانية حديث</v>
          </cell>
          <cell r="O3767" t="str">
            <v>الثانية</v>
          </cell>
          <cell r="Q3767" t="str">
            <v>الثالثة حديث</v>
          </cell>
          <cell r="S3767" t="str">
            <v>الثالثة</v>
          </cell>
        </row>
        <row r="3768">
          <cell r="A3768">
            <v>122477</v>
          </cell>
          <cell r="B3768" t="str">
            <v>اسراء بدوي</v>
          </cell>
          <cell r="C3768" t="str">
            <v>محمد</v>
          </cell>
          <cell r="D3768" t="str">
            <v>ايمان</v>
          </cell>
          <cell r="I3768" t="str">
            <v>الأولى حديث</v>
          </cell>
          <cell r="K3768" t="str">
            <v>الأولى</v>
          </cell>
          <cell r="L3768" t="str">
            <v>مبرر</v>
          </cell>
          <cell r="M3768" t="str">
            <v>الأولى</v>
          </cell>
          <cell r="O3768" t="str">
            <v>الأولى</v>
          </cell>
          <cell r="Q3768" t="str">
            <v>الأولى</v>
          </cell>
          <cell r="S3768" t="str">
            <v>الأولى</v>
          </cell>
        </row>
        <row r="3769">
          <cell r="A3769">
            <v>122478</v>
          </cell>
          <cell r="B3769" t="str">
            <v>اسراء رعد</v>
          </cell>
          <cell r="C3769" t="str">
            <v>منير</v>
          </cell>
          <cell r="D3769" t="str">
            <v>وفاء</v>
          </cell>
          <cell r="I3769" t="str">
            <v>الأولى حديث</v>
          </cell>
          <cell r="K3769" t="str">
            <v>الأولى</v>
          </cell>
          <cell r="L3769" t="str">
            <v>مبرر</v>
          </cell>
          <cell r="M3769" t="str">
            <v>الأولى</v>
          </cell>
          <cell r="O3769" t="str">
            <v>الأولى</v>
          </cell>
          <cell r="Q3769" t="str">
            <v>الأولى</v>
          </cell>
          <cell r="S3769" t="str">
            <v>الأولى</v>
          </cell>
        </row>
        <row r="3770">
          <cell r="A3770">
            <v>122479</v>
          </cell>
          <cell r="B3770" t="str">
            <v>اسراء محب الدين</v>
          </cell>
          <cell r="C3770" t="str">
            <v>منذر</v>
          </cell>
          <cell r="D3770" t="str">
            <v>ابتسام الدنف</v>
          </cell>
          <cell r="I3770" t="str">
            <v>الأولى حديث</v>
          </cell>
          <cell r="K3770" t="str">
            <v>الأولى</v>
          </cell>
          <cell r="M3770" t="str">
            <v>الأولى</v>
          </cell>
          <cell r="O3770" t="str">
            <v>الثانية حديث</v>
          </cell>
          <cell r="Q3770" t="str">
            <v>الثانية</v>
          </cell>
          <cell r="S3770" t="str">
            <v>الثانية</v>
          </cell>
        </row>
        <row r="3771">
          <cell r="A3771">
            <v>122480</v>
          </cell>
          <cell r="B3771" t="str">
            <v>اسراء ورده</v>
          </cell>
          <cell r="C3771" t="str">
            <v>يوسف</v>
          </cell>
          <cell r="D3771" t="str">
            <v>نوال</v>
          </cell>
          <cell r="I3771" t="str">
            <v>الأولى حديث</v>
          </cell>
          <cell r="K3771" t="str">
            <v>الأولى</v>
          </cell>
          <cell r="M3771" t="str">
            <v>الأولى</v>
          </cell>
          <cell r="O3771" t="str">
            <v>الأولى</v>
          </cell>
          <cell r="Q3771" t="str">
            <v>الأولى</v>
          </cell>
          <cell r="S3771" t="str">
            <v>الأولى</v>
          </cell>
        </row>
        <row r="3772">
          <cell r="A3772">
            <v>122481</v>
          </cell>
          <cell r="B3772" t="str">
            <v>اسكندر الحسين</v>
          </cell>
          <cell r="C3772" t="str">
            <v>شكيب</v>
          </cell>
          <cell r="D3772" t="str">
            <v>سميرة الحسين</v>
          </cell>
          <cell r="I3772" t="str">
            <v>الأولى حديث</v>
          </cell>
          <cell r="K3772" t="str">
            <v>الأولى</v>
          </cell>
          <cell r="L3772" t="str">
            <v>مبرر</v>
          </cell>
          <cell r="M3772" t="str">
            <v>الأولى</v>
          </cell>
          <cell r="O3772" t="str">
            <v>الأولى</v>
          </cell>
          <cell r="Q3772" t="str">
            <v>الأولى</v>
          </cell>
          <cell r="S3772" t="str">
            <v>الأولى</v>
          </cell>
        </row>
        <row r="3773">
          <cell r="A3773">
            <v>122482</v>
          </cell>
          <cell r="B3773" t="str">
            <v>اسماء الاسعد</v>
          </cell>
          <cell r="C3773" t="str">
            <v>بهاء الدين</v>
          </cell>
          <cell r="D3773" t="str">
            <v>خضره الحاج</v>
          </cell>
          <cell r="I3773" t="str">
            <v>الأولى حديث</v>
          </cell>
          <cell r="K3773" t="str">
            <v>الأولى</v>
          </cell>
          <cell r="M3773" t="str">
            <v>الثانية حديث</v>
          </cell>
          <cell r="O3773" t="str">
            <v>الثانية</v>
          </cell>
          <cell r="Q3773" t="str">
            <v>الثانية</v>
          </cell>
          <cell r="S3773" t="str">
            <v>الثانية</v>
          </cell>
        </row>
        <row r="3774">
          <cell r="A3774">
            <v>122483</v>
          </cell>
          <cell r="B3774" t="str">
            <v>اسماء الرحيل</v>
          </cell>
          <cell r="C3774" t="str">
            <v>خليل</v>
          </cell>
          <cell r="D3774" t="str">
            <v>حياة</v>
          </cell>
          <cell r="I3774" t="str">
            <v>الأولى حديث</v>
          </cell>
          <cell r="K3774" t="str">
            <v>الأولى</v>
          </cell>
          <cell r="L3774" t="str">
            <v>مبرر</v>
          </cell>
          <cell r="M3774" t="str">
            <v>الأولى</v>
          </cell>
          <cell r="O3774" t="str">
            <v>الأولى</v>
          </cell>
          <cell r="Q3774" t="str">
            <v>الأولى</v>
          </cell>
          <cell r="S3774" t="str">
            <v>الأولى</v>
          </cell>
        </row>
        <row r="3775">
          <cell r="A3775">
            <v>122484</v>
          </cell>
          <cell r="B3775" t="str">
            <v>اسماء السباعي</v>
          </cell>
          <cell r="C3775" t="str">
            <v>محمد سالم</v>
          </cell>
          <cell r="D3775" t="str">
            <v>منى</v>
          </cell>
          <cell r="I3775" t="str">
            <v>الأولى حديث</v>
          </cell>
          <cell r="K3775" t="str">
            <v>الأولى</v>
          </cell>
          <cell r="M3775" t="str">
            <v>الثانية حديث</v>
          </cell>
          <cell r="O3775" t="str">
            <v>الثانية</v>
          </cell>
          <cell r="Q3775" t="str">
            <v>الثانية</v>
          </cell>
          <cell r="S3775" t="str">
            <v>الثالثة حديث</v>
          </cell>
        </row>
        <row r="3776">
          <cell r="A3776">
            <v>122485</v>
          </cell>
          <cell r="B3776" t="str">
            <v>اسماء الكيلاني</v>
          </cell>
          <cell r="C3776" t="str">
            <v>يوسف</v>
          </cell>
          <cell r="D3776" t="str">
            <v>عليا</v>
          </cell>
          <cell r="I3776" t="str">
            <v>الأولى حديث</v>
          </cell>
          <cell r="J3776">
            <v>651</v>
          </cell>
          <cell r="K3776" t="str">
            <v>الأولى</v>
          </cell>
          <cell r="L3776" t="str">
            <v>مبرر</v>
          </cell>
          <cell r="M3776" t="str">
            <v>الأولى</v>
          </cell>
          <cell r="O3776" t="str">
            <v>الأولى</v>
          </cell>
          <cell r="Q3776" t="str">
            <v>الأولى</v>
          </cell>
          <cell r="S3776" t="str">
            <v>الأولى</v>
          </cell>
        </row>
        <row r="3777">
          <cell r="A3777">
            <v>122486</v>
          </cell>
          <cell r="B3777" t="str">
            <v>اسماء اللحام</v>
          </cell>
          <cell r="C3777" t="str">
            <v>محمد وليد</v>
          </cell>
          <cell r="D3777" t="str">
            <v>ايمان</v>
          </cell>
          <cell r="I3777" t="str">
            <v>الأولى حديث</v>
          </cell>
          <cell r="K3777" t="str">
            <v>الأولى</v>
          </cell>
          <cell r="M3777" t="str">
            <v>الثانية حديث</v>
          </cell>
          <cell r="O3777" t="str">
            <v>الثانية</v>
          </cell>
          <cell r="Q3777" t="str">
            <v>الثانية</v>
          </cell>
          <cell r="S3777" t="str">
            <v>الثالثة حديث</v>
          </cell>
        </row>
        <row r="3778">
          <cell r="A3778">
            <v>122487</v>
          </cell>
          <cell r="B3778" t="str">
            <v>اسماء المصطفى</v>
          </cell>
          <cell r="C3778" t="str">
            <v>جمعة</v>
          </cell>
          <cell r="D3778" t="str">
            <v>سته</v>
          </cell>
          <cell r="I3778" t="str">
            <v>الأولى حديث</v>
          </cell>
          <cell r="K3778" t="str">
            <v>الأولى</v>
          </cell>
          <cell r="M3778" t="str">
            <v>الثانية حديث</v>
          </cell>
          <cell r="O3778" t="str">
            <v>الثانية</v>
          </cell>
          <cell r="Q3778" t="str">
            <v>الثانية</v>
          </cell>
          <cell r="S3778" t="str">
            <v>الثالثة حديث</v>
          </cell>
        </row>
        <row r="3779">
          <cell r="A3779">
            <v>122488</v>
          </cell>
          <cell r="B3779" t="str">
            <v>اسماء دمشقي</v>
          </cell>
          <cell r="C3779" t="str">
            <v>سمير</v>
          </cell>
          <cell r="D3779" t="str">
            <v>ايمان</v>
          </cell>
          <cell r="I3779" t="str">
            <v>الأولى حديث</v>
          </cell>
          <cell r="K3779" t="str">
            <v>الأولى</v>
          </cell>
          <cell r="M3779" t="str">
            <v>الثانية حديث</v>
          </cell>
          <cell r="O3779" t="str">
            <v>الثانية</v>
          </cell>
          <cell r="Q3779" t="str">
            <v>الثانية</v>
          </cell>
          <cell r="S3779" t="str">
            <v>الثانية</v>
          </cell>
        </row>
        <row r="3780">
          <cell r="A3780">
            <v>122489</v>
          </cell>
          <cell r="B3780" t="str">
            <v>اسماء سيف الدين</v>
          </cell>
          <cell r="C3780" t="str">
            <v>محمد</v>
          </cell>
          <cell r="D3780" t="str">
            <v>فاطمة</v>
          </cell>
          <cell r="I3780" t="str">
            <v>الأولى حديث</v>
          </cell>
          <cell r="K3780" t="str">
            <v>الأولى</v>
          </cell>
          <cell r="M3780" t="str">
            <v>الثانية حديث</v>
          </cell>
          <cell r="O3780" t="str">
            <v>الثانية</v>
          </cell>
          <cell r="Q3780" t="str">
            <v>الثانية</v>
          </cell>
          <cell r="S3780" t="str">
            <v>الثالثة حديث</v>
          </cell>
        </row>
        <row r="3781">
          <cell r="A3781">
            <v>122490</v>
          </cell>
          <cell r="B3781" t="str">
            <v>اشرف علي</v>
          </cell>
          <cell r="C3781" t="str">
            <v>محمد</v>
          </cell>
          <cell r="D3781" t="str">
            <v>سلمى</v>
          </cell>
          <cell r="I3781" t="str">
            <v>الأولى حديث</v>
          </cell>
          <cell r="K3781" t="str">
            <v>الأولى</v>
          </cell>
          <cell r="L3781" t="str">
            <v>مبرر</v>
          </cell>
          <cell r="M3781" t="str">
            <v>الأولى</v>
          </cell>
          <cell r="O3781" t="str">
            <v>الأولى</v>
          </cell>
          <cell r="Q3781" t="str">
            <v>الأولى</v>
          </cell>
          <cell r="S3781" t="str">
            <v>الأولى</v>
          </cell>
        </row>
        <row r="3782">
          <cell r="A3782">
            <v>122491</v>
          </cell>
          <cell r="B3782" t="str">
            <v>اشرقت داهوك</v>
          </cell>
          <cell r="C3782" t="str">
            <v>ياسر</v>
          </cell>
          <cell r="D3782" t="str">
            <v>وفاء</v>
          </cell>
          <cell r="I3782" t="str">
            <v>الأولى حديث</v>
          </cell>
          <cell r="K3782" t="str">
            <v>الأولى</v>
          </cell>
          <cell r="M3782" t="str">
            <v>الثانية حديث</v>
          </cell>
          <cell r="O3782" t="str">
            <v>الثانية</v>
          </cell>
          <cell r="Q3782" t="str">
            <v>الثالثة حديث</v>
          </cell>
          <cell r="S3782" t="str">
            <v>الثالثة</v>
          </cell>
        </row>
        <row r="3783">
          <cell r="A3783">
            <v>122492</v>
          </cell>
          <cell r="B3783" t="str">
            <v>اصاله حيدر</v>
          </cell>
          <cell r="C3783" t="str">
            <v>عبدالحسين</v>
          </cell>
          <cell r="D3783" t="str">
            <v>سوسن</v>
          </cell>
          <cell r="I3783" t="str">
            <v>الأولى حديث</v>
          </cell>
          <cell r="K3783" t="str">
            <v>الأولى</v>
          </cell>
          <cell r="L3783" t="str">
            <v>مبرر</v>
          </cell>
          <cell r="M3783" t="str">
            <v>الأولى</v>
          </cell>
          <cell r="O3783" t="str">
            <v>الأولى</v>
          </cell>
          <cell r="Q3783" t="str">
            <v>الأولى</v>
          </cell>
          <cell r="S3783" t="str">
            <v>الأولى</v>
          </cell>
        </row>
        <row r="3784">
          <cell r="A3784">
            <v>122493</v>
          </cell>
          <cell r="B3784" t="str">
            <v>اعتدال ساسه</v>
          </cell>
          <cell r="C3784" t="str">
            <v>محي الدين</v>
          </cell>
          <cell r="D3784" t="str">
            <v>راويه</v>
          </cell>
          <cell r="I3784" t="str">
            <v>الأولى حديث</v>
          </cell>
          <cell r="K3784" t="str">
            <v>الأولى</v>
          </cell>
          <cell r="M3784" t="str">
            <v>الثانية حديث</v>
          </cell>
          <cell r="O3784" t="str">
            <v>الثانية</v>
          </cell>
          <cell r="Q3784" t="str">
            <v>الثانية</v>
          </cell>
          <cell r="S3784" t="str">
            <v>الثانية</v>
          </cell>
        </row>
        <row r="3785">
          <cell r="A3785">
            <v>122494</v>
          </cell>
          <cell r="B3785" t="str">
            <v>الاء ابو قبع</v>
          </cell>
          <cell r="C3785" t="str">
            <v>بلال</v>
          </cell>
          <cell r="D3785" t="str">
            <v>اصلاح</v>
          </cell>
          <cell r="I3785" t="str">
            <v>الأولى حديث</v>
          </cell>
          <cell r="K3785" t="str">
            <v>الأولى</v>
          </cell>
          <cell r="M3785" t="str">
            <v>الثانية حديث</v>
          </cell>
          <cell r="O3785" t="str">
            <v>الثانية</v>
          </cell>
          <cell r="Q3785" t="str">
            <v>الثانية</v>
          </cell>
          <cell r="S3785" t="str">
            <v>الثانية</v>
          </cell>
        </row>
        <row r="3786">
          <cell r="A3786">
            <v>122495</v>
          </cell>
          <cell r="B3786" t="str">
            <v>الاء ابوعزام</v>
          </cell>
          <cell r="C3786" t="str">
            <v>عبدالهادي</v>
          </cell>
          <cell r="D3786" t="str">
            <v>هدى</v>
          </cell>
          <cell r="I3786" t="str">
            <v>الأولى حديث</v>
          </cell>
          <cell r="K3786" t="str">
            <v>الأولى</v>
          </cell>
          <cell r="L3786" t="str">
            <v>مبرر</v>
          </cell>
          <cell r="M3786" t="str">
            <v>الأولى</v>
          </cell>
          <cell r="O3786" t="str">
            <v>الأولى</v>
          </cell>
          <cell r="Q3786" t="str">
            <v>الأولى</v>
          </cell>
          <cell r="S3786" t="str">
            <v>الأولى</v>
          </cell>
        </row>
        <row r="3787">
          <cell r="A3787">
            <v>122497</v>
          </cell>
          <cell r="B3787" t="str">
            <v>الاء الخنيفس</v>
          </cell>
          <cell r="C3787" t="str">
            <v>ناصر</v>
          </cell>
          <cell r="D3787" t="str">
            <v>منى</v>
          </cell>
          <cell r="I3787" t="str">
            <v>الأولى حديث</v>
          </cell>
          <cell r="K3787" t="str">
            <v>الأولى</v>
          </cell>
          <cell r="L3787" t="str">
            <v>مبرر</v>
          </cell>
          <cell r="M3787" t="str">
            <v>الأولى</v>
          </cell>
          <cell r="O3787" t="str">
            <v>الأولى</v>
          </cell>
          <cell r="Q3787" t="str">
            <v>الأولى</v>
          </cell>
          <cell r="S3787" t="str">
            <v>الأولى</v>
          </cell>
        </row>
        <row r="3788">
          <cell r="A3788">
            <v>122498</v>
          </cell>
          <cell r="B3788" t="str">
            <v>الاء الدعاس</v>
          </cell>
          <cell r="C3788" t="str">
            <v>محمدبشير</v>
          </cell>
          <cell r="D3788" t="str">
            <v>سلوى</v>
          </cell>
          <cell r="I3788" t="str">
            <v>الأولى حديث</v>
          </cell>
          <cell r="K3788" t="str">
            <v>الأولى</v>
          </cell>
          <cell r="L3788" t="str">
            <v>مبرر</v>
          </cell>
          <cell r="M3788" t="str">
            <v>الأولى</v>
          </cell>
          <cell r="O3788" t="str">
            <v>الأولى</v>
          </cell>
          <cell r="Q3788" t="str">
            <v>الأولى</v>
          </cell>
          <cell r="S3788" t="str">
            <v>الأولى</v>
          </cell>
        </row>
        <row r="3789">
          <cell r="A3789">
            <v>122499</v>
          </cell>
          <cell r="B3789" t="str">
            <v>الاء النفوري</v>
          </cell>
          <cell r="C3789" t="str">
            <v>نشأت</v>
          </cell>
          <cell r="D3789" t="str">
            <v>وسام</v>
          </cell>
          <cell r="I3789" t="str">
            <v>الأولى حديث</v>
          </cell>
          <cell r="K3789" t="str">
            <v>الأولى</v>
          </cell>
          <cell r="M3789" t="str">
            <v>الثانية حديث</v>
          </cell>
          <cell r="O3789" t="str">
            <v>الثانية</v>
          </cell>
          <cell r="Q3789" t="str">
            <v>الثالثة حديث</v>
          </cell>
          <cell r="S3789" t="str">
            <v>الثالثة</v>
          </cell>
        </row>
        <row r="3790">
          <cell r="A3790">
            <v>122500</v>
          </cell>
          <cell r="B3790" t="str">
            <v>الاء شعبان</v>
          </cell>
          <cell r="C3790" t="str">
            <v>عدنان</v>
          </cell>
          <cell r="D3790" t="str">
            <v>محاسن</v>
          </cell>
          <cell r="I3790" t="str">
            <v>الأولى حديث</v>
          </cell>
          <cell r="K3790" t="str">
            <v>الأولى</v>
          </cell>
          <cell r="M3790" t="str">
            <v>الثانية حديث</v>
          </cell>
          <cell r="O3790" t="str">
            <v>الثانية</v>
          </cell>
          <cell r="Q3790" t="str">
            <v>الثانية</v>
          </cell>
          <cell r="S3790" t="str">
            <v>الثانية</v>
          </cell>
        </row>
        <row r="3791">
          <cell r="A3791">
            <v>122501</v>
          </cell>
          <cell r="B3791" t="str">
            <v>الاء نصر</v>
          </cell>
          <cell r="C3791" t="str">
            <v>عماد</v>
          </cell>
          <cell r="D3791" t="str">
            <v>ليندا</v>
          </cell>
          <cell r="I3791" t="str">
            <v>الأولى حديث</v>
          </cell>
          <cell r="K3791" t="str">
            <v>الأولى</v>
          </cell>
          <cell r="M3791" t="str">
            <v>الثانية حديث</v>
          </cell>
          <cell r="O3791" t="str">
            <v>الثانية</v>
          </cell>
          <cell r="Q3791" t="str">
            <v>الثالثة حديث</v>
          </cell>
          <cell r="S3791" t="str">
            <v>الثالثة</v>
          </cell>
        </row>
        <row r="3792">
          <cell r="A3792">
            <v>122502</v>
          </cell>
          <cell r="B3792" t="str">
            <v>الاء نعانسه</v>
          </cell>
          <cell r="C3792" t="str">
            <v>محمد</v>
          </cell>
          <cell r="D3792" t="str">
            <v>صفاء</v>
          </cell>
          <cell r="I3792" t="str">
            <v>الأولى حديث</v>
          </cell>
          <cell r="K3792" t="str">
            <v>الأولى</v>
          </cell>
          <cell r="L3792" t="str">
            <v>مبرر</v>
          </cell>
          <cell r="M3792" t="str">
            <v>الأولى</v>
          </cell>
          <cell r="O3792" t="str">
            <v>الأولى</v>
          </cell>
          <cell r="Q3792" t="str">
            <v>الأولى</v>
          </cell>
          <cell r="S3792" t="str">
            <v>الأولى</v>
          </cell>
        </row>
        <row r="3793">
          <cell r="A3793">
            <v>122503</v>
          </cell>
          <cell r="B3793" t="str">
            <v>الزهراء حيدر</v>
          </cell>
          <cell r="C3793" t="str">
            <v>علي</v>
          </cell>
          <cell r="D3793" t="str">
            <v>أميره</v>
          </cell>
          <cell r="I3793" t="str">
            <v>الأولى حديث</v>
          </cell>
          <cell r="K3793" t="str">
            <v>الأولى</v>
          </cell>
          <cell r="L3793" t="str">
            <v>مبرر</v>
          </cell>
          <cell r="M3793" t="str">
            <v>الأولى</v>
          </cell>
          <cell r="O3793" t="str">
            <v>الأولى</v>
          </cell>
          <cell r="Q3793" t="str">
            <v>الأولى</v>
          </cell>
          <cell r="S3793" t="str">
            <v>الأولى</v>
          </cell>
        </row>
        <row r="3794">
          <cell r="A3794">
            <v>122504</v>
          </cell>
          <cell r="B3794" t="str">
            <v>العنود جاموس</v>
          </cell>
          <cell r="C3794" t="str">
            <v>عيسى</v>
          </cell>
          <cell r="D3794" t="str">
            <v>خالده</v>
          </cell>
          <cell r="I3794" t="str">
            <v>الأولى حديث</v>
          </cell>
          <cell r="K3794" t="str">
            <v>الأولى</v>
          </cell>
          <cell r="M3794" t="str">
            <v>الثانية حديث</v>
          </cell>
          <cell r="O3794" t="str">
            <v>الثانية</v>
          </cell>
          <cell r="Q3794" t="str">
            <v>الثالثة حديث</v>
          </cell>
          <cell r="S3794" t="str">
            <v>الثالثة</v>
          </cell>
        </row>
        <row r="3795">
          <cell r="A3795">
            <v>122505</v>
          </cell>
          <cell r="B3795" t="str">
            <v>الليث صبوح</v>
          </cell>
          <cell r="C3795" t="str">
            <v>علي</v>
          </cell>
          <cell r="D3795" t="str">
            <v>رويدا</v>
          </cell>
          <cell r="I3795" t="str">
            <v>الأولى حديث</v>
          </cell>
          <cell r="K3795" t="str">
            <v>الأولى</v>
          </cell>
          <cell r="M3795" t="str">
            <v>الثانية حديث</v>
          </cell>
          <cell r="O3795" t="str">
            <v>الثانية</v>
          </cell>
          <cell r="Q3795" t="str">
            <v>الثالثة حديث</v>
          </cell>
          <cell r="S3795" t="str">
            <v>الثالثة</v>
          </cell>
        </row>
        <row r="3796">
          <cell r="A3796">
            <v>122506</v>
          </cell>
          <cell r="B3796" t="str">
            <v>اليس سويد</v>
          </cell>
          <cell r="C3796" t="str">
            <v>لطفي</v>
          </cell>
          <cell r="D3796" t="str">
            <v>روده</v>
          </cell>
          <cell r="I3796" t="str">
            <v>الأولى حديث</v>
          </cell>
          <cell r="K3796" t="str">
            <v>الأولى</v>
          </cell>
          <cell r="M3796" t="str">
            <v>الثانية حديث</v>
          </cell>
          <cell r="O3796" t="str">
            <v>الثانية</v>
          </cell>
          <cell r="Q3796" t="str">
            <v>الثالثة حديث</v>
          </cell>
          <cell r="S3796" t="str">
            <v>الثالثة</v>
          </cell>
        </row>
        <row r="3797">
          <cell r="A3797">
            <v>122507</v>
          </cell>
          <cell r="B3797" t="str">
            <v>الين القواص</v>
          </cell>
          <cell r="C3797" t="str">
            <v>محمود</v>
          </cell>
          <cell r="D3797" t="str">
            <v>غاده</v>
          </cell>
          <cell r="I3797" t="str">
            <v>الأولى حديث</v>
          </cell>
          <cell r="K3797" t="str">
            <v>الأولى</v>
          </cell>
          <cell r="M3797" t="str">
            <v>الثانية حديث</v>
          </cell>
          <cell r="O3797" t="str">
            <v>الثانية</v>
          </cell>
          <cell r="Q3797" t="str">
            <v>الثانية</v>
          </cell>
          <cell r="S3797" t="str">
            <v>الثانية</v>
          </cell>
        </row>
        <row r="3798">
          <cell r="A3798">
            <v>122508</v>
          </cell>
          <cell r="B3798" t="str">
            <v>اماني أبوقيس</v>
          </cell>
          <cell r="C3798" t="str">
            <v>علي</v>
          </cell>
          <cell r="D3798" t="str">
            <v>بسيمة</v>
          </cell>
          <cell r="I3798" t="str">
            <v>الأولى حديث</v>
          </cell>
          <cell r="K3798" t="str">
            <v>الأولى</v>
          </cell>
          <cell r="L3798" t="str">
            <v>مبرر</v>
          </cell>
          <cell r="M3798" t="str">
            <v>الأولى</v>
          </cell>
          <cell r="N3798">
            <v>180</v>
          </cell>
          <cell r="O3798" t="str">
            <v>الأولى</v>
          </cell>
          <cell r="Q3798" t="str">
            <v>الأولى</v>
          </cell>
          <cell r="S3798" t="str">
            <v>الأولى</v>
          </cell>
        </row>
        <row r="3799">
          <cell r="A3799">
            <v>122509</v>
          </cell>
          <cell r="B3799" t="str">
            <v>اماني حبيب</v>
          </cell>
          <cell r="C3799" t="str">
            <v>محمدخير</v>
          </cell>
          <cell r="D3799" t="str">
            <v>سحر</v>
          </cell>
          <cell r="I3799" t="str">
            <v>الأولى حديث</v>
          </cell>
          <cell r="K3799" t="str">
            <v>الأولى</v>
          </cell>
          <cell r="M3799" t="str">
            <v>الأولى</v>
          </cell>
          <cell r="O3799" t="str">
            <v>الثانية حديث</v>
          </cell>
          <cell r="Q3799" t="str">
            <v>الثانية</v>
          </cell>
          <cell r="S3799" t="str">
            <v>الثانية</v>
          </cell>
        </row>
        <row r="3800">
          <cell r="A3800">
            <v>122510</v>
          </cell>
          <cell r="B3800" t="str">
            <v>اماني صابر</v>
          </cell>
          <cell r="C3800" t="str">
            <v>محمد</v>
          </cell>
          <cell r="D3800" t="str">
            <v>ايمان كشكة</v>
          </cell>
          <cell r="I3800" t="str">
            <v>الأولى حديث</v>
          </cell>
          <cell r="K3800" t="str">
            <v>الأولى</v>
          </cell>
          <cell r="M3800" t="str">
            <v>الثانية حديث</v>
          </cell>
          <cell r="O3800" t="str">
            <v>الثانية</v>
          </cell>
          <cell r="Q3800" t="str">
            <v>الثالثة حديث</v>
          </cell>
          <cell r="S3800" t="str">
            <v>الثالثة</v>
          </cell>
        </row>
        <row r="3801">
          <cell r="A3801">
            <v>122511</v>
          </cell>
          <cell r="B3801" t="str">
            <v>امل الحمصي</v>
          </cell>
          <cell r="C3801" t="str">
            <v>عاطف</v>
          </cell>
          <cell r="D3801" t="str">
            <v>مهى</v>
          </cell>
          <cell r="I3801" t="str">
            <v>الأولى حديث</v>
          </cell>
          <cell r="K3801" t="str">
            <v>الأولى</v>
          </cell>
          <cell r="M3801" t="str">
            <v>الثانية حديث</v>
          </cell>
          <cell r="O3801" t="str">
            <v>الثانية</v>
          </cell>
          <cell r="Q3801" t="str">
            <v>الثالثة حديث</v>
          </cell>
          <cell r="S3801" t="str">
            <v>الثالثة</v>
          </cell>
        </row>
        <row r="3802">
          <cell r="A3802">
            <v>122512</v>
          </cell>
          <cell r="B3802" t="str">
            <v>امل العبود</v>
          </cell>
          <cell r="C3802" t="str">
            <v>صالح</v>
          </cell>
          <cell r="D3802" t="str">
            <v>كامله</v>
          </cell>
          <cell r="I3802" t="str">
            <v>الأولى حديث</v>
          </cell>
          <cell r="K3802" t="str">
            <v>الأولى</v>
          </cell>
          <cell r="M3802" t="str">
            <v>الأولى</v>
          </cell>
          <cell r="O3802" t="str">
            <v>الثانية حديث</v>
          </cell>
          <cell r="Q3802" t="str">
            <v>الثانية</v>
          </cell>
          <cell r="S3802" t="str">
            <v>الثالثة حديث</v>
          </cell>
        </row>
        <row r="3803">
          <cell r="A3803">
            <v>122513</v>
          </cell>
          <cell r="B3803" t="str">
            <v>امنه الداغر</v>
          </cell>
          <cell r="C3803" t="str">
            <v>احمد</v>
          </cell>
          <cell r="D3803" t="str">
            <v>الهام</v>
          </cell>
          <cell r="I3803" t="str">
            <v>الأولى حديث</v>
          </cell>
          <cell r="K3803" t="str">
            <v>الأولى</v>
          </cell>
          <cell r="M3803" t="str">
            <v>الثانية حديث</v>
          </cell>
          <cell r="O3803" t="str">
            <v>الثانية</v>
          </cell>
          <cell r="Q3803" t="str">
            <v>الثانية</v>
          </cell>
          <cell r="S3803" t="str">
            <v>الثانية</v>
          </cell>
        </row>
        <row r="3804">
          <cell r="A3804">
            <v>122514</v>
          </cell>
          <cell r="B3804" t="str">
            <v>امون بلبل</v>
          </cell>
          <cell r="C3804" t="str">
            <v>مروان</v>
          </cell>
          <cell r="D3804" t="str">
            <v>سميه</v>
          </cell>
          <cell r="I3804" t="str">
            <v>الأولى حديث</v>
          </cell>
          <cell r="K3804" t="str">
            <v>الأولى</v>
          </cell>
          <cell r="M3804" t="str">
            <v>الثانية حديث</v>
          </cell>
          <cell r="O3804" t="str">
            <v>الثانية</v>
          </cell>
          <cell r="Q3804" t="str">
            <v>الثالثة حديث</v>
          </cell>
          <cell r="S3804" t="str">
            <v>الثالثة</v>
          </cell>
        </row>
        <row r="3805">
          <cell r="A3805">
            <v>122515</v>
          </cell>
          <cell r="B3805" t="str">
            <v>اناس السقال</v>
          </cell>
          <cell r="C3805" t="str">
            <v>محمد عدنان</v>
          </cell>
          <cell r="D3805" t="str">
            <v>خوله</v>
          </cell>
          <cell r="I3805" t="str">
            <v>الأولى حديث</v>
          </cell>
          <cell r="K3805" t="str">
            <v>الأولى</v>
          </cell>
          <cell r="M3805" t="str">
            <v>الثانية حديث</v>
          </cell>
          <cell r="O3805" t="str">
            <v>الثانية</v>
          </cell>
          <cell r="Q3805" t="str">
            <v>الثانية</v>
          </cell>
          <cell r="S3805" t="str">
            <v>الثالثة حديث</v>
          </cell>
        </row>
        <row r="3806">
          <cell r="A3806">
            <v>122516</v>
          </cell>
          <cell r="B3806" t="str">
            <v>اناس خساره</v>
          </cell>
          <cell r="C3806" t="str">
            <v>اسماعيل</v>
          </cell>
          <cell r="D3806" t="str">
            <v>عدويه الخطيب</v>
          </cell>
          <cell r="I3806" t="str">
            <v>الأولى حديث</v>
          </cell>
          <cell r="K3806" t="str">
            <v>الأولى</v>
          </cell>
          <cell r="L3806">
            <v>1905</v>
          </cell>
          <cell r="M3806" t="str">
            <v>الأولى</v>
          </cell>
          <cell r="O3806" t="str">
            <v>الأولى</v>
          </cell>
          <cell r="Q3806" t="str">
            <v>الثانية حديث</v>
          </cell>
          <cell r="S3806" t="str">
            <v>الثانية</v>
          </cell>
        </row>
        <row r="3807">
          <cell r="A3807">
            <v>122517</v>
          </cell>
          <cell r="B3807" t="str">
            <v>اناغيم زين الدين</v>
          </cell>
          <cell r="C3807" t="str">
            <v>جهاد</v>
          </cell>
          <cell r="D3807" t="str">
            <v>سناء</v>
          </cell>
          <cell r="I3807" t="str">
            <v>الأولى حديث</v>
          </cell>
          <cell r="K3807" t="str">
            <v>الأولى</v>
          </cell>
          <cell r="M3807" t="str">
            <v>الثانية حديث</v>
          </cell>
          <cell r="O3807" t="str">
            <v>الثانية</v>
          </cell>
          <cell r="Q3807" t="str">
            <v>الثالثة حديث</v>
          </cell>
          <cell r="S3807" t="str">
            <v>الثالثة</v>
          </cell>
        </row>
        <row r="3808">
          <cell r="A3808">
            <v>122518</v>
          </cell>
          <cell r="B3808" t="str">
            <v>انس الشوفي</v>
          </cell>
          <cell r="C3808" t="str">
            <v>محمد</v>
          </cell>
          <cell r="D3808" t="str">
            <v>زهرالهيل</v>
          </cell>
          <cell r="I3808" t="str">
            <v>الأولى حديث</v>
          </cell>
          <cell r="K3808" t="str">
            <v>الأولى</v>
          </cell>
          <cell r="L3808" t="str">
            <v>مبرر</v>
          </cell>
          <cell r="M3808" t="str">
            <v>الأولى</v>
          </cell>
          <cell r="O3808" t="str">
            <v>الأولى</v>
          </cell>
          <cell r="Q3808" t="str">
            <v>الأولى</v>
          </cell>
          <cell r="S3808" t="str">
            <v>الأولى</v>
          </cell>
        </row>
        <row r="3809">
          <cell r="A3809">
            <v>122519</v>
          </cell>
          <cell r="B3809" t="str">
            <v>انوار علوش</v>
          </cell>
          <cell r="C3809" t="str">
            <v>محمد</v>
          </cell>
          <cell r="D3809" t="str">
            <v>آمنه</v>
          </cell>
          <cell r="I3809" t="str">
            <v>الأولى حديث</v>
          </cell>
          <cell r="K3809" t="str">
            <v>الأولى</v>
          </cell>
          <cell r="L3809" t="str">
            <v>مبرر</v>
          </cell>
          <cell r="M3809" t="str">
            <v>الأولى</v>
          </cell>
          <cell r="O3809" t="str">
            <v>الأولى</v>
          </cell>
          <cell r="Q3809" t="str">
            <v>الأولى</v>
          </cell>
          <cell r="S3809" t="str">
            <v>الأولى</v>
          </cell>
        </row>
        <row r="3810">
          <cell r="A3810">
            <v>122520</v>
          </cell>
          <cell r="B3810" t="str">
            <v>اوصاف حجيج</v>
          </cell>
          <cell r="C3810" t="str">
            <v>محمود</v>
          </cell>
          <cell r="D3810" t="str">
            <v>نبيلة ظاهر</v>
          </cell>
          <cell r="I3810" t="str">
            <v>الأولى حديث</v>
          </cell>
          <cell r="K3810" t="str">
            <v>الأولى</v>
          </cell>
          <cell r="M3810" t="str">
            <v>الأولى</v>
          </cell>
          <cell r="O3810" t="str">
            <v>الثانية حديث</v>
          </cell>
          <cell r="Q3810" t="str">
            <v>الثانية</v>
          </cell>
          <cell r="S3810" t="str">
            <v>الثانية</v>
          </cell>
        </row>
        <row r="3811">
          <cell r="A3811">
            <v>122521</v>
          </cell>
          <cell r="B3811" t="str">
            <v>ايات خلف</v>
          </cell>
          <cell r="C3811" t="str">
            <v>يوسف</v>
          </cell>
          <cell r="D3811" t="str">
            <v>خلود</v>
          </cell>
          <cell r="I3811" t="str">
            <v>الأولى حديث</v>
          </cell>
          <cell r="K3811" t="str">
            <v>الأولى</v>
          </cell>
          <cell r="M3811" t="str">
            <v>الأولى</v>
          </cell>
          <cell r="O3811" t="str">
            <v>الثانية حديث</v>
          </cell>
          <cell r="Q3811" t="str">
            <v>الثانية</v>
          </cell>
          <cell r="S3811" t="str">
            <v>الثانية</v>
          </cell>
        </row>
        <row r="3812">
          <cell r="A3812">
            <v>122523</v>
          </cell>
          <cell r="B3812" t="str">
            <v>ايمان الحاج</v>
          </cell>
          <cell r="C3812" t="str">
            <v>فيصل</v>
          </cell>
          <cell r="D3812" t="str">
            <v>جورية</v>
          </cell>
          <cell r="I3812" t="str">
            <v>الأولى حديث</v>
          </cell>
          <cell r="K3812" t="str">
            <v>الأولى</v>
          </cell>
          <cell r="M3812" t="str">
            <v>الأولى</v>
          </cell>
          <cell r="O3812" t="str">
            <v>الأولى</v>
          </cell>
          <cell r="Q3812" t="str">
            <v>الأولى</v>
          </cell>
          <cell r="S3812" t="str">
            <v>الأولى</v>
          </cell>
        </row>
        <row r="3813">
          <cell r="A3813">
            <v>122524</v>
          </cell>
          <cell r="B3813" t="str">
            <v>ايمان الرفاعي</v>
          </cell>
          <cell r="C3813" t="str">
            <v>ابراهيم</v>
          </cell>
          <cell r="D3813" t="str">
            <v>مريم</v>
          </cell>
          <cell r="I3813" t="str">
            <v>الأولى حديث</v>
          </cell>
          <cell r="K3813" t="str">
            <v>الأولى</v>
          </cell>
          <cell r="L3813" t="str">
            <v>مبرر</v>
          </cell>
          <cell r="M3813" t="str">
            <v>الأولى</v>
          </cell>
          <cell r="O3813" t="str">
            <v>الأولى</v>
          </cell>
          <cell r="Q3813" t="str">
            <v>الأولى</v>
          </cell>
          <cell r="S3813" t="str">
            <v>الأولى</v>
          </cell>
        </row>
        <row r="3814">
          <cell r="A3814">
            <v>122525</v>
          </cell>
          <cell r="B3814" t="str">
            <v>ايناس الجرو</v>
          </cell>
          <cell r="C3814" t="str">
            <v>حسن</v>
          </cell>
          <cell r="D3814" t="str">
            <v>دلال</v>
          </cell>
          <cell r="I3814" t="str">
            <v>الأولى حديث</v>
          </cell>
          <cell r="K3814" t="str">
            <v>الأولى</v>
          </cell>
          <cell r="M3814" t="str">
            <v>الأولى</v>
          </cell>
          <cell r="O3814" t="str">
            <v>الأولى</v>
          </cell>
          <cell r="Q3814" t="str">
            <v>الأولى</v>
          </cell>
          <cell r="S3814" t="str">
            <v>الأولى</v>
          </cell>
        </row>
        <row r="3815">
          <cell r="A3815">
            <v>122526</v>
          </cell>
          <cell r="B3815" t="str">
            <v>ايناس الحطاب</v>
          </cell>
          <cell r="C3815" t="str">
            <v>عبد الرؤوف</v>
          </cell>
          <cell r="D3815" t="str">
            <v>صفاء</v>
          </cell>
          <cell r="I3815" t="str">
            <v>الأولى حديث</v>
          </cell>
          <cell r="K3815" t="str">
            <v>الأولى</v>
          </cell>
          <cell r="L3815" t="str">
            <v>مبرر</v>
          </cell>
          <cell r="M3815" t="str">
            <v>الأولى</v>
          </cell>
          <cell r="O3815" t="str">
            <v>الأولى</v>
          </cell>
          <cell r="Q3815" t="str">
            <v>الأولى</v>
          </cell>
          <cell r="S3815" t="str">
            <v>الأولى</v>
          </cell>
        </row>
        <row r="3816">
          <cell r="A3816">
            <v>122527</v>
          </cell>
          <cell r="B3816" t="str">
            <v>ايه جبري</v>
          </cell>
          <cell r="C3816" t="str">
            <v>محمد كمال</v>
          </cell>
          <cell r="D3816" t="str">
            <v>رزان</v>
          </cell>
          <cell r="I3816" t="str">
            <v>الأولى حديث</v>
          </cell>
          <cell r="K3816" t="str">
            <v>الأولى</v>
          </cell>
          <cell r="M3816" t="str">
            <v>الثانية حديث</v>
          </cell>
          <cell r="O3816" t="str">
            <v>الثانية</v>
          </cell>
          <cell r="Q3816" t="str">
            <v>الثالثة حديث</v>
          </cell>
          <cell r="S3816" t="str">
            <v>الثالثة</v>
          </cell>
        </row>
        <row r="3817">
          <cell r="A3817">
            <v>122528</v>
          </cell>
          <cell r="B3817" t="str">
            <v>ايه عبد الرحمن</v>
          </cell>
          <cell r="C3817" t="str">
            <v>عبد اللطيف</v>
          </cell>
          <cell r="D3817" t="str">
            <v>جائزة</v>
          </cell>
          <cell r="I3817" t="str">
            <v>الأولى حديث</v>
          </cell>
          <cell r="K3817" t="str">
            <v>الأولى</v>
          </cell>
          <cell r="M3817" t="str">
            <v>الثانية حديث</v>
          </cell>
          <cell r="O3817" t="str">
            <v>الثانية</v>
          </cell>
          <cell r="Q3817" t="str">
            <v>الثانية</v>
          </cell>
          <cell r="S3817" t="str">
            <v>الثانية</v>
          </cell>
        </row>
        <row r="3818">
          <cell r="A3818">
            <v>122529</v>
          </cell>
          <cell r="B3818" t="str">
            <v>ايه ميا</v>
          </cell>
          <cell r="C3818" t="str">
            <v>محمد جمال</v>
          </cell>
          <cell r="D3818" t="str">
            <v>رشا حموش</v>
          </cell>
          <cell r="I3818" t="str">
            <v>الأولى حديث</v>
          </cell>
          <cell r="K3818" t="str">
            <v>الأولى</v>
          </cell>
          <cell r="L3818" t="str">
            <v>مبرر</v>
          </cell>
          <cell r="M3818" t="str">
            <v>الأولى</v>
          </cell>
          <cell r="O3818" t="str">
            <v>الأولى</v>
          </cell>
          <cell r="Q3818" t="str">
            <v>الأولى</v>
          </cell>
          <cell r="S3818" t="str">
            <v>الأولى</v>
          </cell>
        </row>
        <row r="3819">
          <cell r="A3819">
            <v>122530</v>
          </cell>
          <cell r="B3819" t="str">
            <v>آلاء ابو شاله</v>
          </cell>
          <cell r="C3819" t="str">
            <v>ايمن</v>
          </cell>
          <cell r="D3819" t="str">
            <v>اماني</v>
          </cell>
          <cell r="I3819" t="str">
            <v>الأولى حديث</v>
          </cell>
          <cell r="K3819" t="str">
            <v>الأولى</v>
          </cell>
          <cell r="M3819" t="str">
            <v>الثانية حديث</v>
          </cell>
          <cell r="O3819" t="str">
            <v>الثانية</v>
          </cell>
          <cell r="Q3819" t="str">
            <v>الثالثة حديث</v>
          </cell>
          <cell r="S3819" t="str">
            <v>الثالثة</v>
          </cell>
        </row>
        <row r="3820">
          <cell r="A3820">
            <v>122531</v>
          </cell>
          <cell r="B3820" t="str">
            <v>آلاء الفلاح</v>
          </cell>
          <cell r="C3820" t="str">
            <v>عبدالإله</v>
          </cell>
          <cell r="D3820" t="str">
            <v>فوزه</v>
          </cell>
          <cell r="I3820" t="str">
            <v>الأولى حديث</v>
          </cell>
          <cell r="K3820" t="str">
            <v>الأولى</v>
          </cell>
          <cell r="M3820" t="str">
            <v>الثانية حديث</v>
          </cell>
          <cell r="O3820" t="str">
            <v>الثانية</v>
          </cell>
          <cell r="Q3820" t="str">
            <v>الثانية</v>
          </cell>
          <cell r="S3820" t="str">
            <v>الثانية</v>
          </cell>
        </row>
        <row r="3821">
          <cell r="A3821">
            <v>122532</v>
          </cell>
          <cell r="B3821" t="str">
            <v>آلاء تركماني</v>
          </cell>
          <cell r="C3821" t="str">
            <v>زياد</v>
          </cell>
          <cell r="D3821" t="str">
            <v>صباح تركماني</v>
          </cell>
          <cell r="I3821" t="str">
            <v>الأولى حديث</v>
          </cell>
          <cell r="K3821" t="str">
            <v>الأولى</v>
          </cell>
          <cell r="L3821" t="str">
            <v>مبرر</v>
          </cell>
          <cell r="M3821" t="str">
            <v>الأولى</v>
          </cell>
          <cell r="O3821" t="str">
            <v>الأولى</v>
          </cell>
          <cell r="Q3821" t="str">
            <v>الأولى</v>
          </cell>
          <cell r="S3821" t="str">
            <v>الأولى</v>
          </cell>
        </row>
        <row r="3822">
          <cell r="A3822">
            <v>122533</v>
          </cell>
          <cell r="B3822" t="str">
            <v>آلاء خفاجه</v>
          </cell>
          <cell r="C3822" t="str">
            <v>سمير</v>
          </cell>
          <cell r="D3822" t="str">
            <v>افتكار</v>
          </cell>
          <cell r="I3822" t="str">
            <v>الأولى حديث</v>
          </cell>
          <cell r="K3822" t="str">
            <v>الأولى</v>
          </cell>
          <cell r="M3822" t="str">
            <v>الثانية حديث</v>
          </cell>
          <cell r="O3822" t="str">
            <v>الثانية</v>
          </cell>
          <cell r="Q3822" t="str">
            <v>الثانية</v>
          </cell>
          <cell r="S3822" t="str">
            <v>الثالثة حديث</v>
          </cell>
        </row>
        <row r="3823">
          <cell r="A3823">
            <v>122534</v>
          </cell>
          <cell r="B3823" t="str">
            <v>آلاء شاهين</v>
          </cell>
          <cell r="C3823" t="str">
            <v>أحمد</v>
          </cell>
          <cell r="D3823" t="str">
            <v>وفاء شيخ يوسف</v>
          </cell>
          <cell r="I3823" t="str">
            <v>الأولى حديث</v>
          </cell>
          <cell r="K3823" t="str">
            <v>الأولى</v>
          </cell>
          <cell r="M3823" t="str">
            <v>الثانية حديث</v>
          </cell>
          <cell r="O3823" t="str">
            <v>الثانية</v>
          </cell>
          <cell r="Q3823" t="str">
            <v>الثالثة حديث</v>
          </cell>
          <cell r="S3823" t="str">
            <v>الثالثة</v>
          </cell>
        </row>
        <row r="3824">
          <cell r="A3824">
            <v>122535</v>
          </cell>
          <cell r="B3824" t="str">
            <v>آلاء مقصود</v>
          </cell>
          <cell r="C3824" t="str">
            <v>ديب</v>
          </cell>
          <cell r="D3824" t="str">
            <v>خالدية الشقه</v>
          </cell>
          <cell r="I3824" t="str">
            <v>الأولى حديث</v>
          </cell>
          <cell r="K3824" t="str">
            <v>الأولى</v>
          </cell>
          <cell r="M3824" t="str">
            <v>الثانية حديث</v>
          </cell>
          <cell r="O3824" t="str">
            <v>الثانية</v>
          </cell>
          <cell r="Q3824" t="str">
            <v>الثانية</v>
          </cell>
          <cell r="S3824" t="str">
            <v>الثانية</v>
          </cell>
        </row>
        <row r="3825">
          <cell r="A3825">
            <v>122536</v>
          </cell>
          <cell r="B3825" t="str">
            <v>آلاء يونس</v>
          </cell>
          <cell r="C3825" t="str">
            <v>محمد</v>
          </cell>
          <cell r="D3825" t="str">
            <v>صباح</v>
          </cell>
          <cell r="I3825" t="str">
            <v>الأولى حديث</v>
          </cell>
          <cell r="K3825" t="str">
            <v>الأولى</v>
          </cell>
          <cell r="M3825" t="str">
            <v>الأولى</v>
          </cell>
          <cell r="O3825" t="str">
            <v>الأولى</v>
          </cell>
          <cell r="Q3825" t="str">
            <v>الأولى</v>
          </cell>
          <cell r="S3825" t="str">
            <v>الأولى</v>
          </cell>
        </row>
        <row r="3826">
          <cell r="A3826">
            <v>122537</v>
          </cell>
          <cell r="B3826" t="str">
            <v>آلان حسن</v>
          </cell>
          <cell r="C3826" t="str">
            <v>تحسين</v>
          </cell>
          <cell r="D3826" t="str">
            <v>روميش</v>
          </cell>
          <cell r="I3826" t="str">
            <v>الأولى حديث</v>
          </cell>
          <cell r="K3826" t="str">
            <v>الأولى</v>
          </cell>
          <cell r="M3826" t="str">
            <v>الثانية حديث</v>
          </cell>
          <cell r="O3826" t="str">
            <v>الثانية</v>
          </cell>
          <cell r="Q3826" t="str">
            <v>الثالثة حديث</v>
          </cell>
          <cell r="S3826" t="str">
            <v>الثالثة</v>
          </cell>
        </row>
        <row r="3827">
          <cell r="A3827">
            <v>122539</v>
          </cell>
          <cell r="B3827" t="str">
            <v>آيات الحوراني</v>
          </cell>
          <cell r="C3827" t="str">
            <v>سمير</v>
          </cell>
          <cell r="D3827" t="str">
            <v>مها</v>
          </cell>
          <cell r="I3827" t="str">
            <v>الأولى حديث</v>
          </cell>
          <cell r="K3827" t="str">
            <v>الأولى</v>
          </cell>
          <cell r="M3827" t="str">
            <v>الثانية حديث</v>
          </cell>
          <cell r="O3827" t="str">
            <v>الثانية</v>
          </cell>
          <cell r="Q3827" t="str">
            <v>الثانية</v>
          </cell>
          <cell r="S3827" t="str">
            <v>الثانية</v>
          </cell>
        </row>
        <row r="3828">
          <cell r="A3828">
            <v>122540</v>
          </cell>
          <cell r="B3828" t="str">
            <v>آيات الراعي</v>
          </cell>
          <cell r="C3828" t="str">
            <v>احمد</v>
          </cell>
          <cell r="D3828" t="str">
            <v>ربيحة</v>
          </cell>
          <cell r="I3828" t="str">
            <v>الأولى حديث</v>
          </cell>
          <cell r="K3828" t="str">
            <v>الأولى</v>
          </cell>
          <cell r="M3828" t="str">
            <v>الأولى</v>
          </cell>
          <cell r="O3828" t="str">
            <v>الثانية حديث</v>
          </cell>
          <cell r="Q3828" t="str">
            <v>الثانية</v>
          </cell>
          <cell r="S3828" t="str">
            <v>الثانية</v>
          </cell>
        </row>
        <row r="3829">
          <cell r="A3829">
            <v>122541</v>
          </cell>
          <cell r="B3829" t="str">
            <v>آيات بركات</v>
          </cell>
          <cell r="C3829" t="str">
            <v>علي</v>
          </cell>
          <cell r="D3829" t="str">
            <v>عائشة</v>
          </cell>
          <cell r="I3829" t="str">
            <v>الأولى حديث</v>
          </cell>
          <cell r="K3829" t="str">
            <v>الأولى</v>
          </cell>
          <cell r="L3829" t="str">
            <v>مبرر</v>
          </cell>
          <cell r="M3829" t="str">
            <v>الأولى</v>
          </cell>
          <cell r="O3829" t="str">
            <v>الأولى</v>
          </cell>
          <cell r="Q3829" t="str">
            <v>الأولى</v>
          </cell>
          <cell r="S3829" t="str">
            <v>الأولى</v>
          </cell>
        </row>
        <row r="3830">
          <cell r="A3830">
            <v>122542</v>
          </cell>
          <cell r="B3830" t="str">
            <v>آيات حبيب</v>
          </cell>
          <cell r="C3830" t="str">
            <v>عطا</v>
          </cell>
          <cell r="D3830" t="str">
            <v>فاطمه</v>
          </cell>
          <cell r="I3830" t="str">
            <v>الأولى حديث</v>
          </cell>
          <cell r="K3830" t="str">
            <v>الأولى</v>
          </cell>
          <cell r="M3830" t="str">
            <v>الثانية حديث</v>
          </cell>
          <cell r="O3830" t="str">
            <v>الثانية</v>
          </cell>
          <cell r="Q3830" t="str">
            <v>الثالثة حديث</v>
          </cell>
          <cell r="S3830" t="str">
            <v>الثالثة</v>
          </cell>
        </row>
        <row r="3831">
          <cell r="A3831">
            <v>122543</v>
          </cell>
          <cell r="B3831" t="str">
            <v>آيات خضره</v>
          </cell>
          <cell r="C3831" t="str">
            <v>محمد</v>
          </cell>
          <cell r="D3831" t="str">
            <v>حسيبه</v>
          </cell>
          <cell r="I3831" t="str">
            <v>الأولى حديث</v>
          </cell>
          <cell r="K3831" t="str">
            <v>الأولى</v>
          </cell>
          <cell r="M3831" t="str">
            <v>الثانية حديث</v>
          </cell>
          <cell r="O3831" t="str">
            <v>الثانية</v>
          </cell>
          <cell r="Q3831" t="str">
            <v>الثانية</v>
          </cell>
          <cell r="R3831">
            <v>451</v>
          </cell>
          <cell r="S3831" t="str">
            <v>الثانية</v>
          </cell>
        </row>
        <row r="3832">
          <cell r="A3832">
            <v>122544</v>
          </cell>
          <cell r="B3832" t="str">
            <v>آية الشيخ محمد</v>
          </cell>
          <cell r="C3832" t="str">
            <v>مازن</v>
          </cell>
          <cell r="D3832" t="str">
            <v>مهى</v>
          </cell>
          <cell r="I3832" t="str">
            <v>الأولى حديث</v>
          </cell>
          <cell r="K3832" t="str">
            <v>الأولى</v>
          </cell>
          <cell r="M3832" t="str">
            <v>الأولى</v>
          </cell>
          <cell r="O3832" t="str">
            <v>الثانية حديث</v>
          </cell>
          <cell r="Q3832" t="str">
            <v>الثانية</v>
          </cell>
          <cell r="S3832" t="str">
            <v>الثانية</v>
          </cell>
        </row>
        <row r="3833">
          <cell r="A3833">
            <v>122545</v>
          </cell>
          <cell r="B3833" t="str">
            <v>آية جروس</v>
          </cell>
          <cell r="C3833" t="str">
            <v>مطانس</v>
          </cell>
          <cell r="D3833" t="str">
            <v>رابحه</v>
          </cell>
          <cell r="I3833" t="str">
            <v>الأولى حديث</v>
          </cell>
          <cell r="K3833" t="str">
            <v>الأولى</v>
          </cell>
          <cell r="M3833" t="str">
            <v>الثانية حديث</v>
          </cell>
          <cell r="O3833" t="str">
            <v>الثانية</v>
          </cell>
          <cell r="Q3833" t="str">
            <v>الثالثة حديث</v>
          </cell>
          <cell r="S3833" t="str">
            <v>الثالثة</v>
          </cell>
        </row>
        <row r="3834">
          <cell r="A3834">
            <v>122546</v>
          </cell>
          <cell r="B3834" t="str">
            <v>آيه الداهوك</v>
          </cell>
          <cell r="C3834" t="str">
            <v>فواز</v>
          </cell>
          <cell r="D3834" t="str">
            <v>لايقة</v>
          </cell>
          <cell r="I3834" t="str">
            <v>الأولى حديث</v>
          </cell>
          <cell r="K3834" t="str">
            <v>الأولى</v>
          </cell>
          <cell r="M3834" t="str">
            <v>الأولى</v>
          </cell>
          <cell r="O3834" t="str">
            <v>الأولى</v>
          </cell>
          <cell r="Q3834" t="str">
            <v>الأولى</v>
          </cell>
          <cell r="S3834" t="str">
            <v>الأولى</v>
          </cell>
        </row>
        <row r="3835">
          <cell r="A3835">
            <v>122547</v>
          </cell>
          <cell r="B3835" t="str">
            <v>آيه المسلم</v>
          </cell>
          <cell r="C3835" t="str">
            <v>ابراهيم</v>
          </cell>
          <cell r="D3835" t="str">
            <v>سوريه</v>
          </cell>
          <cell r="I3835" t="str">
            <v>الأولى حديث</v>
          </cell>
          <cell r="K3835" t="str">
            <v>الأولى</v>
          </cell>
          <cell r="M3835" t="str">
            <v>الأولى</v>
          </cell>
          <cell r="O3835" t="str">
            <v>الثانية حديث</v>
          </cell>
          <cell r="Q3835" t="str">
            <v>الثانية</v>
          </cell>
          <cell r="S3835" t="str">
            <v>الثانية</v>
          </cell>
        </row>
        <row r="3836">
          <cell r="A3836">
            <v>122548</v>
          </cell>
          <cell r="B3836" t="str">
            <v>آيه طربيه</v>
          </cell>
          <cell r="C3836" t="str">
            <v>يحيى</v>
          </cell>
          <cell r="D3836" t="str">
            <v>سعاد</v>
          </cell>
          <cell r="I3836" t="str">
            <v>الأولى حديث</v>
          </cell>
          <cell r="K3836" t="str">
            <v>الأولى</v>
          </cell>
          <cell r="L3836" t="str">
            <v>مبرر</v>
          </cell>
          <cell r="M3836" t="str">
            <v>الأولى</v>
          </cell>
          <cell r="O3836" t="str">
            <v>الأولى</v>
          </cell>
          <cell r="Q3836" t="str">
            <v>الأولى</v>
          </cell>
          <cell r="S3836" t="str">
            <v>الأولى</v>
          </cell>
        </row>
        <row r="3837">
          <cell r="A3837">
            <v>122549</v>
          </cell>
          <cell r="B3837" t="str">
            <v>آيه قلفه</v>
          </cell>
          <cell r="C3837" t="str">
            <v>ماجد</v>
          </cell>
          <cell r="D3837" t="str">
            <v>لينا</v>
          </cell>
          <cell r="I3837" t="str">
            <v>الأولى حديث</v>
          </cell>
          <cell r="K3837" t="str">
            <v>الأولى</v>
          </cell>
          <cell r="M3837" t="str">
            <v>الأولى</v>
          </cell>
          <cell r="O3837" t="str">
            <v>الثانية حديث</v>
          </cell>
          <cell r="Q3837" t="str">
            <v>الثانية</v>
          </cell>
          <cell r="S3837" t="str">
            <v>الثانية</v>
          </cell>
        </row>
        <row r="3838">
          <cell r="A3838">
            <v>122550</v>
          </cell>
          <cell r="B3838" t="str">
            <v>أحلام أحمد</v>
          </cell>
          <cell r="C3838" t="str">
            <v>حسين</v>
          </cell>
          <cell r="D3838" t="str">
            <v>غاده</v>
          </cell>
          <cell r="I3838" t="str">
            <v>الأولى حديث</v>
          </cell>
          <cell r="K3838" t="str">
            <v>الأولى</v>
          </cell>
          <cell r="M3838" t="str">
            <v>الأولى</v>
          </cell>
          <cell r="O3838" t="str">
            <v>الأولى</v>
          </cell>
          <cell r="Q3838" t="str">
            <v>الأولى</v>
          </cell>
          <cell r="S3838" t="str">
            <v>الأولى</v>
          </cell>
        </row>
        <row r="3839">
          <cell r="A3839">
            <v>122551</v>
          </cell>
          <cell r="B3839" t="str">
            <v>أحمد خنيفس</v>
          </cell>
          <cell r="C3839" t="str">
            <v>منصور</v>
          </cell>
          <cell r="D3839" t="str">
            <v>صبحيه</v>
          </cell>
          <cell r="I3839" t="str">
            <v>الأولى حديث</v>
          </cell>
          <cell r="K3839" t="str">
            <v>الأولى</v>
          </cell>
          <cell r="M3839" t="str">
            <v>الثانية حديث</v>
          </cell>
          <cell r="O3839" t="str">
            <v>الثانية</v>
          </cell>
          <cell r="Q3839" t="str">
            <v>الثالثة حديث</v>
          </cell>
          <cell r="S3839" t="str">
            <v>الثالثة</v>
          </cell>
        </row>
        <row r="3840">
          <cell r="A3840">
            <v>122552</v>
          </cell>
          <cell r="B3840" t="str">
            <v>أحمد رسلان</v>
          </cell>
          <cell r="C3840" t="str">
            <v>طارق</v>
          </cell>
          <cell r="D3840" t="str">
            <v>ورده</v>
          </cell>
          <cell r="I3840" t="str">
            <v>الأولى حديث</v>
          </cell>
          <cell r="K3840" t="str">
            <v>الأولى</v>
          </cell>
          <cell r="L3840" t="str">
            <v>مبرر</v>
          </cell>
          <cell r="M3840" t="str">
            <v>الأولى</v>
          </cell>
          <cell r="O3840" t="str">
            <v>الأولى</v>
          </cell>
          <cell r="Q3840" t="str">
            <v>الأولى</v>
          </cell>
          <cell r="S3840" t="str">
            <v>الأولى</v>
          </cell>
        </row>
        <row r="3841">
          <cell r="A3841">
            <v>122553</v>
          </cell>
          <cell r="B3841" t="str">
            <v>أحمد ضميريه</v>
          </cell>
          <cell r="C3841" t="str">
            <v>حسن</v>
          </cell>
          <cell r="D3841" t="str">
            <v>حسنا</v>
          </cell>
          <cell r="I3841" t="str">
            <v>الأولى حديث</v>
          </cell>
          <cell r="K3841" t="str">
            <v>الأولى</v>
          </cell>
          <cell r="L3841" t="str">
            <v>مبرر</v>
          </cell>
          <cell r="M3841" t="str">
            <v>الأولى</v>
          </cell>
          <cell r="O3841" t="str">
            <v>الأولى</v>
          </cell>
          <cell r="Q3841" t="str">
            <v>الأولى</v>
          </cell>
          <cell r="S3841" t="str">
            <v>الأولى</v>
          </cell>
        </row>
        <row r="3842">
          <cell r="A3842">
            <v>122554</v>
          </cell>
          <cell r="B3842" t="str">
            <v>أريج جبر</v>
          </cell>
          <cell r="C3842" t="str">
            <v>محمد</v>
          </cell>
          <cell r="D3842" t="str">
            <v>اميره جبر</v>
          </cell>
          <cell r="I3842" t="str">
            <v>الأولى حديث</v>
          </cell>
          <cell r="K3842" t="str">
            <v>الأولى</v>
          </cell>
          <cell r="M3842" t="str">
            <v>الثانية حديث</v>
          </cell>
          <cell r="O3842" t="str">
            <v>الثانية</v>
          </cell>
          <cell r="Q3842" t="str">
            <v>الثانية</v>
          </cell>
          <cell r="S3842" t="str">
            <v>الثانية</v>
          </cell>
        </row>
        <row r="3843">
          <cell r="A3843">
            <v>122555</v>
          </cell>
          <cell r="B3843" t="str">
            <v>أريج نابلسي</v>
          </cell>
          <cell r="C3843" t="str">
            <v>هيثم</v>
          </cell>
          <cell r="D3843" t="str">
            <v>رباب نابلسي</v>
          </cell>
          <cell r="I3843" t="str">
            <v>الأولى حديث</v>
          </cell>
          <cell r="K3843" t="str">
            <v>الأولى</v>
          </cell>
          <cell r="M3843" t="str">
            <v>الأولى</v>
          </cell>
          <cell r="O3843" t="str">
            <v>الأولى</v>
          </cell>
          <cell r="Q3843" t="str">
            <v>الأولى</v>
          </cell>
          <cell r="S3843" t="str">
            <v>الأولى</v>
          </cell>
        </row>
        <row r="3844">
          <cell r="A3844">
            <v>122556</v>
          </cell>
          <cell r="B3844" t="str">
            <v>أرينا السماره</v>
          </cell>
          <cell r="C3844" t="str">
            <v>مفتخر</v>
          </cell>
          <cell r="D3844" t="str">
            <v>لينا</v>
          </cell>
          <cell r="I3844" t="str">
            <v>الأولى حديث</v>
          </cell>
          <cell r="K3844" t="str">
            <v>الأولى</v>
          </cell>
          <cell r="L3844" t="str">
            <v>مبرر</v>
          </cell>
          <cell r="M3844" t="str">
            <v>الأولى</v>
          </cell>
          <cell r="O3844" t="str">
            <v>الأولى</v>
          </cell>
          <cell r="Q3844" t="str">
            <v>الأولى</v>
          </cell>
          <cell r="S3844" t="str">
            <v>الأولى</v>
          </cell>
        </row>
        <row r="3845">
          <cell r="A3845">
            <v>122557</v>
          </cell>
          <cell r="B3845" t="str">
            <v>أسامه العلي</v>
          </cell>
          <cell r="C3845" t="str">
            <v>عدنان</v>
          </cell>
          <cell r="D3845" t="str">
            <v>فيروز</v>
          </cell>
          <cell r="I3845" t="str">
            <v>الأولى حديث</v>
          </cell>
          <cell r="K3845" t="str">
            <v>الأولى</v>
          </cell>
          <cell r="M3845" t="str">
            <v>الثانية حديث</v>
          </cell>
          <cell r="O3845" t="str">
            <v>الثانية</v>
          </cell>
          <cell r="Q3845" t="str">
            <v>الثالثة حديث</v>
          </cell>
          <cell r="S3845" t="str">
            <v>الثالثة</v>
          </cell>
        </row>
        <row r="3846">
          <cell r="A3846">
            <v>122558</v>
          </cell>
          <cell r="B3846" t="str">
            <v>أسامه محفوض</v>
          </cell>
          <cell r="C3846" t="str">
            <v>امير</v>
          </cell>
          <cell r="D3846" t="str">
            <v>صبريه</v>
          </cell>
          <cell r="I3846" t="str">
            <v>الأولى حديث</v>
          </cell>
          <cell r="K3846" t="str">
            <v>الأولى</v>
          </cell>
          <cell r="M3846" t="str">
            <v>الثانية حديث</v>
          </cell>
          <cell r="O3846" t="str">
            <v>الثانية</v>
          </cell>
          <cell r="Q3846" t="str">
            <v>الثالثة حديث</v>
          </cell>
          <cell r="S3846" t="str">
            <v>الثالثة</v>
          </cell>
        </row>
        <row r="3847">
          <cell r="A3847">
            <v>122559</v>
          </cell>
          <cell r="B3847" t="str">
            <v>أسماء البحرى</v>
          </cell>
          <cell r="C3847" t="str">
            <v>سعدو</v>
          </cell>
          <cell r="D3847" t="str">
            <v>فاطمة</v>
          </cell>
          <cell r="I3847" t="str">
            <v>الأولى حديث</v>
          </cell>
          <cell r="K3847" t="str">
            <v>الأولى</v>
          </cell>
          <cell r="L3847" t="str">
            <v>مبرر</v>
          </cell>
          <cell r="M3847" t="str">
            <v>الأولى</v>
          </cell>
          <cell r="O3847" t="str">
            <v>الأولى</v>
          </cell>
          <cell r="Q3847" t="str">
            <v>الأولى</v>
          </cell>
          <cell r="S3847" t="str">
            <v>الأولى</v>
          </cell>
        </row>
        <row r="3848">
          <cell r="A3848">
            <v>122560</v>
          </cell>
          <cell r="B3848" t="str">
            <v>أسماء غبرا</v>
          </cell>
          <cell r="C3848" t="str">
            <v>أحمد</v>
          </cell>
          <cell r="D3848" t="str">
            <v>ميساء</v>
          </cell>
          <cell r="I3848" t="str">
            <v>الأولى حديث</v>
          </cell>
          <cell r="K3848" t="str">
            <v>الأولى</v>
          </cell>
          <cell r="M3848" t="str">
            <v>الثانية حديث</v>
          </cell>
          <cell r="O3848" t="str">
            <v>الثانية</v>
          </cell>
          <cell r="Q3848" t="str">
            <v>الثانية</v>
          </cell>
          <cell r="S3848" t="str">
            <v>الثانية</v>
          </cell>
        </row>
        <row r="3849">
          <cell r="A3849">
            <v>122561</v>
          </cell>
          <cell r="B3849" t="str">
            <v>ألاء الشويخ</v>
          </cell>
          <cell r="C3849" t="str">
            <v>خطاب</v>
          </cell>
          <cell r="D3849" t="str">
            <v>كفاح</v>
          </cell>
          <cell r="I3849" t="str">
            <v>الأولى حديث</v>
          </cell>
          <cell r="K3849" t="str">
            <v>الأولى</v>
          </cell>
          <cell r="L3849" t="str">
            <v>مبرر</v>
          </cell>
          <cell r="M3849" t="str">
            <v>الأولى</v>
          </cell>
          <cell r="O3849" t="str">
            <v>الأولى</v>
          </cell>
          <cell r="Q3849" t="str">
            <v>الأولى</v>
          </cell>
          <cell r="S3849" t="str">
            <v>الثانية حديث</v>
          </cell>
        </row>
        <row r="3850">
          <cell r="A3850">
            <v>122562</v>
          </cell>
          <cell r="B3850" t="str">
            <v>أمل خشانه</v>
          </cell>
          <cell r="C3850" t="str">
            <v>احمد</v>
          </cell>
          <cell r="D3850" t="str">
            <v>عليا</v>
          </cell>
          <cell r="I3850" t="str">
            <v>الأولى حديث</v>
          </cell>
          <cell r="K3850" t="str">
            <v>الأولى</v>
          </cell>
          <cell r="M3850" t="str">
            <v>الثانية حديث</v>
          </cell>
          <cell r="O3850" t="str">
            <v>الثانية</v>
          </cell>
          <cell r="Q3850" t="str">
            <v>الثالثة حديث</v>
          </cell>
          <cell r="S3850" t="str">
            <v>الثالثة</v>
          </cell>
        </row>
        <row r="3851">
          <cell r="A3851">
            <v>122563</v>
          </cell>
          <cell r="B3851" t="str">
            <v>أميره نديم</v>
          </cell>
          <cell r="C3851" t="str">
            <v>محمد فراس</v>
          </cell>
          <cell r="D3851" t="str">
            <v>ريما</v>
          </cell>
          <cell r="I3851" t="str">
            <v>الأولى حديث</v>
          </cell>
          <cell r="K3851" t="str">
            <v>الأولى</v>
          </cell>
          <cell r="M3851" t="str">
            <v>الثانية حديث</v>
          </cell>
          <cell r="O3851" t="str">
            <v>الثانية</v>
          </cell>
          <cell r="Q3851" t="str">
            <v>الثانية</v>
          </cell>
          <cell r="S3851" t="str">
            <v>الثالثة حديث</v>
          </cell>
        </row>
        <row r="3852">
          <cell r="A3852">
            <v>122564</v>
          </cell>
          <cell r="B3852" t="str">
            <v>أميمة الهلو</v>
          </cell>
          <cell r="C3852" t="str">
            <v>عيسى</v>
          </cell>
          <cell r="D3852" t="str">
            <v>فاطمه عوض</v>
          </cell>
          <cell r="I3852" t="str">
            <v>الأولى حديث</v>
          </cell>
          <cell r="K3852" t="str">
            <v>الأولى</v>
          </cell>
          <cell r="M3852" t="str">
            <v>الثانية حديث</v>
          </cell>
          <cell r="O3852" t="str">
            <v>الثانية</v>
          </cell>
          <cell r="Q3852" t="str">
            <v>الثالثة حديث</v>
          </cell>
          <cell r="S3852" t="str">
            <v>الثالثة</v>
          </cell>
        </row>
        <row r="3853">
          <cell r="A3853">
            <v>122565</v>
          </cell>
          <cell r="B3853" t="str">
            <v>أنس الرويشدي</v>
          </cell>
          <cell r="C3853" t="str">
            <v>حسين</v>
          </cell>
          <cell r="D3853" t="str">
            <v>ايمان</v>
          </cell>
          <cell r="I3853" t="str">
            <v>الأولى حديث</v>
          </cell>
          <cell r="K3853" t="str">
            <v>الأولى</v>
          </cell>
          <cell r="M3853" t="str">
            <v>الثانية حديث</v>
          </cell>
          <cell r="O3853" t="str">
            <v>الثانية</v>
          </cell>
          <cell r="Q3853" t="str">
            <v>الثالثة حديث</v>
          </cell>
          <cell r="S3853" t="str">
            <v>الثالثة</v>
          </cell>
        </row>
        <row r="3854">
          <cell r="A3854">
            <v>122566</v>
          </cell>
          <cell r="B3854" t="str">
            <v>أيسل الحموي</v>
          </cell>
          <cell r="C3854" t="str">
            <v>أحمد</v>
          </cell>
          <cell r="D3854" t="str">
            <v>رباح خيرزان</v>
          </cell>
          <cell r="I3854" t="str">
            <v>الأولى حديث</v>
          </cell>
          <cell r="K3854" t="str">
            <v>الأولى</v>
          </cell>
          <cell r="M3854" t="str">
            <v>الثانية حديث</v>
          </cell>
          <cell r="O3854" t="str">
            <v>الثانية</v>
          </cell>
          <cell r="Q3854" t="str">
            <v>الثانية</v>
          </cell>
          <cell r="S3854" t="str">
            <v>الثالثة حديث</v>
          </cell>
        </row>
        <row r="3855">
          <cell r="A3855">
            <v>122567</v>
          </cell>
          <cell r="B3855" t="str">
            <v>أيه بكداش</v>
          </cell>
          <cell r="C3855" t="str">
            <v>عبد الهادي</v>
          </cell>
          <cell r="D3855" t="str">
            <v>لينه</v>
          </cell>
          <cell r="I3855" t="str">
            <v>الأولى حديث</v>
          </cell>
          <cell r="K3855" t="str">
            <v>الأولى</v>
          </cell>
          <cell r="L3855" t="str">
            <v>مبرر</v>
          </cell>
          <cell r="M3855" t="str">
            <v>الأولى</v>
          </cell>
          <cell r="O3855" t="str">
            <v>الأولى</v>
          </cell>
          <cell r="Q3855" t="str">
            <v>الأولى</v>
          </cell>
          <cell r="S3855" t="str">
            <v>الأولى</v>
          </cell>
        </row>
        <row r="3856">
          <cell r="A3856">
            <v>122568</v>
          </cell>
          <cell r="B3856" t="str">
            <v>إسراء الحلاق</v>
          </cell>
          <cell r="C3856" t="str">
            <v>رضوان</v>
          </cell>
          <cell r="D3856" t="str">
            <v>بشيره</v>
          </cell>
          <cell r="I3856" t="str">
            <v>الأولى حديث</v>
          </cell>
          <cell r="K3856" t="str">
            <v>الأولى</v>
          </cell>
          <cell r="M3856" t="str">
            <v>الأولى</v>
          </cell>
          <cell r="O3856" t="str">
            <v>الأولى</v>
          </cell>
          <cell r="Q3856" t="str">
            <v>الأولى</v>
          </cell>
          <cell r="S3856" t="str">
            <v>الثانية حديث</v>
          </cell>
        </row>
        <row r="3857">
          <cell r="A3857">
            <v>122569</v>
          </cell>
          <cell r="B3857" t="str">
            <v>إيمان خليفة</v>
          </cell>
          <cell r="C3857" t="str">
            <v>محمد ياسر</v>
          </cell>
          <cell r="D3857" t="str">
            <v>وفاء</v>
          </cell>
          <cell r="I3857" t="str">
            <v>الأولى حديث</v>
          </cell>
          <cell r="K3857" t="str">
            <v>الأولى</v>
          </cell>
          <cell r="M3857" t="str">
            <v>الثانية حديث</v>
          </cell>
          <cell r="O3857" t="str">
            <v>الثانية</v>
          </cell>
          <cell r="Q3857" t="str">
            <v>الثانية</v>
          </cell>
          <cell r="S3857" t="str">
            <v>الثانية</v>
          </cell>
        </row>
        <row r="3858">
          <cell r="A3858">
            <v>122570</v>
          </cell>
          <cell r="B3858" t="str">
            <v>باتيك قيوريقيان</v>
          </cell>
          <cell r="C3858" t="str">
            <v>هروتيون</v>
          </cell>
          <cell r="D3858" t="str">
            <v>فالينه</v>
          </cell>
          <cell r="I3858" t="str">
            <v>الأولى حديث</v>
          </cell>
          <cell r="K3858" t="str">
            <v>الأولى</v>
          </cell>
          <cell r="M3858" t="str">
            <v>الثانية حديث</v>
          </cell>
          <cell r="O3858" t="str">
            <v>الثانية</v>
          </cell>
          <cell r="Q3858" t="str">
            <v>الثالثة حديث</v>
          </cell>
          <cell r="S3858" t="str">
            <v>الثالثة</v>
          </cell>
        </row>
        <row r="3859">
          <cell r="A3859">
            <v>122571</v>
          </cell>
          <cell r="B3859" t="str">
            <v>باسمه اسماعيل</v>
          </cell>
          <cell r="C3859" t="str">
            <v>أنيس</v>
          </cell>
          <cell r="D3859" t="str">
            <v>فضة</v>
          </cell>
          <cell r="I3859" t="str">
            <v>الأولى حديث</v>
          </cell>
          <cell r="K3859" t="str">
            <v>الأولى</v>
          </cell>
          <cell r="M3859" t="str">
            <v>الثانية حديث</v>
          </cell>
          <cell r="O3859" t="str">
            <v>الثانية</v>
          </cell>
          <cell r="Q3859" t="str">
            <v>الثانية</v>
          </cell>
          <cell r="R3859">
            <v>507</v>
          </cell>
          <cell r="S3859" t="str">
            <v>الثانية</v>
          </cell>
        </row>
        <row r="3860">
          <cell r="A3860">
            <v>122572</v>
          </cell>
          <cell r="B3860" t="str">
            <v>بانة البعاج</v>
          </cell>
          <cell r="C3860" t="str">
            <v>زياد</v>
          </cell>
          <cell r="D3860" t="str">
            <v>سوسن</v>
          </cell>
          <cell r="I3860" t="str">
            <v>الأولى حديث</v>
          </cell>
          <cell r="K3860" t="str">
            <v>الأولى</v>
          </cell>
          <cell r="M3860" t="str">
            <v>الثانية حديث</v>
          </cell>
          <cell r="O3860" t="str">
            <v>الثانية</v>
          </cell>
          <cell r="Q3860" t="str">
            <v>الثالثة حديث</v>
          </cell>
          <cell r="S3860" t="str">
            <v>الثالثة</v>
          </cell>
        </row>
        <row r="3861">
          <cell r="A3861">
            <v>122573</v>
          </cell>
          <cell r="B3861" t="str">
            <v>بانه الحمصي</v>
          </cell>
          <cell r="C3861" t="str">
            <v>صالح</v>
          </cell>
          <cell r="D3861" t="str">
            <v>سهام</v>
          </cell>
          <cell r="I3861" t="str">
            <v>الأولى حديث</v>
          </cell>
          <cell r="K3861" t="str">
            <v>الأولى</v>
          </cell>
          <cell r="M3861" t="str">
            <v>الثانية حديث</v>
          </cell>
          <cell r="O3861" t="str">
            <v>الثانية</v>
          </cell>
          <cell r="Q3861" t="str">
            <v>الثانية</v>
          </cell>
          <cell r="S3861" t="str">
            <v>الثالثة حديث</v>
          </cell>
        </row>
        <row r="3862">
          <cell r="A3862">
            <v>122574</v>
          </cell>
          <cell r="B3862" t="str">
            <v>بتول اسماعيل</v>
          </cell>
          <cell r="C3862" t="str">
            <v>سلمان</v>
          </cell>
          <cell r="D3862" t="str">
            <v>غاده</v>
          </cell>
          <cell r="I3862" t="str">
            <v>الأولى حديث</v>
          </cell>
          <cell r="K3862" t="str">
            <v>الأولى</v>
          </cell>
          <cell r="L3862" t="str">
            <v>مبرر</v>
          </cell>
          <cell r="M3862" t="str">
            <v>الأولى</v>
          </cell>
          <cell r="O3862" t="str">
            <v>الأولى</v>
          </cell>
          <cell r="Q3862" t="str">
            <v>الأولى</v>
          </cell>
          <cell r="S3862" t="str">
            <v>الأولى</v>
          </cell>
        </row>
        <row r="3863">
          <cell r="A3863">
            <v>122575</v>
          </cell>
          <cell r="B3863" t="str">
            <v>بتول الزين</v>
          </cell>
          <cell r="C3863" t="str">
            <v>عبد الرزاق</v>
          </cell>
          <cell r="D3863" t="str">
            <v>منال</v>
          </cell>
          <cell r="I3863" t="str">
            <v>الأولى حديث</v>
          </cell>
          <cell r="K3863" t="str">
            <v>الأولى</v>
          </cell>
          <cell r="M3863" t="str">
            <v>الثانية حديث</v>
          </cell>
          <cell r="O3863" t="str">
            <v>الثانية</v>
          </cell>
          <cell r="Q3863" t="str">
            <v>الثالثة حديث</v>
          </cell>
          <cell r="S3863" t="str">
            <v>الثالثة</v>
          </cell>
        </row>
        <row r="3864">
          <cell r="A3864">
            <v>122576</v>
          </cell>
          <cell r="B3864" t="str">
            <v>بتول الساطي</v>
          </cell>
          <cell r="C3864" t="str">
            <v>هيثم</v>
          </cell>
          <cell r="D3864" t="str">
            <v>مها</v>
          </cell>
          <cell r="I3864" t="str">
            <v>الأولى حديث</v>
          </cell>
          <cell r="K3864" t="str">
            <v>الأولى</v>
          </cell>
          <cell r="M3864" t="str">
            <v>الثانية حديث</v>
          </cell>
          <cell r="O3864" t="str">
            <v>الثانية</v>
          </cell>
          <cell r="Q3864" t="str">
            <v>الثانية</v>
          </cell>
          <cell r="S3864" t="str">
            <v>الثانية</v>
          </cell>
        </row>
        <row r="3865">
          <cell r="A3865">
            <v>122577</v>
          </cell>
          <cell r="B3865" t="str">
            <v>بتول شمص</v>
          </cell>
          <cell r="C3865" t="str">
            <v>عدنان</v>
          </cell>
          <cell r="D3865" t="str">
            <v>مها</v>
          </cell>
          <cell r="I3865" t="str">
            <v>الأولى حديث</v>
          </cell>
          <cell r="K3865" t="str">
            <v>الأولى</v>
          </cell>
          <cell r="M3865" t="str">
            <v>الثانية حديث</v>
          </cell>
          <cell r="O3865" t="str">
            <v>الثانية</v>
          </cell>
          <cell r="Q3865" t="str">
            <v>الثالثة حديث</v>
          </cell>
          <cell r="S3865" t="str">
            <v>الثالثة</v>
          </cell>
        </row>
        <row r="3866">
          <cell r="A3866">
            <v>122578</v>
          </cell>
          <cell r="B3866" t="str">
            <v>بتول صقر</v>
          </cell>
          <cell r="C3866" t="str">
            <v>أنور</v>
          </cell>
          <cell r="D3866" t="str">
            <v>منال</v>
          </cell>
          <cell r="I3866" t="str">
            <v>الأولى حديث</v>
          </cell>
          <cell r="K3866" t="str">
            <v>الأولى</v>
          </cell>
          <cell r="L3866" t="str">
            <v>مبرر</v>
          </cell>
          <cell r="M3866" t="str">
            <v>الأولى</v>
          </cell>
          <cell r="O3866" t="str">
            <v>الأولى</v>
          </cell>
          <cell r="Q3866" t="str">
            <v>الأولى</v>
          </cell>
          <cell r="S3866" t="str">
            <v>الأولى</v>
          </cell>
        </row>
        <row r="3867">
          <cell r="A3867">
            <v>122579</v>
          </cell>
          <cell r="B3867" t="str">
            <v>بثينه العواد الملحم</v>
          </cell>
          <cell r="C3867" t="str">
            <v>محمود</v>
          </cell>
          <cell r="D3867" t="str">
            <v>مها الطعمه</v>
          </cell>
          <cell r="I3867" t="str">
            <v>الأولى حديث</v>
          </cell>
          <cell r="J3867">
            <v>633</v>
          </cell>
          <cell r="K3867" t="str">
            <v>الأولى</v>
          </cell>
          <cell r="L3867" t="str">
            <v>مبرر</v>
          </cell>
          <cell r="M3867" t="str">
            <v>الأولى</v>
          </cell>
          <cell r="N3867">
            <v>166</v>
          </cell>
          <cell r="O3867" t="str">
            <v>الأولى</v>
          </cell>
          <cell r="P3867">
            <v>667</v>
          </cell>
          <cell r="Q3867" t="str">
            <v>الأولى</v>
          </cell>
          <cell r="S3867" t="str">
            <v>الأولى</v>
          </cell>
        </row>
        <row r="3868">
          <cell r="A3868">
            <v>122580</v>
          </cell>
          <cell r="B3868" t="str">
            <v>بدور بنوت</v>
          </cell>
          <cell r="C3868" t="str">
            <v>عبد الرحمن</v>
          </cell>
          <cell r="D3868" t="str">
            <v>هناده</v>
          </cell>
          <cell r="I3868" t="str">
            <v>الأولى حديث</v>
          </cell>
          <cell r="J3868">
            <v>186</v>
          </cell>
          <cell r="K3868" t="str">
            <v>الأولى</v>
          </cell>
          <cell r="L3868">
            <v>1120</v>
          </cell>
          <cell r="M3868" t="str">
            <v>الأولى</v>
          </cell>
          <cell r="O3868" t="str">
            <v>الأولى</v>
          </cell>
          <cell r="Q3868" t="str">
            <v>الأولى</v>
          </cell>
          <cell r="S3868" t="str">
            <v>الأولى</v>
          </cell>
        </row>
        <row r="3869">
          <cell r="A3869">
            <v>122581</v>
          </cell>
          <cell r="B3869" t="str">
            <v>بدور كامل</v>
          </cell>
          <cell r="C3869" t="str">
            <v>محمد</v>
          </cell>
          <cell r="D3869" t="str">
            <v>خلود</v>
          </cell>
          <cell r="I3869" t="str">
            <v>الأولى حديث</v>
          </cell>
          <cell r="K3869" t="str">
            <v>الأولى</v>
          </cell>
          <cell r="M3869" t="str">
            <v>الثانية حديث</v>
          </cell>
          <cell r="O3869" t="str">
            <v>الثانية</v>
          </cell>
          <cell r="Q3869" t="str">
            <v>الثانية</v>
          </cell>
          <cell r="S3869" t="str">
            <v>الثانية</v>
          </cell>
        </row>
        <row r="3870">
          <cell r="A3870">
            <v>122582</v>
          </cell>
          <cell r="B3870" t="str">
            <v>براءة بيطار</v>
          </cell>
          <cell r="C3870" t="str">
            <v>عادل</v>
          </cell>
          <cell r="D3870" t="str">
            <v>سناء</v>
          </cell>
          <cell r="I3870" t="str">
            <v>الأولى حديث</v>
          </cell>
          <cell r="K3870" t="str">
            <v>الأولى</v>
          </cell>
          <cell r="M3870" t="str">
            <v>الأولى</v>
          </cell>
          <cell r="O3870" t="str">
            <v>الأولى</v>
          </cell>
          <cell r="Q3870" t="str">
            <v>الأولى</v>
          </cell>
          <cell r="S3870" t="str">
            <v>الأولى</v>
          </cell>
        </row>
        <row r="3871">
          <cell r="A3871">
            <v>122583</v>
          </cell>
          <cell r="B3871" t="str">
            <v>براءة صالح</v>
          </cell>
          <cell r="C3871" t="str">
            <v>صالح</v>
          </cell>
          <cell r="D3871" t="str">
            <v>فاطمة احمد</v>
          </cell>
          <cell r="I3871" t="str">
            <v>الأولى حديث</v>
          </cell>
          <cell r="K3871" t="str">
            <v>الأولى</v>
          </cell>
          <cell r="L3871" t="str">
            <v>مبرر</v>
          </cell>
          <cell r="M3871" t="str">
            <v>الأولى</v>
          </cell>
          <cell r="O3871" t="str">
            <v>الأولى</v>
          </cell>
          <cell r="Q3871" t="str">
            <v>الأولى</v>
          </cell>
          <cell r="S3871" t="str">
            <v>الأولى</v>
          </cell>
        </row>
        <row r="3872">
          <cell r="A3872">
            <v>122584</v>
          </cell>
          <cell r="B3872" t="str">
            <v>براعم نعانسه</v>
          </cell>
          <cell r="C3872" t="str">
            <v>حسن</v>
          </cell>
          <cell r="D3872" t="str">
            <v>فطوم</v>
          </cell>
          <cell r="I3872" t="str">
            <v>الأولى حديث</v>
          </cell>
          <cell r="K3872" t="str">
            <v>الأولى</v>
          </cell>
          <cell r="M3872" t="str">
            <v>الأولى</v>
          </cell>
          <cell r="O3872" t="str">
            <v>الثانية حديث</v>
          </cell>
          <cell r="Q3872" t="str">
            <v>الثانية</v>
          </cell>
          <cell r="S3872" t="str">
            <v>الثانية</v>
          </cell>
        </row>
        <row r="3873">
          <cell r="A3873">
            <v>122585</v>
          </cell>
          <cell r="B3873" t="str">
            <v>بسام اسبر</v>
          </cell>
          <cell r="C3873" t="str">
            <v>حسن</v>
          </cell>
          <cell r="D3873" t="str">
            <v>نديمه</v>
          </cell>
          <cell r="I3873" t="str">
            <v>الأولى حديث</v>
          </cell>
          <cell r="K3873" t="str">
            <v>الأولى</v>
          </cell>
          <cell r="L3873" t="str">
            <v>مبرر</v>
          </cell>
          <cell r="M3873" t="str">
            <v>الأولى</v>
          </cell>
          <cell r="O3873" t="str">
            <v>الأولى</v>
          </cell>
          <cell r="Q3873" t="str">
            <v>الأولى</v>
          </cell>
          <cell r="S3873" t="str">
            <v>الأولى</v>
          </cell>
        </row>
        <row r="3874">
          <cell r="A3874">
            <v>122586</v>
          </cell>
          <cell r="B3874" t="str">
            <v>بشار الخضر</v>
          </cell>
          <cell r="C3874" t="str">
            <v>محمد نزار</v>
          </cell>
          <cell r="D3874" t="str">
            <v>سحر</v>
          </cell>
          <cell r="I3874" t="str">
            <v>الأولى حديث</v>
          </cell>
          <cell r="K3874" t="str">
            <v>الأولى</v>
          </cell>
          <cell r="L3874" t="str">
            <v>مبرر</v>
          </cell>
          <cell r="M3874" t="str">
            <v>الأولى</v>
          </cell>
          <cell r="O3874" t="str">
            <v>الأولى</v>
          </cell>
          <cell r="Q3874" t="str">
            <v>الأولى</v>
          </cell>
          <cell r="S3874" t="str">
            <v>الأولى</v>
          </cell>
        </row>
        <row r="3875">
          <cell r="A3875">
            <v>122587</v>
          </cell>
          <cell r="B3875" t="str">
            <v>بشرا المهايني</v>
          </cell>
          <cell r="C3875" t="str">
            <v>نبيل</v>
          </cell>
          <cell r="D3875" t="str">
            <v>مؤمنات نابلسي</v>
          </cell>
          <cell r="I3875" t="str">
            <v>الأولى حديث</v>
          </cell>
          <cell r="K3875" t="str">
            <v>الأولى</v>
          </cell>
          <cell r="M3875" t="str">
            <v>الثانية حديث</v>
          </cell>
          <cell r="O3875" t="str">
            <v>الثانية</v>
          </cell>
          <cell r="Q3875" t="str">
            <v>الثالثة حديث</v>
          </cell>
          <cell r="S3875" t="str">
            <v>الثالثة</v>
          </cell>
        </row>
        <row r="3876">
          <cell r="A3876">
            <v>122588</v>
          </cell>
          <cell r="B3876" t="str">
            <v>بشرى الصالح</v>
          </cell>
          <cell r="C3876" t="str">
            <v>ابراهيم</v>
          </cell>
          <cell r="D3876" t="str">
            <v>فاطمه قصاب</v>
          </cell>
          <cell r="I3876" t="str">
            <v>الأولى حديث</v>
          </cell>
          <cell r="J3876">
            <v>355</v>
          </cell>
          <cell r="K3876" t="str">
            <v>الأولى</v>
          </cell>
          <cell r="M3876" t="str">
            <v>الأولى</v>
          </cell>
          <cell r="O3876" t="str">
            <v>الأولى</v>
          </cell>
          <cell r="Q3876" t="str">
            <v>الأولى</v>
          </cell>
          <cell r="S3876" t="str">
            <v>الأولى</v>
          </cell>
        </row>
        <row r="3877">
          <cell r="A3877">
            <v>122589</v>
          </cell>
          <cell r="B3877" t="str">
            <v>بشرى العقباني</v>
          </cell>
          <cell r="C3877" t="str">
            <v>صالح</v>
          </cell>
          <cell r="D3877" t="str">
            <v>سوزان</v>
          </cell>
          <cell r="I3877" t="str">
            <v>الأولى حديث</v>
          </cell>
          <cell r="K3877" t="str">
            <v>الأولى</v>
          </cell>
          <cell r="M3877" t="str">
            <v>الثانية حديث</v>
          </cell>
          <cell r="O3877" t="str">
            <v>الثانية</v>
          </cell>
          <cell r="Q3877" t="str">
            <v>الثالثة حديث</v>
          </cell>
          <cell r="S3877" t="str">
            <v>الثالثة</v>
          </cell>
        </row>
        <row r="3878">
          <cell r="A3878">
            <v>122590</v>
          </cell>
          <cell r="B3878" t="str">
            <v>بشرى القاوي</v>
          </cell>
          <cell r="C3878" t="str">
            <v>محمداحسان</v>
          </cell>
          <cell r="D3878" t="str">
            <v>باسمه</v>
          </cell>
          <cell r="I3878" t="str">
            <v>الأولى حديث</v>
          </cell>
          <cell r="K3878" t="str">
            <v>الأولى</v>
          </cell>
          <cell r="M3878" t="str">
            <v>الثانية حديث</v>
          </cell>
          <cell r="O3878" t="str">
            <v>الثانية</v>
          </cell>
          <cell r="Q3878" t="str">
            <v>الثالثة حديث</v>
          </cell>
          <cell r="S3878" t="str">
            <v>الثالثة</v>
          </cell>
        </row>
        <row r="3879">
          <cell r="A3879">
            <v>122591</v>
          </cell>
          <cell r="B3879" t="str">
            <v>بشرى سويد</v>
          </cell>
          <cell r="C3879" t="str">
            <v>محمد</v>
          </cell>
          <cell r="D3879" t="str">
            <v>سلما</v>
          </cell>
          <cell r="I3879" t="str">
            <v>الأولى حديث</v>
          </cell>
          <cell r="K3879" t="str">
            <v>الأولى</v>
          </cell>
          <cell r="L3879" t="str">
            <v>مبرر</v>
          </cell>
          <cell r="M3879" t="str">
            <v>الأولى</v>
          </cell>
          <cell r="O3879" t="str">
            <v>الأولى</v>
          </cell>
          <cell r="Q3879" t="str">
            <v>الأولى</v>
          </cell>
          <cell r="S3879" t="str">
            <v>الأولى</v>
          </cell>
        </row>
        <row r="3880">
          <cell r="A3880">
            <v>122592</v>
          </cell>
          <cell r="B3880" t="str">
            <v>بشرى موسى العبد الله</v>
          </cell>
          <cell r="C3880" t="str">
            <v>يحيى</v>
          </cell>
          <cell r="D3880" t="str">
            <v>وفاء</v>
          </cell>
          <cell r="I3880" t="str">
            <v>الأولى حديث</v>
          </cell>
          <cell r="K3880" t="str">
            <v>الأولى</v>
          </cell>
          <cell r="L3880" t="str">
            <v>مبرر</v>
          </cell>
          <cell r="M3880" t="str">
            <v>الأولى</v>
          </cell>
          <cell r="O3880" t="str">
            <v>الأولى</v>
          </cell>
          <cell r="Q3880" t="str">
            <v>الأولى</v>
          </cell>
          <cell r="S3880" t="str">
            <v>الأولى</v>
          </cell>
        </row>
        <row r="3881">
          <cell r="A3881">
            <v>122593</v>
          </cell>
          <cell r="B3881" t="str">
            <v>بلال رزق</v>
          </cell>
          <cell r="C3881" t="str">
            <v>قاسم</v>
          </cell>
          <cell r="D3881" t="str">
            <v>سحر</v>
          </cell>
          <cell r="I3881" t="str">
            <v>الأولى حديث</v>
          </cell>
          <cell r="K3881" t="str">
            <v>الأولى</v>
          </cell>
          <cell r="L3881" t="str">
            <v>مبرر</v>
          </cell>
          <cell r="M3881" t="str">
            <v>الأولى</v>
          </cell>
          <cell r="O3881" t="str">
            <v>الأولى</v>
          </cell>
          <cell r="Q3881" t="str">
            <v>الأولى</v>
          </cell>
          <cell r="S3881" t="str">
            <v>الأولى</v>
          </cell>
        </row>
        <row r="3882">
          <cell r="A3882">
            <v>122594</v>
          </cell>
          <cell r="B3882" t="str">
            <v>بلال سلام</v>
          </cell>
          <cell r="C3882" t="str">
            <v>عبد الرحمن</v>
          </cell>
          <cell r="D3882" t="str">
            <v>اميره سلام</v>
          </cell>
          <cell r="I3882" t="str">
            <v>الأولى حديث</v>
          </cell>
          <cell r="K3882" t="str">
            <v>الأولى</v>
          </cell>
          <cell r="M3882" t="str">
            <v>الثانية حديث</v>
          </cell>
          <cell r="O3882" t="str">
            <v>الثانية</v>
          </cell>
          <cell r="Q3882" t="str">
            <v>الثالثة حديث</v>
          </cell>
          <cell r="S3882" t="str">
            <v>الثالثة</v>
          </cell>
        </row>
        <row r="3883">
          <cell r="A3883">
            <v>122595</v>
          </cell>
          <cell r="B3883" t="str">
            <v>بلقيس الحبش</v>
          </cell>
          <cell r="C3883" t="str">
            <v>ضياء الدين</v>
          </cell>
          <cell r="D3883" t="str">
            <v>روضه</v>
          </cell>
          <cell r="I3883" t="str">
            <v>الأولى حديث</v>
          </cell>
          <cell r="K3883" t="str">
            <v>الأولى</v>
          </cell>
          <cell r="M3883" t="str">
            <v>الثانية حديث</v>
          </cell>
          <cell r="O3883" t="str">
            <v>الثانية</v>
          </cell>
          <cell r="Q3883" t="str">
            <v>الثانية</v>
          </cell>
          <cell r="S3883" t="str">
            <v>الثانية</v>
          </cell>
        </row>
        <row r="3884">
          <cell r="A3884">
            <v>122596</v>
          </cell>
          <cell r="B3884" t="str">
            <v>بلقيس المسالمه</v>
          </cell>
          <cell r="C3884" t="str">
            <v>هيثم</v>
          </cell>
          <cell r="D3884" t="str">
            <v>نبال</v>
          </cell>
          <cell r="I3884" t="str">
            <v>الأولى حديث</v>
          </cell>
          <cell r="K3884" t="str">
            <v>الأولى</v>
          </cell>
          <cell r="L3884" t="str">
            <v>مبرر</v>
          </cell>
          <cell r="M3884" t="str">
            <v>الأولى</v>
          </cell>
          <cell r="O3884" t="str">
            <v>الأولى</v>
          </cell>
          <cell r="Q3884" t="str">
            <v>الأولى</v>
          </cell>
          <cell r="S3884" t="str">
            <v>الأولى</v>
          </cell>
        </row>
        <row r="3885">
          <cell r="A3885">
            <v>122597</v>
          </cell>
          <cell r="B3885" t="str">
            <v>بنان شيباني</v>
          </cell>
          <cell r="C3885" t="str">
            <v>محمد رجائي</v>
          </cell>
          <cell r="D3885" t="str">
            <v>ندا</v>
          </cell>
          <cell r="I3885" t="str">
            <v>الأولى حديث</v>
          </cell>
          <cell r="K3885" t="str">
            <v>الأولى</v>
          </cell>
          <cell r="M3885" t="str">
            <v>الأولى</v>
          </cell>
          <cell r="O3885" t="str">
            <v>الأولى</v>
          </cell>
          <cell r="Q3885" t="str">
            <v>الأولى</v>
          </cell>
          <cell r="S3885" t="str">
            <v>الأولى</v>
          </cell>
        </row>
        <row r="3886">
          <cell r="A3886">
            <v>122598</v>
          </cell>
          <cell r="B3886" t="str">
            <v>بيان ابو ذراع</v>
          </cell>
          <cell r="C3886" t="str">
            <v>ايمن</v>
          </cell>
          <cell r="D3886" t="str">
            <v>هيفاء</v>
          </cell>
          <cell r="I3886" t="str">
            <v>الأولى حديث</v>
          </cell>
          <cell r="K3886" t="str">
            <v>الأولى</v>
          </cell>
          <cell r="M3886" t="str">
            <v>الثانية حديث</v>
          </cell>
          <cell r="O3886" t="str">
            <v>الثانية</v>
          </cell>
          <cell r="Q3886" t="str">
            <v>الثانية</v>
          </cell>
          <cell r="S3886" t="str">
            <v>الثانية</v>
          </cell>
        </row>
        <row r="3887">
          <cell r="A3887">
            <v>122599</v>
          </cell>
          <cell r="B3887" t="str">
            <v>بيان الطبجي</v>
          </cell>
          <cell r="C3887" t="str">
            <v>علي</v>
          </cell>
          <cell r="D3887" t="str">
            <v>فتحيه</v>
          </cell>
          <cell r="I3887" t="str">
            <v>الأولى حديث</v>
          </cell>
          <cell r="K3887" t="str">
            <v>الأولى</v>
          </cell>
          <cell r="M3887" t="str">
            <v>الثانية حديث</v>
          </cell>
          <cell r="O3887" t="str">
            <v>الثانية</v>
          </cell>
          <cell r="Q3887" t="str">
            <v>الثالثة حديث</v>
          </cell>
          <cell r="S3887" t="str">
            <v>الثالثة</v>
          </cell>
        </row>
        <row r="3888">
          <cell r="A3888">
            <v>122600</v>
          </cell>
          <cell r="B3888" t="str">
            <v>بيان النابلسي</v>
          </cell>
          <cell r="C3888" t="str">
            <v>عبد الغني</v>
          </cell>
          <cell r="D3888" t="str">
            <v>فاطمة</v>
          </cell>
          <cell r="I3888" t="str">
            <v>الأولى حديث</v>
          </cell>
          <cell r="K3888" t="str">
            <v>الأولى</v>
          </cell>
          <cell r="M3888" t="str">
            <v>الثانية حديث</v>
          </cell>
          <cell r="O3888" t="str">
            <v>الثانية</v>
          </cell>
          <cell r="Q3888" t="str">
            <v>الثانية</v>
          </cell>
          <cell r="S3888" t="str">
            <v>الثالثة حديث</v>
          </cell>
        </row>
        <row r="3889">
          <cell r="A3889">
            <v>122601</v>
          </cell>
          <cell r="B3889" t="str">
            <v>بيان سكروجه</v>
          </cell>
          <cell r="C3889" t="str">
            <v>سامر</v>
          </cell>
          <cell r="D3889" t="str">
            <v>أسماء</v>
          </cell>
          <cell r="I3889" t="str">
            <v>الأولى حديث</v>
          </cell>
          <cell r="K3889" t="str">
            <v>الأولى</v>
          </cell>
          <cell r="M3889" t="str">
            <v>الثانية حديث</v>
          </cell>
          <cell r="O3889" t="str">
            <v>الثانية</v>
          </cell>
          <cell r="Q3889" t="str">
            <v>الثالثة حديث</v>
          </cell>
          <cell r="S3889" t="str">
            <v>الثالثة</v>
          </cell>
        </row>
        <row r="3890">
          <cell r="A3890">
            <v>122602</v>
          </cell>
          <cell r="B3890" t="str">
            <v>بيان قره طحان</v>
          </cell>
          <cell r="C3890" t="str">
            <v>سامي قره طحان</v>
          </cell>
          <cell r="D3890" t="str">
            <v>منال دعبول</v>
          </cell>
          <cell r="I3890" t="str">
            <v>الأولى حديث</v>
          </cell>
          <cell r="K3890" t="str">
            <v>الأولى</v>
          </cell>
          <cell r="L3890" t="str">
            <v>مبرر</v>
          </cell>
          <cell r="M3890" t="str">
            <v>الأولى</v>
          </cell>
          <cell r="O3890" t="str">
            <v>الأولى</v>
          </cell>
          <cell r="Q3890" t="str">
            <v>الأولى</v>
          </cell>
          <cell r="S3890" t="str">
            <v>الأولى</v>
          </cell>
        </row>
        <row r="3891">
          <cell r="A3891">
            <v>122603</v>
          </cell>
          <cell r="B3891" t="str">
            <v>بيان هلال</v>
          </cell>
          <cell r="C3891" t="str">
            <v>عامر</v>
          </cell>
          <cell r="D3891" t="str">
            <v>ابتسام</v>
          </cell>
          <cell r="I3891" t="str">
            <v>الأولى حديث</v>
          </cell>
          <cell r="K3891" t="str">
            <v>الأولى</v>
          </cell>
          <cell r="M3891" t="str">
            <v>الثانية حديث</v>
          </cell>
          <cell r="O3891" t="str">
            <v>الثانية</v>
          </cell>
          <cell r="Q3891" t="str">
            <v>الثالثة حديث</v>
          </cell>
          <cell r="S3891" t="str">
            <v>الثالثة</v>
          </cell>
        </row>
        <row r="3892">
          <cell r="A3892">
            <v>122604</v>
          </cell>
          <cell r="B3892" t="str">
            <v>تالا دركل</v>
          </cell>
          <cell r="C3892" t="str">
            <v>ماهر</v>
          </cell>
          <cell r="D3892" t="str">
            <v>هناء</v>
          </cell>
          <cell r="I3892" t="str">
            <v>الأولى حديث</v>
          </cell>
          <cell r="J3892">
            <v>835</v>
          </cell>
          <cell r="K3892" t="str">
            <v>الأولى</v>
          </cell>
          <cell r="L3892" t="str">
            <v>مبرر</v>
          </cell>
          <cell r="M3892" t="str">
            <v>الأولى</v>
          </cell>
          <cell r="O3892" t="str">
            <v>الأولى</v>
          </cell>
          <cell r="Q3892" t="str">
            <v>الأولى</v>
          </cell>
          <cell r="S3892" t="str">
            <v>الأولى</v>
          </cell>
        </row>
        <row r="3893">
          <cell r="A3893">
            <v>122605</v>
          </cell>
          <cell r="B3893" t="str">
            <v>تالا صوان</v>
          </cell>
          <cell r="C3893" t="str">
            <v>وائل</v>
          </cell>
          <cell r="D3893" t="str">
            <v>تماضر</v>
          </cell>
          <cell r="I3893" t="str">
            <v>الأولى حديث</v>
          </cell>
          <cell r="K3893" t="str">
            <v>الأولى</v>
          </cell>
          <cell r="M3893" t="str">
            <v>الثانية حديث</v>
          </cell>
          <cell r="O3893" t="str">
            <v>الثانية</v>
          </cell>
          <cell r="Q3893" t="str">
            <v>الثانية</v>
          </cell>
          <cell r="S3893" t="str">
            <v>الثانية</v>
          </cell>
        </row>
        <row r="3894">
          <cell r="A3894">
            <v>122606</v>
          </cell>
          <cell r="B3894" t="str">
            <v>تبارك جاسم</v>
          </cell>
          <cell r="C3894" t="str">
            <v>عيد</v>
          </cell>
          <cell r="D3894" t="str">
            <v>فاطمه</v>
          </cell>
          <cell r="I3894" t="str">
            <v>الأولى حديث</v>
          </cell>
          <cell r="K3894" t="str">
            <v>الأولى</v>
          </cell>
          <cell r="L3894" t="str">
            <v>مبرر</v>
          </cell>
          <cell r="M3894" t="str">
            <v>الأولى</v>
          </cell>
          <cell r="O3894" t="str">
            <v>الأولى</v>
          </cell>
          <cell r="Q3894" t="str">
            <v>الأولى</v>
          </cell>
          <cell r="S3894" t="str">
            <v>الأولى</v>
          </cell>
        </row>
        <row r="3895">
          <cell r="A3895">
            <v>122607</v>
          </cell>
          <cell r="B3895" t="str">
            <v>تسنيم المنجد السماك</v>
          </cell>
          <cell r="C3895" t="str">
            <v>ياسر</v>
          </cell>
          <cell r="D3895" t="str">
            <v>وفاء</v>
          </cell>
          <cell r="I3895" t="str">
            <v>الأولى حديث</v>
          </cell>
          <cell r="K3895" t="str">
            <v>الأولى</v>
          </cell>
          <cell r="M3895" t="str">
            <v>الثانية حديث</v>
          </cell>
          <cell r="O3895" t="str">
            <v>الثانية</v>
          </cell>
          <cell r="Q3895" t="str">
            <v>الثالثة حديث</v>
          </cell>
          <cell r="S3895" t="str">
            <v>الثالثة</v>
          </cell>
        </row>
        <row r="3896">
          <cell r="A3896">
            <v>122608</v>
          </cell>
          <cell r="B3896" t="str">
            <v>تغريد ابوشريفه</v>
          </cell>
          <cell r="C3896" t="str">
            <v>جمال</v>
          </cell>
          <cell r="D3896" t="str">
            <v>نبيله</v>
          </cell>
          <cell r="I3896" t="str">
            <v>الأولى حديث</v>
          </cell>
          <cell r="K3896" t="str">
            <v>الأولى</v>
          </cell>
          <cell r="M3896" t="str">
            <v>الأولى</v>
          </cell>
          <cell r="O3896" t="str">
            <v>الثانية حديث</v>
          </cell>
          <cell r="Q3896" t="str">
            <v>الثانية</v>
          </cell>
          <cell r="S3896" t="str">
            <v>الثانية</v>
          </cell>
        </row>
        <row r="3897">
          <cell r="A3897">
            <v>122609</v>
          </cell>
          <cell r="B3897" t="str">
            <v>تغريد الحاج حمود</v>
          </cell>
          <cell r="C3897" t="str">
            <v>جمال</v>
          </cell>
          <cell r="D3897" t="str">
            <v>ابتسام</v>
          </cell>
          <cell r="I3897" t="str">
            <v>الأولى حديث</v>
          </cell>
          <cell r="K3897" t="str">
            <v>الأولى</v>
          </cell>
          <cell r="M3897" t="str">
            <v>الأولى</v>
          </cell>
          <cell r="O3897" t="str">
            <v>الأولى</v>
          </cell>
          <cell r="Q3897" t="str">
            <v>الأولى</v>
          </cell>
          <cell r="S3897" t="str">
            <v>الأولى</v>
          </cell>
        </row>
        <row r="3898">
          <cell r="A3898">
            <v>122610</v>
          </cell>
          <cell r="B3898" t="str">
            <v>تغريد حيدر</v>
          </cell>
          <cell r="C3898" t="str">
            <v>علي</v>
          </cell>
          <cell r="D3898" t="str">
            <v>مفيه</v>
          </cell>
          <cell r="I3898" t="str">
            <v>الأولى حديث</v>
          </cell>
          <cell r="K3898" t="str">
            <v>الأولى</v>
          </cell>
          <cell r="L3898" t="str">
            <v>مبرر</v>
          </cell>
          <cell r="M3898" t="str">
            <v>الأولى</v>
          </cell>
          <cell r="O3898" t="str">
            <v>الأولى</v>
          </cell>
          <cell r="Q3898" t="str">
            <v>الأولى</v>
          </cell>
          <cell r="S3898" t="str">
            <v>الأولى</v>
          </cell>
        </row>
        <row r="3899">
          <cell r="A3899">
            <v>122611</v>
          </cell>
          <cell r="B3899" t="str">
            <v>تغريد مصطفى</v>
          </cell>
          <cell r="C3899" t="str">
            <v>بديع</v>
          </cell>
          <cell r="D3899" t="str">
            <v>امنة موسى</v>
          </cell>
          <cell r="I3899" t="str">
            <v>الأولى حديث</v>
          </cell>
          <cell r="K3899" t="str">
            <v>الأولى</v>
          </cell>
          <cell r="M3899" t="str">
            <v>الثانية حديث</v>
          </cell>
          <cell r="O3899" t="str">
            <v>الثانية</v>
          </cell>
          <cell r="Q3899" t="str">
            <v>الثانية</v>
          </cell>
          <cell r="S3899" t="str">
            <v>الثالثة حديث</v>
          </cell>
        </row>
        <row r="3900">
          <cell r="A3900">
            <v>122612</v>
          </cell>
          <cell r="B3900" t="str">
            <v>تقى سلعس</v>
          </cell>
          <cell r="C3900" t="str">
            <v>نديم</v>
          </cell>
          <cell r="D3900" t="str">
            <v>آمال</v>
          </cell>
          <cell r="I3900" t="str">
            <v>الأولى حديث</v>
          </cell>
          <cell r="K3900" t="str">
            <v>الأولى</v>
          </cell>
          <cell r="M3900" t="str">
            <v>الثانية حديث</v>
          </cell>
          <cell r="O3900" t="str">
            <v>الثانية</v>
          </cell>
          <cell r="Q3900" t="str">
            <v>الثانية</v>
          </cell>
          <cell r="S3900" t="str">
            <v>الثانية</v>
          </cell>
        </row>
        <row r="3901">
          <cell r="A3901">
            <v>122613</v>
          </cell>
          <cell r="B3901" t="str">
            <v>تقى طيري</v>
          </cell>
          <cell r="C3901" t="str">
            <v>ياسر</v>
          </cell>
          <cell r="D3901" t="str">
            <v>فاطمه</v>
          </cell>
          <cell r="I3901" t="str">
            <v>الأولى حديث</v>
          </cell>
          <cell r="K3901" t="str">
            <v>الأولى</v>
          </cell>
          <cell r="M3901" t="str">
            <v>الثانية حديث</v>
          </cell>
          <cell r="O3901" t="str">
            <v>الثانية</v>
          </cell>
          <cell r="Q3901" t="str">
            <v>الثانية</v>
          </cell>
          <cell r="S3901" t="str">
            <v>الثانية</v>
          </cell>
        </row>
        <row r="3902">
          <cell r="A3902">
            <v>122614</v>
          </cell>
          <cell r="B3902" t="str">
            <v>تماره الصالح</v>
          </cell>
          <cell r="C3902" t="str">
            <v>انس</v>
          </cell>
          <cell r="D3902" t="str">
            <v>لينا</v>
          </cell>
          <cell r="I3902" t="str">
            <v>الأولى حديث</v>
          </cell>
          <cell r="K3902" t="str">
            <v>الأولى</v>
          </cell>
          <cell r="M3902" t="str">
            <v>الأولى</v>
          </cell>
          <cell r="O3902" t="str">
            <v>الأولى</v>
          </cell>
          <cell r="Q3902" t="str">
            <v>الأولى</v>
          </cell>
          <cell r="S3902" t="str">
            <v>الأولى</v>
          </cell>
        </row>
        <row r="3903">
          <cell r="A3903">
            <v>122615</v>
          </cell>
          <cell r="B3903" t="str">
            <v>تماره فهيد</v>
          </cell>
          <cell r="C3903" t="str">
            <v>عدنان</v>
          </cell>
          <cell r="D3903" t="str">
            <v>وداد</v>
          </cell>
          <cell r="I3903" t="str">
            <v>الأولى حديث</v>
          </cell>
          <cell r="K3903" t="str">
            <v>الأولى</v>
          </cell>
          <cell r="L3903" t="str">
            <v>مبرر</v>
          </cell>
          <cell r="M3903" t="str">
            <v>الأولى</v>
          </cell>
          <cell r="O3903" t="str">
            <v>الأولى</v>
          </cell>
          <cell r="Q3903" t="str">
            <v>الأولى</v>
          </cell>
          <cell r="S3903" t="str">
            <v>الأولى</v>
          </cell>
        </row>
        <row r="3904">
          <cell r="A3904">
            <v>122616</v>
          </cell>
          <cell r="B3904" t="str">
            <v>تهاني عبد الكريم</v>
          </cell>
          <cell r="C3904" t="str">
            <v>هاني</v>
          </cell>
          <cell r="D3904" t="str">
            <v>فريال</v>
          </cell>
          <cell r="I3904" t="str">
            <v>الأولى حديث</v>
          </cell>
          <cell r="K3904" t="str">
            <v>الأولى</v>
          </cell>
          <cell r="M3904" t="str">
            <v>الثانية حديث</v>
          </cell>
          <cell r="O3904" t="str">
            <v>الثانية</v>
          </cell>
          <cell r="P3904">
            <v>713</v>
          </cell>
          <cell r="Q3904" t="str">
            <v>الثانية</v>
          </cell>
          <cell r="S3904" t="str">
            <v>الثانية</v>
          </cell>
        </row>
        <row r="3905">
          <cell r="A3905">
            <v>122617</v>
          </cell>
          <cell r="B3905" t="str">
            <v>تولين الكلاس</v>
          </cell>
          <cell r="C3905" t="str">
            <v>حسام</v>
          </cell>
          <cell r="D3905" t="str">
            <v>غاده هدهد مغربي</v>
          </cell>
          <cell r="I3905" t="str">
            <v>الأولى حديث</v>
          </cell>
          <cell r="K3905" t="str">
            <v>الأولى</v>
          </cell>
          <cell r="M3905" t="str">
            <v>الثانية حديث</v>
          </cell>
          <cell r="O3905" t="str">
            <v>الثانية</v>
          </cell>
          <cell r="Q3905" t="str">
            <v>الثالثة حديث</v>
          </cell>
          <cell r="S3905" t="str">
            <v>الثالثة</v>
          </cell>
        </row>
        <row r="3906">
          <cell r="A3906">
            <v>122618</v>
          </cell>
          <cell r="B3906" t="str">
            <v>تيما فرج</v>
          </cell>
          <cell r="C3906" t="str">
            <v>الياس</v>
          </cell>
          <cell r="D3906" t="str">
            <v>لمياء</v>
          </cell>
          <cell r="I3906" t="str">
            <v>الأولى حديث</v>
          </cell>
          <cell r="K3906" t="str">
            <v>الأولى</v>
          </cell>
          <cell r="M3906" t="str">
            <v>الأولى</v>
          </cell>
          <cell r="O3906" t="str">
            <v>الأولى</v>
          </cell>
          <cell r="Q3906" t="str">
            <v>الثانية حديث</v>
          </cell>
          <cell r="S3906" t="str">
            <v>الثانية</v>
          </cell>
        </row>
        <row r="3907">
          <cell r="A3907">
            <v>122619</v>
          </cell>
          <cell r="B3907" t="str">
            <v>ثائر السوادي</v>
          </cell>
          <cell r="C3907" t="str">
            <v>حميدي</v>
          </cell>
          <cell r="D3907" t="str">
            <v>وضحه</v>
          </cell>
          <cell r="I3907" t="str">
            <v>الأولى حديث</v>
          </cell>
          <cell r="K3907" t="str">
            <v>الأولى</v>
          </cell>
          <cell r="M3907" t="str">
            <v>الأولى</v>
          </cell>
          <cell r="O3907" t="str">
            <v>الأولى</v>
          </cell>
          <cell r="Q3907" t="str">
            <v>الأولى</v>
          </cell>
          <cell r="S3907" t="str">
            <v>الأولى</v>
          </cell>
        </row>
        <row r="3908">
          <cell r="A3908">
            <v>122620</v>
          </cell>
          <cell r="B3908" t="str">
            <v>ثريا احمد</v>
          </cell>
          <cell r="C3908" t="str">
            <v>علي</v>
          </cell>
          <cell r="D3908" t="str">
            <v>فيروز</v>
          </cell>
          <cell r="I3908" t="str">
            <v>الأولى حديث</v>
          </cell>
          <cell r="K3908" t="str">
            <v>الأولى</v>
          </cell>
          <cell r="L3908" t="str">
            <v>مبرر</v>
          </cell>
          <cell r="M3908" t="str">
            <v>الأولى</v>
          </cell>
          <cell r="O3908" t="str">
            <v>الأولى</v>
          </cell>
          <cell r="Q3908" t="str">
            <v>الأولى</v>
          </cell>
          <cell r="S3908" t="str">
            <v>الأولى</v>
          </cell>
        </row>
        <row r="3909">
          <cell r="A3909">
            <v>122621</v>
          </cell>
          <cell r="B3909" t="str">
            <v>ثواب جحى</v>
          </cell>
          <cell r="C3909" t="str">
            <v>محمدعيد</v>
          </cell>
          <cell r="D3909" t="str">
            <v>نازك</v>
          </cell>
          <cell r="I3909" t="str">
            <v>الأولى حديث</v>
          </cell>
          <cell r="K3909" t="str">
            <v>الأولى</v>
          </cell>
          <cell r="M3909" t="str">
            <v>الثانية حديث</v>
          </cell>
          <cell r="O3909" t="str">
            <v>الثانية</v>
          </cell>
          <cell r="Q3909" t="str">
            <v>الثانية</v>
          </cell>
          <cell r="S3909" t="str">
            <v>الثانية</v>
          </cell>
        </row>
        <row r="3910">
          <cell r="A3910">
            <v>122622</v>
          </cell>
          <cell r="B3910" t="str">
            <v>جابر الحمدي الزعال</v>
          </cell>
          <cell r="C3910" t="str">
            <v>عبد</v>
          </cell>
          <cell r="D3910" t="str">
            <v>فاطم</v>
          </cell>
          <cell r="I3910" t="str">
            <v>الأولى حديث</v>
          </cell>
          <cell r="K3910" t="str">
            <v>الأولى</v>
          </cell>
          <cell r="M3910" t="str">
            <v>الأولى</v>
          </cell>
          <cell r="O3910" t="str">
            <v>الأولى</v>
          </cell>
          <cell r="Q3910" t="str">
            <v>الثانية حديث</v>
          </cell>
          <cell r="S3910" t="str">
            <v>الثانية</v>
          </cell>
        </row>
        <row r="3911">
          <cell r="A3911">
            <v>122623</v>
          </cell>
          <cell r="B3911" t="str">
            <v>جان وس صوقار</v>
          </cell>
          <cell r="C3911" t="str">
            <v>عدنان</v>
          </cell>
          <cell r="D3911" t="str">
            <v>خيريه</v>
          </cell>
          <cell r="I3911" t="str">
            <v>الأولى حديث</v>
          </cell>
          <cell r="J3911">
            <v>393</v>
          </cell>
          <cell r="K3911" t="str">
            <v>الأولى</v>
          </cell>
          <cell r="M3911" t="str">
            <v>الأولى</v>
          </cell>
          <cell r="O3911" t="str">
            <v>الأولى</v>
          </cell>
          <cell r="Q3911" t="str">
            <v>الأولى</v>
          </cell>
          <cell r="S3911" t="str">
            <v>الأولى</v>
          </cell>
        </row>
        <row r="3912">
          <cell r="A3912">
            <v>122624</v>
          </cell>
          <cell r="B3912" t="str">
            <v>جلاء مراد</v>
          </cell>
          <cell r="C3912" t="str">
            <v>وجدي</v>
          </cell>
          <cell r="D3912" t="str">
            <v>هيفاء</v>
          </cell>
          <cell r="I3912" t="str">
            <v>الأولى حديث</v>
          </cell>
          <cell r="K3912" t="str">
            <v>الأولى</v>
          </cell>
          <cell r="M3912" t="str">
            <v>الثانية حديث</v>
          </cell>
          <cell r="O3912" t="str">
            <v>الثانية</v>
          </cell>
          <cell r="Q3912" t="str">
            <v>الثالثة حديث</v>
          </cell>
          <cell r="S3912" t="str">
            <v>الثالثة</v>
          </cell>
        </row>
        <row r="3913">
          <cell r="A3913">
            <v>122625</v>
          </cell>
          <cell r="B3913" t="str">
            <v>جلنار أسعد</v>
          </cell>
          <cell r="C3913" t="str">
            <v>لؤي</v>
          </cell>
          <cell r="D3913" t="str">
            <v>بسمه</v>
          </cell>
          <cell r="I3913" t="str">
            <v>الأولى حديث</v>
          </cell>
          <cell r="K3913" t="str">
            <v>الأولى</v>
          </cell>
          <cell r="M3913" t="str">
            <v>الأولى</v>
          </cell>
          <cell r="O3913" t="str">
            <v>الأولى</v>
          </cell>
          <cell r="Q3913" t="str">
            <v>الأولى</v>
          </cell>
          <cell r="S3913" t="str">
            <v>الأولى</v>
          </cell>
        </row>
        <row r="3914">
          <cell r="A3914">
            <v>122626</v>
          </cell>
          <cell r="B3914" t="str">
            <v>جمال اسعد</v>
          </cell>
          <cell r="C3914" t="str">
            <v>عبد الناصر</v>
          </cell>
          <cell r="D3914" t="str">
            <v>شفيقه</v>
          </cell>
          <cell r="I3914" t="str">
            <v>الأولى حديث</v>
          </cell>
          <cell r="K3914" t="str">
            <v>الأولى</v>
          </cell>
          <cell r="M3914" t="str">
            <v>الثانية حديث</v>
          </cell>
          <cell r="O3914" t="str">
            <v>الثانية</v>
          </cell>
          <cell r="Q3914" t="str">
            <v>الثالثة حديث</v>
          </cell>
          <cell r="S3914" t="str">
            <v>الثالثة</v>
          </cell>
        </row>
        <row r="3915">
          <cell r="A3915">
            <v>122627</v>
          </cell>
          <cell r="B3915" t="str">
            <v>جمال الدين زعير</v>
          </cell>
          <cell r="C3915" t="str">
            <v>محمد</v>
          </cell>
          <cell r="D3915" t="str">
            <v>رشا</v>
          </cell>
          <cell r="I3915" t="str">
            <v>الأولى حديث</v>
          </cell>
          <cell r="K3915" t="str">
            <v>الأولى</v>
          </cell>
          <cell r="L3915" t="str">
            <v>مبرر</v>
          </cell>
          <cell r="M3915" t="str">
            <v>الأولى</v>
          </cell>
          <cell r="O3915" t="str">
            <v>الأولى</v>
          </cell>
          <cell r="Q3915" t="str">
            <v>الأولى</v>
          </cell>
          <cell r="S3915" t="str">
            <v>الأولى</v>
          </cell>
        </row>
        <row r="3916">
          <cell r="A3916">
            <v>122628</v>
          </cell>
          <cell r="B3916" t="str">
            <v>جمانه احمد</v>
          </cell>
          <cell r="C3916" t="str">
            <v>فاضل</v>
          </cell>
          <cell r="D3916" t="str">
            <v>جمانة</v>
          </cell>
          <cell r="I3916" t="str">
            <v>الأولى حديث</v>
          </cell>
          <cell r="K3916" t="str">
            <v>الأولى</v>
          </cell>
          <cell r="L3916" t="str">
            <v>مبرر</v>
          </cell>
          <cell r="M3916" t="str">
            <v>الأولى</v>
          </cell>
          <cell r="O3916" t="str">
            <v>الأولى</v>
          </cell>
          <cell r="Q3916" t="str">
            <v>الأولى</v>
          </cell>
          <cell r="S3916" t="str">
            <v>الأولى</v>
          </cell>
        </row>
        <row r="3917">
          <cell r="A3917">
            <v>122629</v>
          </cell>
          <cell r="B3917" t="str">
            <v>جمانه عبدو</v>
          </cell>
          <cell r="C3917" t="str">
            <v>نبراس</v>
          </cell>
          <cell r="D3917" t="str">
            <v>ريم</v>
          </cell>
          <cell r="I3917" t="str">
            <v>الأولى حديث</v>
          </cell>
          <cell r="K3917" t="str">
            <v>الأولى</v>
          </cell>
          <cell r="M3917" t="str">
            <v>الثانية حديث</v>
          </cell>
          <cell r="O3917" t="str">
            <v>الثانية</v>
          </cell>
          <cell r="Q3917" t="str">
            <v>الثانية</v>
          </cell>
          <cell r="S3917" t="str">
            <v>الثالثة حديث</v>
          </cell>
        </row>
        <row r="3918">
          <cell r="A3918">
            <v>122630</v>
          </cell>
          <cell r="B3918" t="str">
            <v>جناده صالح</v>
          </cell>
          <cell r="C3918" t="str">
            <v>سلام</v>
          </cell>
          <cell r="D3918" t="str">
            <v>فريال</v>
          </cell>
          <cell r="I3918" t="str">
            <v>الأولى حديث</v>
          </cell>
          <cell r="K3918" t="str">
            <v>الأولى</v>
          </cell>
          <cell r="M3918" t="str">
            <v>الثانية حديث</v>
          </cell>
          <cell r="O3918" t="str">
            <v>الثانية</v>
          </cell>
          <cell r="Q3918" t="str">
            <v>الثانية</v>
          </cell>
          <cell r="S3918" t="str">
            <v>الثانية</v>
          </cell>
        </row>
        <row r="3919">
          <cell r="A3919">
            <v>122631</v>
          </cell>
          <cell r="B3919" t="str">
            <v>جنان الخبيل</v>
          </cell>
          <cell r="C3919" t="str">
            <v>مروان</v>
          </cell>
          <cell r="D3919" t="str">
            <v>رجاء</v>
          </cell>
          <cell r="I3919" t="str">
            <v>الأولى حديث</v>
          </cell>
          <cell r="K3919" t="str">
            <v>الأولى</v>
          </cell>
          <cell r="L3919" t="str">
            <v>مبرر</v>
          </cell>
          <cell r="M3919" t="str">
            <v>الأولى</v>
          </cell>
          <cell r="O3919" t="str">
            <v>الأولى</v>
          </cell>
          <cell r="Q3919" t="str">
            <v>الأولى</v>
          </cell>
          <cell r="S3919" t="str">
            <v>الأولى</v>
          </cell>
        </row>
        <row r="3920">
          <cell r="A3920">
            <v>122632</v>
          </cell>
          <cell r="B3920" t="str">
            <v>جوانا مفرج</v>
          </cell>
          <cell r="C3920" t="str">
            <v>مروان</v>
          </cell>
          <cell r="D3920" t="str">
            <v>لوسين</v>
          </cell>
          <cell r="I3920" t="str">
            <v>الأولى حديث</v>
          </cell>
          <cell r="K3920" t="str">
            <v>الأولى</v>
          </cell>
          <cell r="M3920" t="str">
            <v>الثانية حديث</v>
          </cell>
          <cell r="O3920" t="str">
            <v>الثانية</v>
          </cell>
          <cell r="Q3920" t="str">
            <v>الثالثة حديث</v>
          </cell>
          <cell r="S3920" t="str">
            <v>الثالثة</v>
          </cell>
        </row>
        <row r="3921">
          <cell r="A3921">
            <v>122635</v>
          </cell>
          <cell r="B3921" t="str">
            <v>جورج المسبر</v>
          </cell>
          <cell r="C3921" t="str">
            <v>هيثم</v>
          </cell>
          <cell r="D3921" t="str">
            <v>ماي البطرس</v>
          </cell>
          <cell r="I3921" t="str">
            <v>الأولى حديث</v>
          </cell>
          <cell r="K3921" t="str">
            <v>الأولى</v>
          </cell>
          <cell r="M3921" t="str">
            <v>الثانية حديث</v>
          </cell>
          <cell r="O3921" t="str">
            <v>الثانية</v>
          </cell>
          <cell r="Q3921" t="str">
            <v>الثالثة حديث</v>
          </cell>
          <cell r="S3921" t="str">
            <v>الثالثة</v>
          </cell>
        </row>
        <row r="3922">
          <cell r="A3922">
            <v>122636</v>
          </cell>
          <cell r="B3922" t="str">
            <v>جورج ديب</v>
          </cell>
          <cell r="C3922" t="str">
            <v>نضال</v>
          </cell>
          <cell r="D3922" t="str">
            <v>مارلين ديب</v>
          </cell>
          <cell r="I3922" t="str">
            <v>الأولى حديث</v>
          </cell>
          <cell r="K3922" t="str">
            <v>الأولى</v>
          </cell>
          <cell r="M3922" t="str">
            <v>الأولى</v>
          </cell>
          <cell r="O3922" t="str">
            <v>الأولى</v>
          </cell>
          <cell r="Q3922" t="str">
            <v>الأولى</v>
          </cell>
          <cell r="S3922" t="str">
            <v>الأولى</v>
          </cell>
        </row>
        <row r="3923">
          <cell r="A3923">
            <v>122637</v>
          </cell>
          <cell r="B3923" t="str">
            <v>جورج قطاع</v>
          </cell>
          <cell r="C3923" t="str">
            <v>فارس</v>
          </cell>
          <cell r="D3923" t="str">
            <v>تيودوره</v>
          </cell>
          <cell r="I3923" t="str">
            <v>الأولى حديث</v>
          </cell>
          <cell r="K3923" t="str">
            <v>الأولى</v>
          </cell>
          <cell r="M3923" t="str">
            <v>الثانية حديث</v>
          </cell>
          <cell r="O3923" t="str">
            <v>الثانية</v>
          </cell>
          <cell r="Q3923" t="str">
            <v>الثانية</v>
          </cell>
          <cell r="S3923" t="str">
            <v>الثانية</v>
          </cell>
        </row>
        <row r="3924">
          <cell r="A3924">
            <v>122638</v>
          </cell>
          <cell r="B3924" t="str">
            <v>جورجيت أوهانيس</v>
          </cell>
          <cell r="C3924" t="str">
            <v>كاروكين</v>
          </cell>
          <cell r="D3924" t="str">
            <v>جانيت</v>
          </cell>
          <cell r="I3924" t="str">
            <v>الأولى حديث</v>
          </cell>
          <cell r="K3924" t="str">
            <v>الأولى</v>
          </cell>
          <cell r="M3924" t="str">
            <v>الثانية حديث</v>
          </cell>
          <cell r="O3924" t="str">
            <v>الثانية</v>
          </cell>
          <cell r="Q3924" t="str">
            <v>الثالثة حديث</v>
          </cell>
          <cell r="S3924" t="str">
            <v>الثالثة</v>
          </cell>
        </row>
        <row r="3925">
          <cell r="A3925">
            <v>122639</v>
          </cell>
          <cell r="B3925" t="str">
            <v>جويل طحان</v>
          </cell>
          <cell r="C3925" t="str">
            <v>سامر</v>
          </cell>
          <cell r="D3925" t="str">
            <v>ماريل</v>
          </cell>
          <cell r="I3925" t="str">
            <v>الأولى حديث</v>
          </cell>
          <cell r="K3925" t="str">
            <v>الأولى</v>
          </cell>
          <cell r="M3925" t="str">
            <v>الثانية حديث</v>
          </cell>
          <cell r="O3925" t="str">
            <v>الثانية</v>
          </cell>
          <cell r="Q3925" t="str">
            <v>الثالثة حديث</v>
          </cell>
          <cell r="S3925" t="str">
            <v>الثالثة</v>
          </cell>
        </row>
        <row r="3926">
          <cell r="A3926">
            <v>122640</v>
          </cell>
          <cell r="B3926" t="str">
            <v>جيانا ابوزيدان</v>
          </cell>
          <cell r="C3926" t="str">
            <v>فوزات</v>
          </cell>
          <cell r="D3926" t="str">
            <v>بعثه</v>
          </cell>
          <cell r="I3926" t="str">
            <v>الأولى حديث</v>
          </cell>
          <cell r="K3926" t="str">
            <v>الأولى</v>
          </cell>
          <cell r="M3926" t="str">
            <v>الثانية حديث</v>
          </cell>
          <cell r="O3926" t="str">
            <v>الثانية</v>
          </cell>
          <cell r="Q3926" t="str">
            <v>الثانية</v>
          </cell>
          <cell r="S3926" t="str">
            <v>الثانية</v>
          </cell>
        </row>
        <row r="3927">
          <cell r="A3927">
            <v>122641</v>
          </cell>
          <cell r="B3927" t="str">
            <v>جيسيكا نخله</v>
          </cell>
          <cell r="C3927" t="str">
            <v>بسام</v>
          </cell>
          <cell r="D3927" t="str">
            <v>ميساء</v>
          </cell>
          <cell r="I3927" t="str">
            <v>الأولى حديث</v>
          </cell>
          <cell r="K3927" t="str">
            <v>الأولى</v>
          </cell>
          <cell r="M3927" t="str">
            <v>الأولى</v>
          </cell>
          <cell r="O3927" t="str">
            <v>الأولى</v>
          </cell>
          <cell r="Q3927" t="str">
            <v>الأولى</v>
          </cell>
          <cell r="S3927" t="str">
            <v>الأولى</v>
          </cell>
        </row>
        <row r="3928">
          <cell r="A3928">
            <v>122642</v>
          </cell>
          <cell r="B3928" t="str">
            <v>جيني حسين</v>
          </cell>
          <cell r="C3928" t="str">
            <v>عبد الحليم</v>
          </cell>
          <cell r="D3928" t="str">
            <v>نسرين محمد</v>
          </cell>
          <cell r="I3928" t="str">
            <v>الأولى حديث</v>
          </cell>
          <cell r="K3928" t="str">
            <v>الأولى</v>
          </cell>
          <cell r="L3928" t="str">
            <v>مبرر</v>
          </cell>
          <cell r="M3928" t="str">
            <v>الأولى</v>
          </cell>
          <cell r="O3928" t="str">
            <v>الأولى</v>
          </cell>
          <cell r="Q3928" t="str">
            <v>الأولى</v>
          </cell>
          <cell r="S3928" t="str">
            <v>الأولى</v>
          </cell>
        </row>
        <row r="3929">
          <cell r="A3929">
            <v>122643</v>
          </cell>
          <cell r="B3929" t="str">
            <v>حازم محمود</v>
          </cell>
          <cell r="C3929" t="str">
            <v>شعلان</v>
          </cell>
          <cell r="D3929" t="str">
            <v>فهيمه</v>
          </cell>
          <cell r="I3929" t="str">
            <v>الأولى حديث</v>
          </cell>
          <cell r="K3929" t="str">
            <v>الأولى</v>
          </cell>
          <cell r="L3929" t="str">
            <v>مبرر</v>
          </cell>
          <cell r="M3929" t="str">
            <v>الأولى</v>
          </cell>
          <cell r="O3929" t="str">
            <v>الأولى</v>
          </cell>
          <cell r="Q3929" t="str">
            <v>الأولى</v>
          </cell>
          <cell r="S3929" t="str">
            <v>الأولى</v>
          </cell>
        </row>
        <row r="3930">
          <cell r="A3930">
            <v>122644</v>
          </cell>
          <cell r="B3930" t="str">
            <v>حبيب عبد المجيد</v>
          </cell>
          <cell r="C3930" t="str">
            <v>قاسم</v>
          </cell>
          <cell r="D3930" t="str">
            <v>سماح</v>
          </cell>
          <cell r="I3930" t="str">
            <v>الأولى حديث</v>
          </cell>
          <cell r="K3930" t="str">
            <v>الأولى</v>
          </cell>
          <cell r="M3930" t="str">
            <v>الأولى</v>
          </cell>
          <cell r="O3930" t="str">
            <v>الأولى</v>
          </cell>
          <cell r="Q3930" t="str">
            <v>الأولى</v>
          </cell>
          <cell r="S3930" t="str">
            <v>الأولى</v>
          </cell>
        </row>
        <row r="3931">
          <cell r="A3931">
            <v>122645</v>
          </cell>
          <cell r="B3931" t="str">
            <v>حبيبه الأيوبي</v>
          </cell>
          <cell r="C3931" t="str">
            <v>محمد حسان</v>
          </cell>
          <cell r="D3931" t="str">
            <v>عبير</v>
          </cell>
          <cell r="I3931" t="str">
            <v>الأولى حديث</v>
          </cell>
          <cell r="K3931" t="str">
            <v>الأولى</v>
          </cell>
          <cell r="M3931" t="str">
            <v>الأولى</v>
          </cell>
          <cell r="O3931" t="str">
            <v>الأولى</v>
          </cell>
          <cell r="Q3931" t="str">
            <v>الثانية حديث</v>
          </cell>
          <cell r="S3931" t="str">
            <v>الثانية</v>
          </cell>
        </row>
        <row r="3932">
          <cell r="A3932">
            <v>122646</v>
          </cell>
          <cell r="B3932" t="str">
            <v>حسام ابراهيم</v>
          </cell>
          <cell r="C3932" t="str">
            <v>حسين</v>
          </cell>
          <cell r="D3932" t="str">
            <v>سعاد</v>
          </cell>
          <cell r="I3932" t="str">
            <v>الأولى حديث</v>
          </cell>
          <cell r="K3932" t="str">
            <v>الأولى</v>
          </cell>
          <cell r="L3932" t="str">
            <v>مبرر</v>
          </cell>
          <cell r="M3932" t="str">
            <v>الأولى</v>
          </cell>
          <cell r="N3932">
            <v>191</v>
          </cell>
          <cell r="O3932" t="str">
            <v>الأولى</v>
          </cell>
          <cell r="Q3932" t="str">
            <v>الأولى</v>
          </cell>
          <cell r="S3932" t="str">
            <v>الأولى</v>
          </cell>
        </row>
        <row r="3933">
          <cell r="A3933">
            <v>122647</v>
          </cell>
          <cell r="B3933" t="str">
            <v>حسان شرف الدين</v>
          </cell>
          <cell r="C3933" t="str">
            <v>فايز</v>
          </cell>
          <cell r="D3933" t="str">
            <v>مريم</v>
          </cell>
          <cell r="I3933" t="str">
            <v>الأولى حديث</v>
          </cell>
          <cell r="K3933" t="str">
            <v>الأولى</v>
          </cell>
          <cell r="L3933" t="str">
            <v>مبرر</v>
          </cell>
          <cell r="M3933" t="str">
            <v>الأولى</v>
          </cell>
          <cell r="O3933" t="str">
            <v>الأولى</v>
          </cell>
          <cell r="Q3933" t="str">
            <v>الأولى</v>
          </cell>
          <cell r="S3933" t="str">
            <v>الأولى</v>
          </cell>
        </row>
        <row r="3934">
          <cell r="A3934">
            <v>122648</v>
          </cell>
          <cell r="B3934" t="str">
            <v>حسن الحسن</v>
          </cell>
          <cell r="C3934" t="str">
            <v>احمد</v>
          </cell>
          <cell r="D3934" t="str">
            <v>جهاديه الحمود</v>
          </cell>
          <cell r="I3934" t="str">
            <v>الأولى حديث</v>
          </cell>
          <cell r="K3934" t="str">
            <v>الأولى</v>
          </cell>
          <cell r="M3934" t="str">
            <v>الثانية حديث</v>
          </cell>
          <cell r="O3934" t="str">
            <v>الثانية</v>
          </cell>
          <cell r="Q3934" t="str">
            <v>الثانية</v>
          </cell>
          <cell r="S3934" t="str">
            <v>الثالثة حديث</v>
          </cell>
        </row>
        <row r="3935">
          <cell r="A3935">
            <v>122649</v>
          </cell>
          <cell r="B3935" t="str">
            <v>حسين العقله</v>
          </cell>
          <cell r="C3935" t="str">
            <v>خالد</v>
          </cell>
          <cell r="D3935" t="str">
            <v>الهام</v>
          </cell>
          <cell r="I3935" t="str">
            <v>الأولى حديث</v>
          </cell>
          <cell r="K3935" t="str">
            <v>الأولى</v>
          </cell>
          <cell r="M3935" t="str">
            <v>الثانية حديث</v>
          </cell>
          <cell r="O3935" t="str">
            <v>الثانية</v>
          </cell>
          <cell r="Q3935" t="str">
            <v>الثانية</v>
          </cell>
          <cell r="S3935" t="str">
            <v>الثانية</v>
          </cell>
        </row>
        <row r="3936">
          <cell r="A3936">
            <v>122650</v>
          </cell>
          <cell r="B3936" t="str">
            <v>حسين العوض</v>
          </cell>
          <cell r="C3936" t="str">
            <v>موفق</v>
          </cell>
          <cell r="D3936" t="str">
            <v>هويدا الزايد</v>
          </cell>
          <cell r="I3936" t="str">
            <v>الأولى حديث</v>
          </cell>
          <cell r="K3936" t="str">
            <v>الأولى</v>
          </cell>
          <cell r="L3936" t="str">
            <v>مبرر</v>
          </cell>
          <cell r="M3936" t="str">
            <v>الأولى</v>
          </cell>
          <cell r="O3936" t="str">
            <v>الأولى</v>
          </cell>
          <cell r="Q3936" t="str">
            <v>الأولى</v>
          </cell>
          <cell r="S3936" t="str">
            <v>الأولى</v>
          </cell>
        </row>
        <row r="3937">
          <cell r="A3937">
            <v>122651</v>
          </cell>
          <cell r="B3937" t="str">
            <v>حسين سليمان</v>
          </cell>
          <cell r="C3937" t="str">
            <v>مرتضى</v>
          </cell>
          <cell r="D3937" t="str">
            <v>سوسن</v>
          </cell>
          <cell r="I3937" t="str">
            <v>الأولى حديث</v>
          </cell>
          <cell r="K3937" t="str">
            <v>الأولى</v>
          </cell>
          <cell r="L3937" t="str">
            <v>مبرر</v>
          </cell>
          <cell r="M3937" t="str">
            <v>الأولى</v>
          </cell>
          <cell r="O3937" t="str">
            <v>الأولى</v>
          </cell>
          <cell r="Q3937" t="str">
            <v>الأولى</v>
          </cell>
          <cell r="S3937" t="str">
            <v>الأولى</v>
          </cell>
        </row>
        <row r="3938">
          <cell r="A3938">
            <v>122652</v>
          </cell>
          <cell r="B3938" t="str">
            <v>حفيظه جعنينه</v>
          </cell>
          <cell r="C3938" t="str">
            <v>محمد عيد</v>
          </cell>
          <cell r="D3938" t="str">
            <v>امل</v>
          </cell>
          <cell r="I3938" t="str">
            <v>الأولى حديث</v>
          </cell>
          <cell r="K3938" t="str">
            <v>الأولى</v>
          </cell>
          <cell r="L3938" t="str">
            <v>مبرر</v>
          </cell>
          <cell r="M3938" t="str">
            <v>الأولى</v>
          </cell>
          <cell r="O3938" t="str">
            <v>الأولى</v>
          </cell>
          <cell r="Q3938" t="str">
            <v>الأولى</v>
          </cell>
          <cell r="S3938" t="str">
            <v>الأولى</v>
          </cell>
        </row>
        <row r="3939">
          <cell r="A3939">
            <v>122653</v>
          </cell>
          <cell r="B3939" t="str">
            <v>حكمت خضور</v>
          </cell>
          <cell r="C3939" t="str">
            <v>فداء</v>
          </cell>
          <cell r="D3939" t="str">
            <v>كوثر عيسى</v>
          </cell>
          <cell r="I3939" t="str">
            <v>الأولى حديث</v>
          </cell>
          <cell r="K3939" t="str">
            <v>الأولى</v>
          </cell>
          <cell r="M3939" t="str">
            <v>الثانية حديث</v>
          </cell>
          <cell r="O3939" t="str">
            <v>الثانية</v>
          </cell>
          <cell r="Q3939" t="str">
            <v>الثالثة حديث</v>
          </cell>
          <cell r="S3939" t="str">
            <v>الثالثة</v>
          </cell>
        </row>
        <row r="3940">
          <cell r="A3940">
            <v>122654</v>
          </cell>
          <cell r="B3940" t="str">
            <v>حلا العمر</v>
          </cell>
          <cell r="C3940" t="str">
            <v>نبيه</v>
          </cell>
          <cell r="D3940" t="str">
            <v>الهام</v>
          </cell>
          <cell r="I3940" t="str">
            <v>الأولى حديث</v>
          </cell>
          <cell r="K3940" t="str">
            <v>الأولى</v>
          </cell>
          <cell r="M3940" t="str">
            <v>الثانية حديث</v>
          </cell>
          <cell r="O3940" t="str">
            <v>الثانية</v>
          </cell>
          <cell r="Q3940" t="str">
            <v>الثالثة حديث</v>
          </cell>
          <cell r="S3940" t="str">
            <v>الثالثة</v>
          </cell>
        </row>
        <row r="3941">
          <cell r="A3941">
            <v>122655</v>
          </cell>
          <cell r="B3941" t="str">
            <v>حلا عيسى</v>
          </cell>
          <cell r="C3941" t="str">
            <v>سمعان</v>
          </cell>
          <cell r="D3941" t="str">
            <v>فاتن</v>
          </cell>
          <cell r="I3941" t="str">
            <v>الأولى حديث</v>
          </cell>
          <cell r="K3941" t="str">
            <v>الأولى</v>
          </cell>
          <cell r="L3941" t="str">
            <v>مبرر</v>
          </cell>
          <cell r="M3941" t="str">
            <v>الأولى</v>
          </cell>
          <cell r="O3941" t="str">
            <v>الأولى</v>
          </cell>
          <cell r="Q3941" t="str">
            <v>الأولى</v>
          </cell>
          <cell r="S3941" t="str">
            <v>الأولى</v>
          </cell>
        </row>
        <row r="3942">
          <cell r="A3942">
            <v>122656</v>
          </cell>
          <cell r="B3942" t="str">
            <v>حماد العرنوس</v>
          </cell>
          <cell r="C3942" t="str">
            <v>شحادة</v>
          </cell>
          <cell r="D3942" t="str">
            <v>خالدية</v>
          </cell>
          <cell r="I3942" t="str">
            <v>الأولى حديث</v>
          </cell>
          <cell r="K3942" t="str">
            <v>الأولى</v>
          </cell>
          <cell r="L3942" t="str">
            <v>مبرر</v>
          </cell>
          <cell r="M3942" t="str">
            <v>الأولى</v>
          </cell>
          <cell r="O3942" t="str">
            <v>الأولى</v>
          </cell>
          <cell r="Q3942" t="str">
            <v>الأولى</v>
          </cell>
          <cell r="S3942" t="str">
            <v>الأولى</v>
          </cell>
        </row>
        <row r="3943">
          <cell r="A3943">
            <v>122657</v>
          </cell>
          <cell r="B3943" t="str">
            <v>حمدة غصن</v>
          </cell>
          <cell r="C3943" t="str">
            <v>حسن</v>
          </cell>
          <cell r="D3943" t="str">
            <v>نايفة</v>
          </cell>
          <cell r="I3943" t="str">
            <v>الأولى حديث</v>
          </cell>
          <cell r="K3943" t="str">
            <v>الأولى</v>
          </cell>
          <cell r="L3943" t="str">
            <v>مبرر</v>
          </cell>
          <cell r="M3943" t="str">
            <v>الأولى</v>
          </cell>
          <cell r="O3943" t="str">
            <v>الأولى</v>
          </cell>
          <cell r="Q3943" t="str">
            <v>الأولى</v>
          </cell>
          <cell r="S3943" t="str">
            <v>الأولى</v>
          </cell>
        </row>
        <row r="3944">
          <cell r="A3944">
            <v>122658</v>
          </cell>
          <cell r="B3944" t="str">
            <v>حمده ابراهيم</v>
          </cell>
          <cell r="C3944" t="str">
            <v>يوسف</v>
          </cell>
          <cell r="D3944" t="str">
            <v>رسميه</v>
          </cell>
          <cell r="I3944" t="str">
            <v>الأولى حديث</v>
          </cell>
          <cell r="K3944" t="str">
            <v>الأولى</v>
          </cell>
          <cell r="L3944" t="str">
            <v>مبرر</v>
          </cell>
          <cell r="M3944" t="str">
            <v>الأولى</v>
          </cell>
          <cell r="O3944" t="str">
            <v>الأولى</v>
          </cell>
          <cell r="Q3944" t="str">
            <v>الأولى</v>
          </cell>
          <cell r="S3944" t="str">
            <v>الأولى</v>
          </cell>
        </row>
        <row r="3945">
          <cell r="A3945">
            <v>122659</v>
          </cell>
          <cell r="B3945" t="str">
            <v>حمزة الصيدلي</v>
          </cell>
          <cell r="C3945" t="str">
            <v>محمد غسان</v>
          </cell>
          <cell r="D3945" t="str">
            <v>سهى سلامه</v>
          </cell>
          <cell r="I3945" t="str">
            <v>الأولى حديث</v>
          </cell>
          <cell r="K3945" t="str">
            <v>الأولى</v>
          </cell>
          <cell r="M3945" t="str">
            <v>الثانية حديث</v>
          </cell>
          <cell r="O3945" t="str">
            <v>الثانية</v>
          </cell>
          <cell r="Q3945" t="str">
            <v>الثالثة حديث</v>
          </cell>
          <cell r="S3945" t="str">
            <v>الثالثة</v>
          </cell>
        </row>
        <row r="3946">
          <cell r="A3946">
            <v>122660</v>
          </cell>
          <cell r="B3946" t="str">
            <v>حمزه الحمد</v>
          </cell>
          <cell r="C3946" t="str">
            <v>ياسين</v>
          </cell>
          <cell r="D3946" t="str">
            <v>مفيده</v>
          </cell>
          <cell r="I3946" t="str">
            <v>الأولى حديث</v>
          </cell>
          <cell r="K3946" t="str">
            <v>الأولى</v>
          </cell>
          <cell r="M3946" t="str">
            <v>الثانية حديث</v>
          </cell>
          <cell r="O3946" t="str">
            <v>الثانية</v>
          </cell>
          <cell r="Q3946" t="str">
            <v>الثالثة حديث</v>
          </cell>
          <cell r="S3946" t="str">
            <v>الثالثة</v>
          </cell>
        </row>
        <row r="3947">
          <cell r="A3947">
            <v>122661</v>
          </cell>
          <cell r="B3947" t="str">
            <v>حمزه العلي</v>
          </cell>
          <cell r="C3947" t="str">
            <v>احمد</v>
          </cell>
          <cell r="D3947" t="str">
            <v>سميرة</v>
          </cell>
          <cell r="I3947" t="str">
            <v>الأولى حديث</v>
          </cell>
          <cell r="K3947" t="str">
            <v>الأولى</v>
          </cell>
          <cell r="M3947" t="str">
            <v>الثانية حديث</v>
          </cell>
          <cell r="O3947" t="str">
            <v>الثانية</v>
          </cell>
          <cell r="Q3947" t="str">
            <v>الثانية</v>
          </cell>
          <cell r="S3947" t="str">
            <v>الثانية</v>
          </cell>
        </row>
        <row r="3948">
          <cell r="A3948">
            <v>122662</v>
          </cell>
          <cell r="B3948" t="str">
            <v>حمزه القراعزه</v>
          </cell>
          <cell r="C3948" t="str">
            <v>إبراهيم</v>
          </cell>
          <cell r="D3948" t="str">
            <v>خديجه</v>
          </cell>
          <cell r="I3948" t="str">
            <v>الأولى حديث</v>
          </cell>
          <cell r="K3948" t="str">
            <v>الأولى</v>
          </cell>
          <cell r="L3948" t="str">
            <v>مبرر</v>
          </cell>
          <cell r="M3948" t="str">
            <v>الأولى</v>
          </cell>
          <cell r="O3948" t="str">
            <v>الأولى</v>
          </cell>
          <cell r="Q3948" t="str">
            <v>الأولى</v>
          </cell>
          <cell r="S3948" t="str">
            <v>الأولى</v>
          </cell>
        </row>
        <row r="3949">
          <cell r="A3949">
            <v>122663</v>
          </cell>
          <cell r="B3949" t="str">
            <v>حنان الخليف</v>
          </cell>
          <cell r="C3949" t="str">
            <v>عايد</v>
          </cell>
          <cell r="D3949" t="str">
            <v>صباح</v>
          </cell>
          <cell r="I3949" t="str">
            <v>الأولى حديث</v>
          </cell>
          <cell r="K3949" t="str">
            <v>الأولى</v>
          </cell>
          <cell r="L3949" t="str">
            <v>مبرر</v>
          </cell>
          <cell r="M3949" t="str">
            <v>الأولى</v>
          </cell>
          <cell r="O3949" t="str">
            <v>الأولى</v>
          </cell>
          <cell r="Q3949" t="str">
            <v>الأولى</v>
          </cell>
          <cell r="S3949" t="str">
            <v>الأولى</v>
          </cell>
        </row>
        <row r="3950">
          <cell r="A3950">
            <v>122664</v>
          </cell>
          <cell r="B3950" t="str">
            <v>حنان الزعبي</v>
          </cell>
          <cell r="C3950" t="str">
            <v>سليمان</v>
          </cell>
          <cell r="D3950" t="str">
            <v>اعتماد</v>
          </cell>
          <cell r="I3950" t="str">
            <v>الأولى حديث</v>
          </cell>
          <cell r="K3950" t="str">
            <v>الأولى</v>
          </cell>
          <cell r="L3950" t="str">
            <v>مبرر</v>
          </cell>
          <cell r="M3950" t="str">
            <v>الأولى</v>
          </cell>
          <cell r="O3950" t="str">
            <v>الأولى</v>
          </cell>
          <cell r="Q3950" t="str">
            <v>الأولى</v>
          </cell>
          <cell r="S3950" t="str">
            <v>الأولى</v>
          </cell>
        </row>
        <row r="3951">
          <cell r="A3951">
            <v>122665</v>
          </cell>
          <cell r="B3951" t="str">
            <v>حنان الشيخ</v>
          </cell>
          <cell r="C3951" t="str">
            <v>اديب</v>
          </cell>
          <cell r="D3951" t="str">
            <v>فاطمه</v>
          </cell>
          <cell r="I3951" t="str">
            <v>الأولى حديث</v>
          </cell>
          <cell r="K3951" t="str">
            <v>الأولى</v>
          </cell>
          <cell r="M3951" t="str">
            <v>الأولى</v>
          </cell>
          <cell r="O3951" t="str">
            <v>الأولى</v>
          </cell>
          <cell r="P3951">
            <v>705</v>
          </cell>
          <cell r="Q3951" t="str">
            <v>الأولى</v>
          </cell>
          <cell r="S3951" t="str">
            <v>الأولى</v>
          </cell>
        </row>
        <row r="3952">
          <cell r="A3952">
            <v>122666</v>
          </cell>
          <cell r="B3952" t="str">
            <v>حنان المبيض</v>
          </cell>
          <cell r="C3952" t="str">
            <v>محمد حمدي</v>
          </cell>
          <cell r="D3952" t="str">
            <v>اماني</v>
          </cell>
          <cell r="I3952" t="str">
            <v>الأولى حديث</v>
          </cell>
          <cell r="K3952" t="str">
            <v>الأولى</v>
          </cell>
          <cell r="L3952" t="str">
            <v>مبرر</v>
          </cell>
          <cell r="M3952" t="str">
            <v>الأولى</v>
          </cell>
          <cell r="O3952" t="str">
            <v>الأولى</v>
          </cell>
          <cell r="Q3952" t="str">
            <v>الأولى</v>
          </cell>
          <cell r="S3952" t="str">
            <v>الأولى</v>
          </cell>
        </row>
        <row r="3953">
          <cell r="A3953">
            <v>122667</v>
          </cell>
          <cell r="B3953" t="str">
            <v>حنين ابو جيش</v>
          </cell>
          <cell r="C3953" t="str">
            <v>جهاد</v>
          </cell>
          <cell r="D3953" t="str">
            <v>ناهده الجاموس</v>
          </cell>
          <cell r="I3953" t="str">
            <v>الأولى حديث</v>
          </cell>
          <cell r="K3953" t="str">
            <v>الأولى</v>
          </cell>
          <cell r="M3953" t="str">
            <v>الثانية حديث</v>
          </cell>
          <cell r="O3953" t="str">
            <v>الثانية</v>
          </cell>
          <cell r="Q3953" t="str">
            <v>الثالثة حديث</v>
          </cell>
          <cell r="S3953" t="str">
            <v>الثالثة</v>
          </cell>
        </row>
        <row r="3954">
          <cell r="A3954">
            <v>122668</v>
          </cell>
          <cell r="B3954" t="str">
            <v>حنين الحريب</v>
          </cell>
          <cell r="C3954" t="str">
            <v>سمير</v>
          </cell>
          <cell r="D3954" t="str">
            <v>نوال القداح</v>
          </cell>
          <cell r="I3954" t="str">
            <v>الأولى حديث</v>
          </cell>
          <cell r="K3954" t="str">
            <v>الأولى</v>
          </cell>
          <cell r="M3954" t="str">
            <v>الثانية حديث</v>
          </cell>
          <cell r="O3954" t="str">
            <v>الثانية</v>
          </cell>
          <cell r="Q3954" t="str">
            <v>الثانية</v>
          </cell>
          <cell r="S3954" t="str">
            <v>الثالثة حديث</v>
          </cell>
        </row>
        <row r="3955">
          <cell r="A3955">
            <v>122669</v>
          </cell>
          <cell r="B3955" t="str">
            <v>حنين الخطيب ابوفخر</v>
          </cell>
          <cell r="C3955" t="str">
            <v>مزيد</v>
          </cell>
          <cell r="D3955" t="str">
            <v>اميره</v>
          </cell>
          <cell r="I3955" t="str">
            <v>الأولى حديث</v>
          </cell>
          <cell r="K3955" t="str">
            <v>الأولى</v>
          </cell>
          <cell r="L3955" t="str">
            <v>مبرر</v>
          </cell>
          <cell r="M3955" t="str">
            <v>الأولى</v>
          </cell>
          <cell r="O3955" t="str">
            <v>الأولى</v>
          </cell>
          <cell r="Q3955" t="str">
            <v>الأولى</v>
          </cell>
          <cell r="S3955" t="str">
            <v>الثانية حديث</v>
          </cell>
        </row>
        <row r="3956">
          <cell r="A3956">
            <v>122670</v>
          </cell>
          <cell r="B3956" t="str">
            <v>حنين بدران</v>
          </cell>
          <cell r="C3956" t="str">
            <v>ديب</v>
          </cell>
          <cell r="D3956" t="str">
            <v>نهى</v>
          </cell>
          <cell r="I3956" t="str">
            <v>الأولى حديث</v>
          </cell>
          <cell r="K3956" t="str">
            <v>الأولى</v>
          </cell>
          <cell r="M3956" t="str">
            <v>الثانية حديث</v>
          </cell>
          <cell r="O3956" t="str">
            <v>الثانية</v>
          </cell>
          <cell r="Q3956" t="str">
            <v>الثانية</v>
          </cell>
          <cell r="S3956" t="str">
            <v>الثالثة حديث</v>
          </cell>
        </row>
        <row r="3957">
          <cell r="A3957">
            <v>122671</v>
          </cell>
          <cell r="B3957" t="str">
            <v>حنين دماره</v>
          </cell>
          <cell r="C3957" t="str">
            <v>وليد</v>
          </cell>
          <cell r="D3957" t="str">
            <v>هيام</v>
          </cell>
          <cell r="I3957" t="str">
            <v>الأولى حديث</v>
          </cell>
          <cell r="K3957" t="str">
            <v>الأولى</v>
          </cell>
          <cell r="L3957">
            <v>1908</v>
          </cell>
          <cell r="M3957" t="str">
            <v>الأولى</v>
          </cell>
          <cell r="O3957" t="str">
            <v>الأولى</v>
          </cell>
          <cell r="P3957">
            <v>642</v>
          </cell>
          <cell r="Q3957" t="str">
            <v>الأولى</v>
          </cell>
          <cell r="S3957" t="str">
            <v>الأولى</v>
          </cell>
        </row>
        <row r="3958">
          <cell r="A3958">
            <v>122672</v>
          </cell>
          <cell r="B3958" t="str">
            <v>حنين شعبان</v>
          </cell>
          <cell r="C3958" t="str">
            <v>غسان</v>
          </cell>
          <cell r="D3958" t="str">
            <v>ميسون</v>
          </cell>
          <cell r="I3958" t="str">
            <v>الأولى حديث</v>
          </cell>
          <cell r="K3958" t="str">
            <v>الأولى</v>
          </cell>
          <cell r="L3958" t="str">
            <v>مبرر</v>
          </cell>
          <cell r="M3958" t="str">
            <v>الأولى</v>
          </cell>
          <cell r="O3958" t="str">
            <v>الأولى</v>
          </cell>
          <cell r="Q3958" t="str">
            <v>الأولى</v>
          </cell>
          <cell r="S3958" t="str">
            <v>الأولى</v>
          </cell>
        </row>
        <row r="3959">
          <cell r="A3959">
            <v>122673</v>
          </cell>
          <cell r="B3959" t="str">
            <v>حنين يقظان</v>
          </cell>
          <cell r="C3959" t="str">
            <v>رفيق</v>
          </cell>
          <cell r="D3959" t="str">
            <v>حنان</v>
          </cell>
          <cell r="I3959" t="str">
            <v>الأولى حديث</v>
          </cell>
          <cell r="K3959" t="str">
            <v>الأولى</v>
          </cell>
          <cell r="M3959" t="str">
            <v>الأولى</v>
          </cell>
          <cell r="O3959" t="str">
            <v>الثانية حديث</v>
          </cell>
          <cell r="Q3959" t="str">
            <v>الثانية</v>
          </cell>
          <cell r="S3959" t="str">
            <v>الثانية</v>
          </cell>
        </row>
        <row r="3960">
          <cell r="A3960">
            <v>122674</v>
          </cell>
          <cell r="B3960" t="str">
            <v>حيان جاد الله</v>
          </cell>
          <cell r="C3960" t="str">
            <v>محمود</v>
          </cell>
          <cell r="D3960" t="str">
            <v>نهله</v>
          </cell>
          <cell r="I3960" t="str">
            <v>الأولى حديث</v>
          </cell>
          <cell r="K3960" t="str">
            <v>الأولى</v>
          </cell>
          <cell r="M3960" t="str">
            <v>الثانية حديث</v>
          </cell>
          <cell r="O3960" t="str">
            <v>الثانية</v>
          </cell>
          <cell r="Q3960" t="str">
            <v>الثالثة حديث</v>
          </cell>
          <cell r="S3960" t="str">
            <v>الثالثة</v>
          </cell>
        </row>
        <row r="3961">
          <cell r="A3961">
            <v>122675</v>
          </cell>
          <cell r="B3961" t="str">
            <v>حيدر الحسن</v>
          </cell>
          <cell r="C3961" t="str">
            <v>حسام</v>
          </cell>
          <cell r="D3961" t="str">
            <v>ريم</v>
          </cell>
          <cell r="I3961" t="str">
            <v>الأولى حديث</v>
          </cell>
          <cell r="K3961" t="str">
            <v>الأولى</v>
          </cell>
          <cell r="L3961" t="str">
            <v>مبرر</v>
          </cell>
          <cell r="M3961" t="str">
            <v>الأولى</v>
          </cell>
          <cell r="O3961" t="str">
            <v>الأولى</v>
          </cell>
          <cell r="Q3961" t="str">
            <v>الأولى</v>
          </cell>
          <cell r="S3961" t="str">
            <v>الأولى</v>
          </cell>
        </row>
        <row r="3962">
          <cell r="A3962">
            <v>122676</v>
          </cell>
          <cell r="B3962" t="str">
            <v>حيدر داود</v>
          </cell>
          <cell r="C3962" t="str">
            <v>محمود</v>
          </cell>
          <cell r="D3962" t="str">
            <v>هدى</v>
          </cell>
          <cell r="I3962" t="str">
            <v>الأولى حديث</v>
          </cell>
          <cell r="K3962" t="str">
            <v>الأولى</v>
          </cell>
          <cell r="L3962" t="str">
            <v>مبرر</v>
          </cell>
          <cell r="M3962" t="str">
            <v>الأولى</v>
          </cell>
          <cell r="O3962" t="str">
            <v>الأولى</v>
          </cell>
          <cell r="Q3962" t="str">
            <v>الأولى</v>
          </cell>
          <cell r="S3962" t="str">
            <v>الأولى</v>
          </cell>
        </row>
        <row r="3963">
          <cell r="A3963">
            <v>122678</v>
          </cell>
          <cell r="B3963" t="str">
            <v>خانه حسين</v>
          </cell>
          <cell r="C3963" t="str">
            <v>نصر الدين</v>
          </cell>
          <cell r="D3963" t="str">
            <v>وضحة</v>
          </cell>
          <cell r="I3963" t="str">
            <v>الأولى حديث</v>
          </cell>
          <cell r="K3963" t="str">
            <v>الأولى</v>
          </cell>
          <cell r="M3963" t="str">
            <v>الأولى</v>
          </cell>
          <cell r="O3963" t="str">
            <v>الثانية حديث</v>
          </cell>
          <cell r="Q3963" t="str">
            <v>الثانية</v>
          </cell>
          <cell r="S3963" t="str">
            <v>الثانية</v>
          </cell>
        </row>
        <row r="3964">
          <cell r="A3964">
            <v>122679</v>
          </cell>
          <cell r="B3964" t="str">
            <v>خديجة البرادعي</v>
          </cell>
          <cell r="C3964" t="str">
            <v>محمود</v>
          </cell>
          <cell r="D3964" t="str">
            <v>نهاد النور</v>
          </cell>
          <cell r="I3964" t="str">
            <v>الأولى حديث</v>
          </cell>
          <cell r="K3964" t="str">
            <v>الأولى</v>
          </cell>
          <cell r="M3964" t="str">
            <v>الأولى</v>
          </cell>
          <cell r="O3964" t="str">
            <v>الأولى</v>
          </cell>
          <cell r="Q3964" t="str">
            <v>الأولى</v>
          </cell>
          <cell r="S3964" t="str">
            <v>الأولى</v>
          </cell>
        </row>
        <row r="3965">
          <cell r="A3965">
            <v>122680</v>
          </cell>
          <cell r="B3965" t="str">
            <v>خديجه البيش</v>
          </cell>
          <cell r="C3965" t="str">
            <v>فؤاد</v>
          </cell>
          <cell r="D3965" t="str">
            <v>خلود موسى</v>
          </cell>
          <cell r="I3965" t="str">
            <v>الأولى حديث</v>
          </cell>
          <cell r="K3965" t="str">
            <v>الأولى</v>
          </cell>
          <cell r="L3965" t="str">
            <v>مبرر</v>
          </cell>
          <cell r="M3965" t="str">
            <v>الأولى</v>
          </cell>
          <cell r="O3965" t="str">
            <v>الأولى</v>
          </cell>
          <cell r="Q3965" t="str">
            <v>الأولى</v>
          </cell>
          <cell r="S3965" t="str">
            <v>الأولى</v>
          </cell>
        </row>
        <row r="3966">
          <cell r="A3966">
            <v>122681</v>
          </cell>
          <cell r="B3966" t="str">
            <v>خديجه ورده</v>
          </cell>
          <cell r="C3966" t="str">
            <v>عيسى</v>
          </cell>
          <cell r="D3966" t="str">
            <v>عائشه ورده</v>
          </cell>
          <cell r="I3966" t="str">
            <v>الأولى حديث</v>
          </cell>
          <cell r="K3966" t="str">
            <v>الأولى</v>
          </cell>
          <cell r="M3966" t="str">
            <v>الأولى</v>
          </cell>
          <cell r="O3966" t="str">
            <v>الثانية حديث</v>
          </cell>
          <cell r="Q3966" t="str">
            <v>الثانية</v>
          </cell>
          <cell r="S3966" t="str">
            <v>الثانية</v>
          </cell>
        </row>
        <row r="3967">
          <cell r="A3967">
            <v>122682</v>
          </cell>
          <cell r="B3967" t="str">
            <v>خزامى وسوف</v>
          </cell>
          <cell r="C3967" t="str">
            <v>ايمن</v>
          </cell>
          <cell r="D3967" t="str">
            <v>شيرين</v>
          </cell>
          <cell r="I3967" t="str">
            <v>الأولى حديث</v>
          </cell>
          <cell r="K3967" t="str">
            <v>الأولى</v>
          </cell>
          <cell r="M3967" t="str">
            <v>الثانية حديث</v>
          </cell>
          <cell r="O3967" t="str">
            <v>الثانية</v>
          </cell>
          <cell r="Q3967" t="str">
            <v>الثانية</v>
          </cell>
          <cell r="S3967" t="str">
            <v>الثانية</v>
          </cell>
        </row>
        <row r="3968">
          <cell r="A3968">
            <v>122683</v>
          </cell>
          <cell r="B3968" t="str">
            <v>خضره بكر</v>
          </cell>
          <cell r="C3968" t="str">
            <v>حسين</v>
          </cell>
          <cell r="D3968" t="str">
            <v>فاطمة</v>
          </cell>
          <cell r="I3968" t="str">
            <v>الأولى حديث</v>
          </cell>
          <cell r="K3968" t="str">
            <v>الأولى</v>
          </cell>
          <cell r="L3968" t="str">
            <v>مبرر</v>
          </cell>
          <cell r="M3968" t="str">
            <v>الأولى</v>
          </cell>
          <cell r="O3968" t="str">
            <v>الأولى</v>
          </cell>
          <cell r="Q3968" t="str">
            <v>الأولى</v>
          </cell>
          <cell r="S3968" t="str">
            <v>الأولى</v>
          </cell>
        </row>
        <row r="3969">
          <cell r="A3969">
            <v>122684</v>
          </cell>
          <cell r="B3969" t="str">
            <v>خلود عزقول</v>
          </cell>
          <cell r="C3969" t="str">
            <v>اسعد</v>
          </cell>
          <cell r="D3969" t="str">
            <v>لطفية</v>
          </cell>
          <cell r="I3969" t="str">
            <v>الأولى حديث</v>
          </cell>
          <cell r="J3969">
            <v>49</v>
          </cell>
          <cell r="K3969" t="str">
            <v>الأولى</v>
          </cell>
          <cell r="L3969">
            <v>1964</v>
          </cell>
          <cell r="M3969" t="str">
            <v>الأولى</v>
          </cell>
          <cell r="O3969" t="str">
            <v>الأولى</v>
          </cell>
          <cell r="Q3969" t="str">
            <v>الثانية حديث</v>
          </cell>
          <cell r="S3969" t="str">
            <v>الثانية</v>
          </cell>
        </row>
        <row r="3970">
          <cell r="A3970">
            <v>122685</v>
          </cell>
          <cell r="B3970" t="str">
            <v>خليل الكردي</v>
          </cell>
          <cell r="C3970" t="str">
            <v>حسين</v>
          </cell>
          <cell r="D3970" t="str">
            <v>فاطمه</v>
          </cell>
          <cell r="I3970" t="str">
            <v>الأولى حديث</v>
          </cell>
          <cell r="K3970" t="str">
            <v>الأولى</v>
          </cell>
          <cell r="M3970" t="str">
            <v>الأولى</v>
          </cell>
          <cell r="O3970" t="str">
            <v>الأولى</v>
          </cell>
          <cell r="Q3970" t="str">
            <v>الأولى</v>
          </cell>
          <cell r="S3970" t="str">
            <v>الأولى</v>
          </cell>
        </row>
        <row r="3971">
          <cell r="A3971">
            <v>122686</v>
          </cell>
          <cell r="B3971" t="str">
            <v>دارين سلمان</v>
          </cell>
          <cell r="C3971" t="str">
            <v>عباس</v>
          </cell>
          <cell r="D3971" t="str">
            <v>فاطمه عليوي</v>
          </cell>
          <cell r="I3971" t="str">
            <v>الأولى حديث</v>
          </cell>
          <cell r="K3971" t="str">
            <v>الأولى</v>
          </cell>
          <cell r="L3971" t="str">
            <v>مبرر</v>
          </cell>
          <cell r="M3971" t="str">
            <v>الأولى</v>
          </cell>
          <cell r="O3971" t="str">
            <v>الأولى</v>
          </cell>
          <cell r="Q3971" t="str">
            <v>الأولى</v>
          </cell>
          <cell r="S3971" t="str">
            <v>الأولى</v>
          </cell>
        </row>
        <row r="3972">
          <cell r="A3972">
            <v>122687</v>
          </cell>
          <cell r="B3972" t="str">
            <v>داليه الخطيب</v>
          </cell>
          <cell r="C3972" t="str">
            <v>محمدهيثم</v>
          </cell>
          <cell r="D3972" t="str">
            <v>غزل</v>
          </cell>
          <cell r="I3972" t="str">
            <v>الأولى حديث</v>
          </cell>
          <cell r="K3972" t="str">
            <v>الأولى</v>
          </cell>
          <cell r="M3972" t="str">
            <v>الأولى</v>
          </cell>
          <cell r="O3972" t="str">
            <v>الأولى</v>
          </cell>
          <cell r="Q3972" t="str">
            <v>الأولى</v>
          </cell>
          <cell r="S3972" t="str">
            <v>الأولى</v>
          </cell>
        </row>
        <row r="3973">
          <cell r="A3973">
            <v>122688</v>
          </cell>
          <cell r="B3973" t="str">
            <v>دانه ابوشعر</v>
          </cell>
          <cell r="C3973" t="str">
            <v>محمد</v>
          </cell>
          <cell r="D3973" t="str">
            <v>سلما</v>
          </cell>
          <cell r="I3973" t="str">
            <v>الأولى حديث</v>
          </cell>
          <cell r="K3973" t="str">
            <v>الأولى</v>
          </cell>
          <cell r="M3973" t="str">
            <v>الثانية حديث</v>
          </cell>
          <cell r="O3973" t="str">
            <v>الثانية</v>
          </cell>
          <cell r="Q3973" t="str">
            <v>الثالثة حديث</v>
          </cell>
          <cell r="S3973" t="str">
            <v>الثالثة</v>
          </cell>
        </row>
        <row r="3974">
          <cell r="A3974">
            <v>122689</v>
          </cell>
          <cell r="B3974" t="str">
            <v>دانه زريق</v>
          </cell>
          <cell r="C3974" t="str">
            <v>زياد</v>
          </cell>
          <cell r="D3974" t="str">
            <v>مؤمنه</v>
          </cell>
          <cell r="I3974" t="str">
            <v>الأولى حديث</v>
          </cell>
          <cell r="K3974" t="str">
            <v>الأولى</v>
          </cell>
          <cell r="M3974" t="str">
            <v>الثانية حديث</v>
          </cell>
          <cell r="O3974" t="str">
            <v>الثانية</v>
          </cell>
          <cell r="Q3974" t="str">
            <v>الثانية</v>
          </cell>
          <cell r="S3974" t="str">
            <v>الثانية</v>
          </cell>
        </row>
        <row r="3975">
          <cell r="A3975">
            <v>122690</v>
          </cell>
          <cell r="B3975" t="str">
            <v>دانه عابدين</v>
          </cell>
          <cell r="C3975" t="str">
            <v>سمير</v>
          </cell>
          <cell r="D3975" t="str">
            <v>رنا</v>
          </cell>
          <cell r="I3975" t="str">
            <v>الأولى حديث</v>
          </cell>
          <cell r="K3975" t="str">
            <v>الأولى</v>
          </cell>
          <cell r="M3975" t="str">
            <v>الثانية حديث</v>
          </cell>
          <cell r="O3975" t="str">
            <v>الثانية</v>
          </cell>
          <cell r="Q3975" t="str">
            <v>الثانية</v>
          </cell>
          <cell r="S3975" t="str">
            <v>الثانية</v>
          </cell>
        </row>
        <row r="3976">
          <cell r="A3976">
            <v>122691</v>
          </cell>
          <cell r="B3976" t="str">
            <v>دانيا البديوي</v>
          </cell>
          <cell r="C3976" t="str">
            <v>نبيل</v>
          </cell>
          <cell r="D3976" t="str">
            <v>مريم</v>
          </cell>
          <cell r="I3976" t="str">
            <v>الأولى حديث</v>
          </cell>
          <cell r="K3976" t="str">
            <v>الأولى</v>
          </cell>
          <cell r="M3976" t="str">
            <v>الأولى</v>
          </cell>
          <cell r="O3976" t="str">
            <v>الأولى</v>
          </cell>
          <cell r="Q3976" t="str">
            <v>الأولى</v>
          </cell>
          <cell r="S3976" t="str">
            <v>الأولى</v>
          </cell>
        </row>
        <row r="3977">
          <cell r="A3977">
            <v>122692</v>
          </cell>
          <cell r="B3977" t="str">
            <v>دانية الطسه</v>
          </cell>
          <cell r="C3977" t="str">
            <v>علي</v>
          </cell>
          <cell r="D3977" t="str">
            <v>مها</v>
          </cell>
          <cell r="I3977" t="str">
            <v>الأولى حديث</v>
          </cell>
          <cell r="K3977" t="str">
            <v>الأولى</v>
          </cell>
          <cell r="M3977" t="str">
            <v>الأولى</v>
          </cell>
          <cell r="O3977" t="str">
            <v>الثانية حديث</v>
          </cell>
          <cell r="Q3977" t="str">
            <v>الثانية</v>
          </cell>
          <cell r="S3977" t="str">
            <v>الثانية</v>
          </cell>
        </row>
        <row r="3978">
          <cell r="A3978">
            <v>122693</v>
          </cell>
          <cell r="B3978" t="str">
            <v>دانيه سعلوك</v>
          </cell>
          <cell r="C3978" t="str">
            <v>أحمد</v>
          </cell>
          <cell r="D3978" t="str">
            <v>وفاء</v>
          </cell>
          <cell r="I3978" t="str">
            <v>الأولى حديث</v>
          </cell>
          <cell r="K3978" t="str">
            <v>الأولى</v>
          </cell>
          <cell r="L3978" t="str">
            <v>مبرر</v>
          </cell>
          <cell r="M3978" t="str">
            <v>الأولى</v>
          </cell>
          <cell r="O3978" t="str">
            <v>الأولى</v>
          </cell>
          <cell r="Q3978" t="str">
            <v>الأولى</v>
          </cell>
          <cell r="S3978" t="str">
            <v>الأولى</v>
          </cell>
        </row>
        <row r="3979">
          <cell r="A3979">
            <v>122694</v>
          </cell>
          <cell r="B3979" t="str">
            <v>دانيه مسعود</v>
          </cell>
          <cell r="C3979" t="str">
            <v>مسعود</v>
          </cell>
          <cell r="D3979" t="str">
            <v>سمر</v>
          </cell>
          <cell r="I3979" t="str">
            <v>الأولى حديث</v>
          </cell>
          <cell r="K3979" t="str">
            <v>الأولى</v>
          </cell>
          <cell r="M3979" t="str">
            <v>الأولى</v>
          </cell>
          <cell r="O3979" t="str">
            <v>الأولى</v>
          </cell>
          <cell r="Q3979" t="str">
            <v>الأولى</v>
          </cell>
          <cell r="S3979" t="str">
            <v>الأولى</v>
          </cell>
        </row>
        <row r="3980">
          <cell r="A3980">
            <v>122695</v>
          </cell>
          <cell r="B3980" t="str">
            <v>دايانا الكردي</v>
          </cell>
          <cell r="C3980" t="str">
            <v>ايمن</v>
          </cell>
          <cell r="D3980" t="str">
            <v>بارعة</v>
          </cell>
          <cell r="I3980" t="str">
            <v>الأولى حديث</v>
          </cell>
          <cell r="K3980" t="str">
            <v>الأولى</v>
          </cell>
          <cell r="M3980" t="str">
            <v>الثانية حديث</v>
          </cell>
          <cell r="O3980" t="str">
            <v>الثانية</v>
          </cell>
          <cell r="Q3980" t="str">
            <v>الثالثة حديث</v>
          </cell>
          <cell r="S3980" t="str">
            <v>الثالثة</v>
          </cell>
        </row>
        <row r="3981">
          <cell r="A3981">
            <v>122696</v>
          </cell>
          <cell r="B3981" t="str">
            <v>دجانه نابلسي</v>
          </cell>
          <cell r="C3981" t="str">
            <v>محمد فتاح</v>
          </cell>
          <cell r="D3981" t="str">
            <v>صفاء</v>
          </cell>
          <cell r="I3981" t="str">
            <v>الأولى حديث</v>
          </cell>
          <cell r="K3981" t="str">
            <v>الأولى</v>
          </cell>
          <cell r="L3981" t="str">
            <v>مبرر</v>
          </cell>
          <cell r="M3981" t="str">
            <v>الأولى</v>
          </cell>
          <cell r="O3981" t="str">
            <v>الأولى</v>
          </cell>
          <cell r="Q3981" t="str">
            <v>الأولى</v>
          </cell>
          <cell r="S3981" t="str">
            <v>الأولى</v>
          </cell>
        </row>
        <row r="3982">
          <cell r="A3982">
            <v>122697</v>
          </cell>
          <cell r="B3982" t="str">
            <v>دعاء الدرويش</v>
          </cell>
          <cell r="C3982" t="str">
            <v>عمر</v>
          </cell>
          <cell r="D3982" t="str">
            <v>ميرفت</v>
          </cell>
          <cell r="I3982" t="str">
            <v>الأولى حديث</v>
          </cell>
          <cell r="K3982" t="str">
            <v>الأولى</v>
          </cell>
          <cell r="M3982" t="str">
            <v>الثانية حديث</v>
          </cell>
          <cell r="O3982" t="str">
            <v>الثانية</v>
          </cell>
          <cell r="Q3982" t="str">
            <v>الثالثة حديث</v>
          </cell>
          <cell r="S3982" t="str">
            <v>الثالثة</v>
          </cell>
        </row>
        <row r="3983">
          <cell r="A3983">
            <v>122698</v>
          </cell>
          <cell r="B3983" t="str">
            <v>دعاء الزهيري</v>
          </cell>
          <cell r="C3983" t="str">
            <v>حسام</v>
          </cell>
          <cell r="D3983" t="str">
            <v>هزار</v>
          </cell>
          <cell r="I3983" t="str">
            <v>الأولى حديث</v>
          </cell>
          <cell r="K3983" t="str">
            <v>الأولى</v>
          </cell>
          <cell r="M3983" t="str">
            <v>الثانية حديث</v>
          </cell>
          <cell r="O3983" t="str">
            <v>الثانية</v>
          </cell>
          <cell r="Q3983" t="str">
            <v>الثانية</v>
          </cell>
          <cell r="S3983" t="str">
            <v>الثانية</v>
          </cell>
        </row>
        <row r="3984">
          <cell r="A3984">
            <v>122699</v>
          </cell>
          <cell r="B3984" t="str">
            <v>دعاء النبواني</v>
          </cell>
          <cell r="C3984" t="str">
            <v>بهاء الدين</v>
          </cell>
          <cell r="D3984" t="str">
            <v>عواطف</v>
          </cell>
          <cell r="I3984" t="str">
            <v>الأولى حديث</v>
          </cell>
          <cell r="K3984" t="str">
            <v>الأولى</v>
          </cell>
          <cell r="L3984" t="str">
            <v>مبرر</v>
          </cell>
          <cell r="M3984" t="str">
            <v>الأولى</v>
          </cell>
          <cell r="O3984" t="str">
            <v>الأولى</v>
          </cell>
          <cell r="Q3984" t="str">
            <v>الأولى</v>
          </cell>
          <cell r="S3984" t="str">
            <v>الأولى</v>
          </cell>
        </row>
        <row r="3985">
          <cell r="A3985">
            <v>122700</v>
          </cell>
          <cell r="B3985" t="str">
            <v>دعاء برهان</v>
          </cell>
          <cell r="C3985" t="str">
            <v>شرف الدين</v>
          </cell>
          <cell r="D3985" t="str">
            <v>حياة التل</v>
          </cell>
          <cell r="I3985" t="str">
            <v>الأولى حديث</v>
          </cell>
          <cell r="K3985" t="str">
            <v>الأولى</v>
          </cell>
          <cell r="M3985" t="str">
            <v>الأولى</v>
          </cell>
          <cell r="O3985" t="str">
            <v>الأولى</v>
          </cell>
          <cell r="Q3985" t="str">
            <v>الأولى</v>
          </cell>
          <cell r="S3985" t="str">
            <v>الثانية حديث</v>
          </cell>
        </row>
        <row r="3986">
          <cell r="A3986">
            <v>122701</v>
          </cell>
          <cell r="B3986" t="str">
            <v>دعاء صادق</v>
          </cell>
          <cell r="C3986" t="str">
            <v>أحمدراتب</v>
          </cell>
          <cell r="D3986" t="str">
            <v>سحر</v>
          </cell>
          <cell r="I3986" t="str">
            <v>الأولى حديث</v>
          </cell>
          <cell r="K3986" t="str">
            <v>الأولى</v>
          </cell>
          <cell r="M3986" t="str">
            <v>الثانية حديث</v>
          </cell>
          <cell r="O3986" t="str">
            <v>الثانية</v>
          </cell>
          <cell r="Q3986" t="str">
            <v>الثالثة حديث</v>
          </cell>
          <cell r="S3986" t="str">
            <v>الثالثة</v>
          </cell>
        </row>
        <row r="3987">
          <cell r="A3987">
            <v>122702</v>
          </cell>
          <cell r="B3987" t="str">
            <v>دعاء عكاشه</v>
          </cell>
          <cell r="C3987" t="str">
            <v>عبدالله</v>
          </cell>
          <cell r="D3987" t="str">
            <v>ايمان</v>
          </cell>
          <cell r="I3987" t="str">
            <v>الأولى حديث</v>
          </cell>
          <cell r="K3987" t="str">
            <v>الأولى</v>
          </cell>
          <cell r="L3987" t="str">
            <v>مبرر</v>
          </cell>
          <cell r="M3987" t="str">
            <v>الأولى</v>
          </cell>
          <cell r="O3987" t="str">
            <v>الأولى</v>
          </cell>
          <cell r="Q3987" t="str">
            <v>الأولى</v>
          </cell>
          <cell r="S3987" t="str">
            <v>الثانية حديث</v>
          </cell>
        </row>
        <row r="3988">
          <cell r="A3988">
            <v>122703</v>
          </cell>
          <cell r="B3988" t="str">
            <v>ديالا احمد</v>
          </cell>
          <cell r="C3988" t="str">
            <v>اكرم</v>
          </cell>
          <cell r="D3988" t="str">
            <v>ابتسام</v>
          </cell>
          <cell r="I3988" t="str">
            <v>الأولى حديث</v>
          </cell>
          <cell r="K3988" t="str">
            <v>الأولى</v>
          </cell>
          <cell r="M3988" t="str">
            <v>الثانية حديث</v>
          </cell>
          <cell r="O3988" t="str">
            <v>الثانية</v>
          </cell>
          <cell r="Q3988" t="str">
            <v>الثانية</v>
          </cell>
          <cell r="S3988" t="str">
            <v>الثانية</v>
          </cell>
        </row>
        <row r="3989">
          <cell r="A3989">
            <v>122704</v>
          </cell>
          <cell r="B3989" t="str">
            <v>ديالا البياري</v>
          </cell>
          <cell r="C3989" t="str">
            <v>معن</v>
          </cell>
          <cell r="D3989" t="str">
            <v>هدى</v>
          </cell>
          <cell r="I3989" t="str">
            <v>الأولى حديث</v>
          </cell>
          <cell r="K3989" t="str">
            <v>الأولى</v>
          </cell>
          <cell r="M3989" t="str">
            <v>الثانية حديث</v>
          </cell>
          <cell r="O3989" t="str">
            <v>الثانية</v>
          </cell>
          <cell r="Q3989" t="str">
            <v>الثانية</v>
          </cell>
          <cell r="S3989" t="str">
            <v>الثالثة حديث</v>
          </cell>
        </row>
        <row r="3990">
          <cell r="A3990">
            <v>122705</v>
          </cell>
          <cell r="B3990" t="str">
            <v>ديالا حميره</v>
          </cell>
          <cell r="C3990" t="str">
            <v>عيسى</v>
          </cell>
          <cell r="D3990" t="str">
            <v>وصال</v>
          </cell>
          <cell r="I3990" t="str">
            <v>الأولى حديث</v>
          </cell>
          <cell r="K3990" t="str">
            <v>الأولى</v>
          </cell>
          <cell r="M3990" t="str">
            <v>الثانية حديث</v>
          </cell>
          <cell r="O3990" t="str">
            <v>الثانية</v>
          </cell>
          <cell r="Q3990" t="str">
            <v>الثالثة حديث</v>
          </cell>
          <cell r="S3990" t="str">
            <v>الثالثة</v>
          </cell>
        </row>
        <row r="3991">
          <cell r="A3991">
            <v>122706</v>
          </cell>
          <cell r="B3991" t="str">
            <v>ديالا غبره</v>
          </cell>
          <cell r="C3991" t="str">
            <v>حكمت</v>
          </cell>
          <cell r="D3991" t="str">
            <v>انعام</v>
          </cell>
          <cell r="I3991" t="str">
            <v>الأولى حديث</v>
          </cell>
          <cell r="K3991" t="str">
            <v>الأولى</v>
          </cell>
          <cell r="L3991" t="str">
            <v>مبرر</v>
          </cell>
          <cell r="M3991" t="str">
            <v>الأولى</v>
          </cell>
          <cell r="O3991" t="str">
            <v>الأولى</v>
          </cell>
          <cell r="Q3991" t="str">
            <v>الأولى</v>
          </cell>
          <cell r="S3991" t="str">
            <v>الأولى</v>
          </cell>
        </row>
        <row r="3992">
          <cell r="A3992">
            <v>122707</v>
          </cell>
          <cell r="B3992" t="str">
            <v>ديانا الحاج علي</v>
          </cell>
          <cell r="C3992" t="str">
            <v>عباس</v>
          </cell>
          <cell r="D3992" t="str">
            <v>هند حاج موسى</v>
          </cell>
          <cell r="I3992" t="str">
            <v>الأولى حديث</v>
          </cell>
          <cell r="K3992" t="str">
            <v>الأولى</v>
          </cell>
          <cell r="M3992" t="str">
            <v>الأولى</v>
          </cell>
          <cell r="O3992" t="str">
            <v>الأولى</v>
          </cell>
          <cell r="Q3992" t="str">
            <v>الثانية حديث</v>
          </cell>
          <cell r="S3992" t="str">
            <v>الثانية</v>
          </cell>
        </row>
        <row r="3993">
          <cell r="A3993">
            <v>122708</v>
          </cell>
          <cell r="B3993" t="str">
            <v>ديانا النداف</v>
          </cell>
          <cell r="C3993" t="str">
            <v>فريد</v>
          </cell>
          <cell r="D3993" t="str">
            <v>رائده</v>
          </cell>
          <cell r="I3993" t="str">
            <v>الأولى حديث</v>
          </cell>
          <cell r="K3993" t="str">
            <v>الأولى</v>
          </cell>
          <cell r="M3993" t="str">
            <v>الثانية حديث</v>
          </cell>
          <cell r="O3993" t="str">
            <v>الثانية</v>
          </cell>
          <cell r="Q3993" t="str">
            <v>الثالثة حديث</v>
          </cell>
          <cell r="S3993" t="str">
            <v>الثالثة</v>
          </cell>
        </row>
        <row r="3994">
          <cell r="A3994">
            <v>122709</v>
          </cell>
          <cell r="B3994" t="str">
            <v>ديانا بشونه</v>
          </cell>
          <cell r="C3994" t="str">
            <v>يحيى</v>
          </cell>
          <cell r="D3994" t="str">
            <v>نانسي</v>
          </cell>
          <cell r="I3994" t="str">
            <v>الأولى حديث</v>
          </cell>
          <cell r="K3994" t="str">
            <v>الأولى</v>
          </cell>
          <cell r="L3994" t="str">
            <v>مبرر</v>
          </cell>
          <cell r="M3994" t="str">
            <v>الأولى</v>
          </cell>
          <cell r="O3994" t="str">
            <v>الأولى</v>
          </cell>
          <cell r="Q3994" t="str">
            <v>الأولى</v>
          </cell>
          <cell r="S3994" t="str">
            <v>الأولى</v>
          </cell>
        </row>
        <row r="3995">
          <cell r="A3995">
            <v>122710</v>
          </cell>
          <cell r="B3995" t="str">
            <v>دياناعبيسي</v>
          </cell>
          <cell r="C3995" t="str">
            <v>عبد اللطيف</v>
          </cell>
          <cell r="D3995" t="str">
            <v>مازنه</v>
          </cell>
          <cell r="I3995" t="str">
            <v>الأولى حديث</v>
          </cell>
          <cell r="K3995" t="str">
            <v>الأولى</v>
          </cell>
          <cell r="L3995" t="str">
            <v>مبرر</v>
          </cell>
          <cell r="M3995" t="str">
            <v>الأولى</v>
          </cell>
          <cell r="O3995" t="str">
            <v>الأولى</v>
          </cell>
          <cell r="Q3995" t="str">
            <v>الأولى</v>
          </cell>
          <cell r="S3995" t="str">
            <v>الأولى</v>
          </cell>
        </row>
        <row r="3996">
          <cell r="A3996">
            <v>122711</v>
          </cell>
          <cell r="B3996" t="str">
            <v>ديما شلغين</v>
          </cell>
          <cell r="C3996" t="str">
            <v>ياسر</v>
          </cell>
          <cell r="D3996" t="str">
            <v>راغده</v>
          </cell>
          <cell r="I3996" t="str">
            <v>الأولى حديث</v>
          </cell>
          <cell r="K3996" t="str">
            <v>الأولى</v>
          </cell>
          <cell r="L3996" t="str">
            <v>مبرر</v>
          </cell>
          <cell r="M3996" t="str">
            <v>الأولى</v>
          </cell>
          <cell r="O3996" t="str">
            <v>الأولى</v>
          </cell>
          <cell r="Q3996" t="str">
            <v>الأولى</v>
          </cell>
          <cell r="S3996" t="str">
            <v>الأولى</v>
          </cell>
        </row>
        <row r="3997">
          <cell r="A3997">
            <v>122712</v>
          </cell>
          <cell r="B3997" t="str">
            <v>ديمه الحسين</v>
          </cell>
          <cell r="C3997" t="str">
            <v>نصار</v>
          </cell>
          <cell r="D3997" t="str">
            <v>غادية</v>
          </cell>
          <cell r="I3997" t="str">
            <v>الأولى حديث</v>
          </cell>
          <cell r="K3997" t="str">
            <v>الأولى</v>
          </cell>
          <cell r="M3997" t="str">
            <v>الثانية حديث</v>
          </cell>
          <cell r="O3997" t="str">
            <v>الثانية</v>
          </cell>
          <cell r="Q3997" t="str">
            <v>الثانية</v>
          </cell>
          <cell r="S3997" t="str">
            <v>الثانية</v>
          </cell>
        </row>
        <row r="3998">
          <cell r="A3998">
            <v>122713</v>
          </cell>
          <cell r="B3998" t="str">
            <v>ديمه زرزر</v>
          </cell>
          <cell r="C3998" t="str">
            <v>محمد</v>
          </cell>
          <cell r="D3998" t="str">
            <v>منى</v>
          </cell>
          <cell r="I3998" t="str">
            <v>الأولى حديث</v>
          </cell>
          <cell r="K3998" t="str">
            <v>الأولى</v>
          </cell>
          <cell r="M3998" t="str">
            <v>الثانية حديث</v>
          </cell>
          <cell r="O3998" t="str">
            <v>الثانية</v>
          </cell>
          <cell r="Q3998" t="str">
            <v>الثانية</v>
          </cell>
          <cell r="S3998" t="str">
            <v>الثانية</v>
          </cell>
        </row>
        <row r="3999">
          <cell r="A3999">
            <v>122714</v>
          </cell>
          <cell r="B3999" t="str">
            <v>ديمه شحاده</v>
          </cell>
          <cell r="C3999" t="str">
            <v>محمد عماد</v>
          </cell>
          <cell r="D3999" t="str">
            <v>فاديا</v>
          </cell>
          <cell r="I3999" t="str">
            <v>الأولى حديث</v>
          </cell>
          <cell r="K3999" t="str">
            <v>الأولى</v>
          </cell>
          <cell r="M3999" t="str">
            <v>الثانية حديث</v>
          </cell>
          <cell r="O3999" t="str">
            <v>الثانية</v>
          </cell>
          <cell r="Q3999" t="str">
            <v>الثانية</v>
          </cell>
          <cell r="S3999" t="str">
            <v>الثالثة حديث</v>
          </cell>
        </row>
        <row r="4000">
          <cell r="A4000">
            <v>122715</v>
          </cell>
          <cell r="B4000" t="str">
            <v>ديمه كبور</v>
          </cell>
          <cell r="C4000" t="str">
            <v>منير</v>
          </cell>
          <cell r="D4000" t="str">
            <v>شاديه</v>
          </cell>
          <cell r="I4000" t="str">
            <v>الأولى حديث</v>
          </cell>
          <cell r="K4000" t="str">
            <v>الأولى</v>
          </cell>
          <cell r="M4000" t="str">
            <v>الثانية حديث</v>
          </cell>
          <cell r="O4000" t="str">
            <v>الثانية</v>
          </cell>
          <cell r="Q4000" t="str">
            <v>الثالثة حديث</v>
          </cell>
          <cell r="S4000" t="str">
            <v>الثالثة</v>
          </cell>
        </row>
        <row r="4001">
          <cell r="A4001">
            <v>122716</v>
          </cell>
          <cell r="B4001" t="str">
            <v>ديمه كوكه</v>
          </cell>
          <cell r="C4001" t="str">
            <v>محمد عيد</v>
          </cell>
          <cell r="D4001" t="str">
            <v>هزار عثمان</v>
          </cell>
          <cell r="I4001" t="str">
            <v>الأولى حديث</v>
          </cell>
          <cell r="K4001" t="str">
            <v>الأولى</v>
          </cell>
          <cell r="M4001" t="str">
            <v>الثانية حديث</v>
          </cell>
          <cell r="O4001" t="str">
            <v>الثانية</v>
          </cell>
          <cell r="Q4001" t="str">
            <v>الثالثة حديث</v>
          </cell>
          <cell r="S4001" t="str">
            <v>الثالثة</v>
          </cell>
        </row>
        <row r="4002">
          <cell r="A4002">
            <v>122717</v>
          </cell>
          <cell r="B4002" t="str">
            <v>ديمه هدد مغربي</v>
          </cell>
          <cell r="C4002" t="str">
            <v>تيسير</v>
          </cell>
          <cell r="D4002" t="str">
            <v>نجاح</v>
          </cell>
          <cell r="I4002" t="str">
            <v>الأولى حديث</v>
          </cell>
          <cell r="K4002" t="str">
            <v>الأولى</v>
          </cell>
          <cell r="L4002" t="str">
            <v>مبرر</v>
          </cell>
          <cell r="M4002" t="str">
            <v>الأولى</v>
          </cell>
          <cell r="O4002" t="str">
            <v>الأولى</v>
          </cell>
          <cell r="Q4002" t="str">
            <v>الأولى</v>
          </cell>
          <cell r="S4002" t="str">
            <v>الأولى</v>
          </cell>
        </row>
        <row r="4003">
          <cell r="A4003">
            <v>122718</v>
          </cell>
          <cell r="B4003" t="str">
            <v>ديمه يازجي</v>
          </cell>
          <cell r="C4003" t="str">
            <v>نزار</v>
          </cell>
          <cell r="D4003" t="str">
            <v>هدى</v>
          </cell>
          <cell r="I4003" t="str">
            <v>الأولى حديث</v>
          </cell>
          <cell r="K4003" t="str">
            <v>الأولى</v>
          </cell>
          <cell r="M4003" t="str">
            <v>الثانية حديث</v>
          </cell>
          <cell r="O4003" t="str">
            <v>الثانية</v>
          </cell>
          <cell r="Q4003" t="str">
            <v>الثالثة حديث</v>
          </cell>
          <cell r="S4003" t="str">
            <v>الثالثة</v>
          </cell>
        </row>
        <row r="4004">
          <cell r="A4004">
            <v>122719</v>
          </cell>
          <cell r="B4004" t="str">
            <v>دينا الرواس</v>
          </cell>
          <cell r="C4004" t="str">
            <v>ماهر</v>
          </cell>
          <cell r="D4004" t="str">
            <v>نغم</v>
          </cell>
          <cell r="I4004" t="str">
            <v>الأولى حديث</v>
          </cell>
          <cell r="K4004" t="str">
            <v>الأولى</v>
          </cell>
          <cell r="L4004" t="str">
            <v>مبرر</v>
          </cell>
          <cell r="M4004" t="str">
            <v>الأولى</v>
          </cell>
          <cell r="O4004" t="str">
            <v>الأولى</v>
          </cell>
          <cell r="Q4004" t="str">
            <v>الأولى</v>
          </cell>
          <cell r="S4004" t="str">
            <v>الأولى</v>
          </cell>
        </row>
        <row r="4005">
          <cell r="A4005">
            <v>122720</v>
          </cell>
          <cell r="B4005" t="str">
            <v>رؤى العر</v>
          </cell>
          <cell r="C4005" t="str">
            <v>حسن</v>
          </cell>
          <cell r="D4005" t="str">
            <v>روضه</v>
          </cell>
          <cell r="I4005" t="str">
            <v>الأولى حديث</v>
          </cell>
          <cell r="K4005" t="str">
            <v>الأولى</v>
          </cell>
          <cell r="M4005" t="str">
            <v>الأولى</v>
          </cell>
          <cell r="O4005" t="str">
            <v>الثانية حديث</v>
          </cell>
          <cell r="Q4005" t="str">
            <v>الثانية</v>
          </cell>
          <cell r="S4005" t="str">
            <v>الثالثة حديث</v>
          </cell>
        </row>
        <row r="4006">
          <cell r="A4006">
            <v>122721</v>
          </cell>
          <cell r="B4006" t="str">
            <v>رؤى عماد</v>
          </cell>
          <cell r="C4006" t="str">
            <v>ايمن</v>
          </cell>
          <cell r="D4006" t="str">
            <v>هيلة عماد</v>
          </cell>
          <cell r="I4006" t="str">
            <v>الأولى حديث</v>
          </cell>
          <cell r="K4006" t="str">
            <v>الأولى</v>
          </cell>
          <cell r="L4006" t="str">
            <v>مبرر</v>
          </cell>
          <cell r="M4006" t="str">
            <v>الأولى</v>
          </cell>
          <cell r="O4006" t="str">
            <v>الأولى</v>
          </cell>
          <cell r="Q4006" t="str">
            <v>الأولى</v>
          </cell>
          <cell r="S4006" t="str">
            <v>الأولى</v>
          </cell>
        </row>
        <row r="4007">
          <cell r="A4007">
            <v>122722</v>
          </cell>
          <cell r="B4007" t="str">
            <v>رؤى عوض</v>
          </cell>
          <cell r="C4007" t="str">
            <v>فايز</v>
          </cell>
          <cell r="D4007" t="str">
            <v>الطاف</v>
          </cell>
          <cell r="I4007" t="str">
            <v>الأولى حديث</v>
          </cell>
          <cell r="K4007" t="str">
            <v>الأولى</v>
          </cell>
          <cell r="L4007" t="str">
            <v>مبرر</v>
          </cell>
          <cell r="M4007" t="str">
            <v>الأولى</v>
          </cell>
          <cell r="O4007" t="str">
            <v>الأولى</v>
          </cell>
          <cell r="Q4007" t="str">
            <v>الأولى</v>
          </cell>
          <cell r="S4007" t="str">
            <v>الأولى</v>
          </cell>
        </row>
        <row r="4008">
          <cell r="A4008">
            <v>122723</v>
          </cell>
          <cell r="B4008" t="str">
            <v>راما جبور</v>
          </cell>
          <cell r="C4008" t="str">
            <v>عصام</v>
          </cell>
          <cell r="D4008" t="str">
            <v>اوديت</v>
          </cell>
          <cell r="I4008" t="str">
            <v>الأولى حديث</v>
          </cell>
          <cell r="K4008" t="str">
            <v>الأولى</v>
          </cell>
          <cell r="M4008" t="str">
            <v>الثانية حديث</v>
          </cell>
          <cell r="O4008" t="str">
            <v>الثانية</v>
          </cell>
          <cell r="Q4008" t="str">
            <v>الثانية</v>
          </cell>
          <cell r="S4008" t="str">
            <v>الثانية</v>
          </cell>
        </row>
        <row r="4009">
          <cell r="A4009">
            <v>122724</v>
          </cell>
          <cell r="B4009" t="str">
            <v>راما حبيب</v>
          </cell>
          <cell r="C4009" t="str">
            <v>ميسر</v>
          </cell>
          <cell r="D4009" t="str">
            <v>زينب</v>
          </cell>
          <cell r="I4009" t="str">
            <v>الأولى حديث</v>
          </cell>
          <cell r="K4009" t="str">
            <v>الأولى</v>
          </cell>
          <cell r="L4009" t="str">
            <v>مبرر</v>
          </cell>
          <cell r="M4009" t="str">
            <v>الأولى</v>
          </cell>
          <cell r="O4009" t="str">
            <v>الأولى</v>
          </cell>
          <cell r="Q4009" t="str">
            <v>الثانية حديث</v>
          </cell>
          <cell r="S4009" t="str">
            <v>الثانية</v>
          </cell>
        </row>
        <row r="4010">
          <cell r="A4010">
            <v>122725</v>
          </cell>
          <cell r="B4010" t="str">
            <v>راما قطيني</v>
          </cell>
          <cell r="C4010" t="str">
            <v>عبدالله</v>
          </cell>
          <cell r="D4010" t="str">
            <v>بديعه</v>
          </cell>
          <cell r="I4010" t="str">
            <v>الأولى حديث</v>
          </cell>
          <cell r="K4010" t="str">
            <v>الأولى</v>
          </cell>
          <cell r="M4010" t="str">
            <v>الثانية حديث</v>
          </cell>
          <cell r="O4010" t="str">
            <v>الثانية</v>
          </cell>
          <cell r="Q4010" t="str">
            <v>الثالثة حديث</v>
          </cell>
          <cell r="S4010" t="str">
            <v>الثالثة</v>
          </cell>
        </row>
        <row r="4011">
          <cell r="A4011">
            <v>122726</v>
          </cell>
          <cell r="B4011" t="str">
            <v>راما كنعان</v>
          </cell>
          <cell r="C4011" t="str">
            <v>أحمد</v>
          </cell>
          <cell r="D4011" t="str">
            <v>ندى</v>
          </cell>
          <cell r="I4011" t="str">
            <v>الأولى حديث</v>
          </cell>
          <cell r="K4011" t="str">
            <v>الأولى</v>
          </cell>
          <cell r="L4011" t="str">
            <v>مبرر</v>
          </cell>
          <cell r="M4011" t="str">
            <v>الأولى</v>
          </cell>
          <cell r="O4011" t="str">
            <v>الأولى</v>
          </cell>
          <cell r="Q4011" t="str">
            <v>الأولى</v>
          </cell>
          <cell r="S4011" t="str">
            <v>الأولى</v>
          </cell>
        </row>
        <row r="4012">
          <cell r="A4012">
            <v>122727</v>
          </cell>
          <cell r="B4012" t="str">
            <v>رامه الأفندي</v>
          </cell>
          <cell r="C4012" t="str">
            <v>دياب</v>
          </cell>
          <cell r="D4012" t="str">
            <v>ايمان</v>
          </cell>
          <cell r="I4012" t="str">
            <v>الأولى حديث</v>
          </cell>
          <cell r="K4012" t="str">
            <v>الأولى</v>
          </cell>
          <cell r="M4012" t="str">
            <v>الثانية حديث</v>
          </cell>
          <cell r="O4012" t="str">
            <v>الثانية</v>
          </cell>
          <cell r="Q4012" t="str">
            <v>الثالثة حديث</v>
          </cell>
          <cell r="S4012" t="str">
            <v>الثالثة</v>
          </cell>
        </row>
        <row r="4013">
          <cell r="A4013">
            <v>122729</v>
          </cell>
          <cell r="B4013" t="str">
            <v>رامه زيتون</v>
          </cell>
          <cell r="C4013" t="str">
            <v>عمر الفاروق</v>
          </cell>
          <cell r="D4013" t="str">
            <v>ناديا</v>
          </cell>
          <cell r="I4013" t="str">
            <v>الأولى حديث</v>
          </cell>
          <cell r="K4013" t="str">
            <v>الأولى</v>
          </cell>
          <cell r="M4013" t="str">
            <v>الأولى</v>
          </cell>
          <cell r="O4013" t="str">
            <v>الأولى</v>
          </cell>
          <cell r="Q4013" t="str">
            <v>الثانية حديث</v>
          </cell>
          <cell r="S4013" t="str">
            <v>الثانية</v>
          </cell>
        </row>
        <row r="4014">
          <cell r="A4014">
            <v>122730</v>
          </cell>
          <cell r="B4014" t="str">
            <v>رامي جربوع</v>
          </cell>
          <cell r="C4014" t="str">
            <v>هشام</v>
          </cell>
          <cell r="D4014" t="str">
            <v>دينا</v>
          </cell>
          <cell r="I4014" t="str">
            <v>الأولى حديث</v>
          </cell>
          <cell r="K4014" t="str">
            <v>الأولى</v>
          </cell>
          <cell r="L4014" t="str">
            <v>مبرر</v>
          </cell>
          <cell r="M4014" t="str">
            <v>الأولى</v>
          </cell>
          <cell r="O4014" t="str">
            <v>الأولى</v>
          </cell>
          <cell r="Q4014" t="str">
            <v>الأولى</v>
          </cell>
          <cell r="S4014" t="str">
            <v>الأولى</v>
          </cell>
        </row>
        <row r="4015">
          <cell r="A4015">
            <v>122731</v>
          </cell>
          <cell r="B4015" t="str">
            <v>راميا الزهنان</v>
          </cell>
          <cell r="C4015" t="str">
            <v>يوسف</v>
          </cell>
          <cell r="D4015" t="str">
            <v>فتحية</v>
          </cell>
          <cell r="I4015" t="str">
            <v>الأولى حديث</v>
          </cell>
          <cell r="K4015" t="str">
            <v>الأولى</v>
          </cell>
          <cell r="L4015" t="str">
            <v>مبرر</v>
          </cell>
          <cell r="M4015" t="str">
            <v>الأولى</v>
          </cell>
          <cell r="O4015" t="str">
            <v>الأولى</v>
          </cell>
          <cell r="Q4015" t="str">
            <v>الأولى</v>
          </cell>
          <cell r="S4015" t="str">
            <v>الأولى</v>
          </cell>
        </row>
        <row r="4016">
          <cell r="A4016">
            <v>122732</v>
          </cell>
          <cell r="B4016" t="str">
            <v>راميه مطلق</v>
          </cell>
          <cell r="C4016" t="str">
            <v>محمود</v>
          </cell>
          <cell r="D4016" t="str">
            <v>سعده</v>
          </cell>
          <cell r="I4016" t="str">
            <v>الأولى حديث</v>
          </cell>
          <cell r="K4016" t="str">
            <v>الأولى</v>
          </cell>
          <cell r="L4016" t="str">
            <v>مبرر</v>
          </cell>
          <cell r="M4016" t="str">
            <v>الأولى</v>
          </cell>
          <cell r="O4016" t="str">
            <v>الأولى</v>
          </cell>
          <cell r="Q4016" t="str">
            <v>الأولى</v>
          </cell>
          <cell r="S4016" t="str">
            <v>الأولى</v>
          </cell>
        </row>
        <row r="4017">
          <cell r="A4017">
            <v>122733</v>
          </cell>
          <cell r="B4017" t="str">
            <v>رانيا الزيات</v>
          </cell>
          <cell r="C4017" t="str">
            <v>محمد فؤاد</v>
          </cell>
          <cell r="D4017" t="str">
            <v>حنان</v>
          </cell>
          <cell r="I4017" t="str">
            <v>الأولى حديث</v>
          </cell>
          <cell r="K4017" t="str">
            <v>الأولى</v>
          </cell>
          <cell r="M4017" t="str">
            <v>الثانية حديث</v>
          </cell>
          <cell r="O4017" t="str">
            <v>الثانية</v>
          </cell>
          <cell r="Q4017" t="str">
            <v>الثانية</v>
          </cell>
          <cell r="S4017" t="str">
            <v>الثانية</v>
          </cell>
        </row>
        <row r="4018">
          <cell r="A4018">
            <v>122734</v>
          </cell>
          <cell r="B4018" t="str">
            <v>رانيا المدني</v>
          </cell>
          <cell r="C4018" t="str">
            <v>محمد ديب</v>
          </cell>
          <cell r="D4018" t="str">
            <v>فايزه</v>
          </cell>
          <cell r="I4018" t="str">
            <v>الأولى حديث</v>
          </cell>
          <cell r="J4018">
            <v>847</v>
          </cell>
          <cell r="K4018" t="str">
            <v>الأولى</v>
          </cell>
          <cell r="M4018" t="str">
            <v>الأولى</v>
          </cell>
          <cell r="O4018" t="str">
            <v>الأولى</v>
          </cell>
          <cell r="Q4018" t="str">
            <v>الأولى</v>
          </cell>
          <cell r="S4018" t="str">
            <v>الأولى</v>
          </cell>
        </row>
        <row r="4019">
          <cell r="A4019">
            <v>122735</v>
          </cell>
          <cell r="B4019" t="str">
            <v>رانيا مسئلة</v>
          </cell>
          <cell r="C4019" t="str">
            <v>حسني</v>
          </cell>
          <cell r="D4019" t="str">
            <v>فريزة</v>
          </cell>
          <cell r="I4019" t="str">
            <v>الأولى حديث</v>
          </cell>
          <cell r="J4019">
            <v>740</v>
          </cell>
          <cell r="K4019" t="str">
            <v>الأولى</v>
          </cell>
          <cell r="L4019">
            <v>1983</v>
          </cell>
          <cell r="M4019" t="str">
            <v>الأولى</v>
          </cell>
          <cell r="O4019" t="str">
            <v>الأولى</v>
          </cell>
          <cell r="Q4019" t="str">
            <v>الثانية حديث</v>
          </cell>
          <cell r="S4019" t="str">
            <v>الثانية</v>
          </cell>
        </row>
        <row r="4020">
          <cell r="A4020">
            <v>122736</v>
          </cell>
          <cell r="B4020" t="str">
            <v>رانية عايش</v>
          </cell>
          <cell r="C4020" t="str">
            <v>علي</v>
          </cell>
          <cell r="D4020" t="str">
            <v>سميحة</v>
          </cell>
          <cell r="I4020" t="str">
            <v>الأولى حديث</v>
          </cell>
          <cell r="K4020" t="str">
            <v>الأولى</v>
          </cell>
          <cell r="L4020" t="str">
            <v>مبرر</v>
          </cell>
          <cell r="M4020" t="str">
            <v>الأولى</v>
          </cell>
          <cell r="O4020" t="str">
            <v>الأولى</v>
          </cell>
          <cell r="Q4020" t="str">
            <v>الأولى</v>
          </cell>
          <cell r="S4020" t="str">
            <v>الأولى</v>
          </cell>
        </row>
        <row r="4021">
          <cell r="A4021">
            <v>122737</v>
          </cell>
          <cell r="B4021" t="str">
            <v>راوند الرز</v>
          </cell>
          <cell r="C4021" t="str">
            <v>محمد ماهر</v>
          </cell>
          <cell r="D4021" t="str">
            <v>هاله</v>
          </cell>
          <cell r="I4021" t="str">
            <v>الأولى حديث</v>
          </cell>
          <cell r="K4021" t="str">
            <v>الأولى</v>
          </cell>
          <cell r="M4021" t="str">
            <v>الثانية حديث</v>
          </cell>
          <cell r="O4021" t="str">
            <v>الثانية</v>
          </cell>
          <cell r="Q4021" t="str">
            <v>الثانية</v>
          </cell>
          <cell r="S4021" t="str">
            <v>الثانية</v>
          </cell>
        </row>
        <row r="4022">
          <cell r="A4022">
            <v>122738</v>
          </cell>
          <cell r="B4022" t="str">
            <v>ربا قنوص</v>
          </cell>
          <cell r="C4022" t="str">
            <v>العماد</v>
          </cell>
          <cell r="D4022" t="str">
            <v>روضه</v>
          </cell>
          <cell r="I4022" t="str">
            <v>الأولى حديث</v>
          </cell>
          <cell r="K4022" t="str">
            <v>الأولى</v>
          </cell>
          <cell r="M4022" t="str">
            <v>الأولى</v>
          </cell>
          <cell r="O4022" t="str">
            <v>الأولى</v>
          </cell>
          <cell r="Q4022" t="str">
            <v>الثانية حديث</v>
          </cell>
          <cell r="S4022" t="str">
            <v>الثانية</v>
          </cell>
        </row>
        <row r="4023">
          <cell r="A4023">
            <v>122739</v>
          </cell>
          <cell r="B4023" t="str">
            <v>رباح سالم</v>
          </cell>
          <cell r="C4023" t="str">
            <v>عبد الفتاح</v>
          </cell>
          <cell r="D4023" t="str">
            <v>غيداء</v>
          </cell>
          <cell r="I4023" t="str">
            <v>الأولى حديث</v>
          </cell>
          <cell r="K4023" t="str">
            <v>الأولى</v>
          </cell>
          <cell r="L4023" t="str">
            <v>مبرر</v>
          </cell>
          <cell r="M4023" t="str">
            <v>الأولى</v>
          </cell>
          <cell r="O4023" t="str">
            <v>الأولى</v>
          </cell>
          <cell r="Q4023" t="str">
            <v>الأولى</v>
          </cell>
          <cell r="S4023" t="str">
            <v>الأولى</v>
          </cell>
        </row>
        <row r="4024">
          <cell r="A4024">
            <v>122740</v>
          </cell>
          <cell r="B4024" t="str">
            <v>ربى الجماس</v>
          </cell>
          <cell r="C4024" t="str">
            <v>محمدأمين</v>
          </cell>
          <cell r="D4024" t="str">
            <v>نرمين</v>
          </cell>
          <cell r="I4024" t="str">
            <v>الأولى حديث</v>
          </cell>
          <cell r="K4024" t="str">
            <v>الأولى</v>
          </cell>
          <cell r="M4024" t="str">
            <v>الأولى</v>
          </cell>
          <cell r="O4024" t="str">
            <v>الأولى</v>
          </cell>
          <cell r="Q4024" t="str">
            <v>الأولى</v>
          </cell>
          <cell r="S4024" t="str">
            <v>الأولى</v>
          </cell>
        </row>
        <row r="4025">
          <cell r="A4025">
            <v>122741</v>
          </cell>
          <cell r="B4025" t="str">
            <v>ربى بعيرة</v>
          </cell>
          <cell r="C4025" t="str">
            <v>شيباني</v>
          </cell>
          <cell r="D4025" t="str">
            <v>أمل</v>
          </cell>
          <cell r="I4025" t="str">
            <v>الأولى حديث</v>
          </cell>
          <cell r="K4025" t="str">
            <v>الأولى</v>
          </cell>
          <cell r="M4025" t="str">
            <v>الثانية حديث</v>
          </cell>
          <cell r="O4025" t="str">
            <v>الثانية</v>
          </cell>
          <cell r="Q4025" t="str">
            <v>الثالثة حديث</v>
          </cell>
          <cell r="S4025" t="str">
            <v>الثالثة</v>
          </cell>
        </row>
        <row r="4026">
          <cell r="A4026">
            <v>122742</v>
          </cell>
          <cell r="B4026" t="str">
            <v>ربى محمود</v>
          </cell>
          <cell r="C4026" t="str">
            <v>منير</v>
          </cell>
          <cell r="D4026" t="str">
            <v>سعاد</v>
          </cell>
          <cell r="I4026" t="str">
            <v>الأولى حديث</v>
          </cell>
          <cell r="K4026" t="str">
            <v>الأولى</v>
          </cell>
          <cell r="M4026" t="str">
            <v>الثانية حديث</v>
          </cell>
          <cell r="O4026" t="str">
            <v>الثانية</v>
          </cell>
          <cell r="P4026">
            <v>654</v>
          </cell>
          <cell r="Q4026" t="str">
            <v>الثانية</v>
          </cell>
          <cell r="R4026">
            <v>517</v>
          </cell>
          <cell r="S4026" t="str">
            <v>الثانية</v>
          </cell>
        </row>
        <row r="4027">
          <cell r="A4027">
            <v>122743</v>
          </cell>
          <cell r="B4027" t="str">
            <v>رجاء ابولطيف</v>
          </cell>
          <cell r="C4027" t="str">
            <v>مجلي</v>
          </cell>
          <cell r="D4027" t="str">
            <v>ايمان</v>
          </cell>
          <cell r="I4027" t="str">
            <v>الأولى حديث</v>
          </cell>
          <cell r="K4027" t="str">
            <v>الأولى</v>
          </cell>
          <cell r="L4027" t="str">
            <v>مبرر</v>
          </cell>
          <cell r="M4027" t="str">
            <v>الأولى</v>
          </cell>
          <cell r="O4027" t="str">
            <v>الأولى</v>
          </cell>
          <cell r="Q4027" t="str">
            <v>الأولى</v>
          </cell>
          <cell r="S4027" t="str">
            <v>الأولى</v>
          </cell>
        </row>
        <row r="4028">
          <cell r="A4028">
            <v>122744</v>
          </cell>
          <cell r="B4028" t="str">
            <v>ردينه نكاره</v>
          </cell>
          <cell r="C4028" t="str">
            <v>بهجت</v>
          </cell>
          <cell r="D4028" t="str">
            <v>مريم</v>
          </cell>
          <cell r="I4028" t="str">
            <v>الأولى حديث</v>
          </cell>
          <cell r="J4028">
            <v>839</v>
          </cell>
          <cell r="K4028" t="str">
            <v>الأولى</v>
          </cell>
          <cell r="L4028" t="str">
            <v>بلا</v>
          </cell>
          <cell r="M4028" t="str">
            <v>الأولى</v>
          </cell>
          <cell r="O4028" t="str">
            <v>الأولى</v>
          </cell>
          <cell r="Q4028" t="str">
            <v>الأولى</v>
          </cell>
          <cell r="S4028" t="str">
            <v>الأولى</v>
          </cell>
        </row>
        <row r="4029">
          <cell r="A4029">
            <v>122745</v>
          </cell>
          <cell r="B4029" t="str">
            <v>رزان ابو شاهين</v>
          </cell>
          <cell r="C4029" t="str">
            <v>زياد</v>
          </cell>
          <cell r="D4029" t="str">
            <v>ياسمين</v>
          </cell>
          <cell r="I4029" t="str">
            <v>الأولى حديث</v>
          </cell>
          <cell r="K4029" t="str">
            <v>الأولى</v>
          </cell>
          <cell r="M4029" t="str">
            <v>الثانية حديث</v>
          </cell>
          <cell r="O4029" t="str">
            <v>الثانية</v>
          </cell>
          <cell r="Q4029" t="str">
            <v>الثالثة حديث</v>
          </cell>
          <cell r="S4029" t="str">
            <v>الثالثة</v>
          </cell>
        </row>
        <row r="4030">
          <cell r="A4030">
            <v>122746</v>
          </cell>
          <cell r="B4030" t="str">
            <v>رزان اصفر</v>
          </cell>
          <cell r="C4030" t="str">
            <v>معاويه</v>
          </cell>
          <cell r="D4030" t="str">
            <v>ابتسام</v>
          </cell>
          <cell r="I4030" t="str">
            <v>الأولى حديث</v>
          </cell>
          <cell r="K4030" t="str">
            <v>الأولى</v>
          </cell>
          <cell r="M4030" t="str">
            <v>الثانية حديث</v>
          </cell>
          <cell r="O4030" t="str">
            <v>الثانية</v>
          </cell>
          <cell r="Q4030" t="str">
            <v>الثالثة حديث</v>
          </cell>
          <cell r="S4030" t="str">
            <v>الثالثة</v>
          </cell>
        </row>
        <row r="4031">
          <cell r="A4031">
            <v>122747</v>
          </cell>
          <cell r="B4031" t="str">
            <v>رزان الصحناوي</v>
          </cell>
          <cell r="C4031" t="str">
            <v>حمزه</v>
          </cell>
          <cell r="D4031" t="str">
            <v>فاديه</v>
          </cell>
          <cell r="I4031" t="str">
            <v>الأولى حديث</v>
          </cell>
          <cell r="K4031" t="str">
            <v>الأولى</v>
          </cell>
          <cell r="M4031" t="str">
            <v>الثانية حديث</v>
          </cell>
          <cell r="O4031" t="str">
            <v>الثانية</v>
          </cell>
          <cell r="Q4031" t="str">
            <v>الثالثة حديث</v>
          </cell>
          <cell r="S4031" t="str">
            <v>الثالثة</v>
          </cell>
        </row>
        <row r="4032">
          <cell r="A4032">
            <v>122748</v>
          </cell>
          <cell r="B4032" t="str">
            <v>رزان الضاهر</v>
          </cell>
          <cell r="C4032" t="str">
            <v>محمد</v>
          </cell>
          <cell r="D4032" t="str">
            <v>نعمات</v>
          </cell>
          <cell r="I4032" t="str">
            <v>الأولى حديث</v>
          </cell>
          <cell r="K4032" t="str">
            <v>الأولى</v>
          </cell>
          <cell r="M4032" t="str">
            <v>الثانية حديث</v>
          </cell>
          <cell r="O4032" t="str">
            <v>الثانية</v>
          </cell>
          <cell r="Q4032" t="str">
            <v>الثانية</v>
          </cell>
          <cell r="S4032" t="str">
            <v>الثانية</v>
          </cell>
        </row>
        <row r="4033">
          <cell r="A4033">
            <v>122749</v>
          </cell>
          <cell r="B4033" t="str">
            <v>رزان جربوع</v>
          </cell>
          <cell r="C4033" t="str">
            <v>هايل</v>
          </cell>
          <cell r="D4033" t="str">
            <v>ايلدا</v>
          </cell>
          <cell r="I4033" t="str">
            <v>الأولى حديث</v>
          </cell>
          <cell r="K4033" t="str">
            <v>الأولى</v>
          </cell>
          <cell r="L4033" t="str">
            <v>مبرر</v>
          </cell>
          <cell r="M4033" t="str">
            <v>الأولى</v>
          </cell>
          <cell r="O4033" t="str">
            <v>الأولى</v>
          </cell>
          <cell r="Q4033" t="str">
            <v>الثانية حديث</v>
          </cell>
          <cell r="S4033" t="str">
            <v>الثانية</v>
          </cell>
        </row>
        <row r="4034">
          <cell r="A4034">
            <v>122750</v>
          </cell>
          <cell r="B4034" t="str">
            <v>رزان شقيري</v>
          </cell>
          <cell r="C4034" t="str">
            <v>غالب</v>
          </cell>
          <cell r="D4034" t="str">
            <v>نور</v>
          </cell>
          <cell r="I4034" t="str">
            <v>الأولى حديث</v>
          </cell>
          <cell r="K4034" t="str">
            <v>الأولى</v>
          </cell>
          <cell r="M4034" t="str">
            <v>الأولى</v>
          </cell>
          <cell r="O4034" t="str">
            <v>الأولى</v>
          </cell>
          <cell r="Q4034" t="str">
            <v>الأولى</v>
          </cell>
          <cell r="S4034" t="str">
            <v>الأولى</v>
          </cell>
        </row>
        <row r="4035">
          <cell r="A4035">
            <v>122751</v>
          </cell>
          <cell r="B4035" t="str">
            <v>رزان فرحات</v>
          </cell>
          <cell r="C4035" t="str">
            <v>هيثم</v>
          </cell>
          <cell r="D4035" t="str">
            <v>وفاء</v>
          </cell>
          <cell r="I4035" t="str">
            <v>الأولى حديث</v>
          </cell>
          <cell r="K4035" t="str">
            <v>الأولى</v>
          </cell>
          <cell r="M4035" t="str">
            <v>الثانية حديث</v>
          </cell>
          <cell r="O4035" t="str">
            <v>الثانية</v>
          </cell>
          <cell r="Q4035" t="str">
            <v>الثانية</v>
          </cell>
          <cell r="S4035" t="str">
            <v>الثالثة حديث</v>
          </cell>
        </row>
        <row r="4036">
          <cell r="A4036">
            <v>122752</v>
          </cell>
          <cell r="B4036" t="str">
            <v>رزان قابل</v>
          </cell>
          <cell r="C4036" t="str">
            <v>محمد كامل</v>
          </cell>
          <cell r="D4036" t="str">
            <v>مريم</v>
          </cell>
          <cell r="I4036" t="str">
            <v>الأولى حديث</v>
          </cell>
          <cell r="K4036" t="str">
            <v>الأولى</v>
          </cell>
          <cell r="M4036" t="str">
            <v>الثانية حديث</v>
          </cell>
          <cell r="O4036" t="str">
            <v>الثانية</v>
          </cell>
          <cell r="Q4036" t="str">
            <v>الثالثة حديث</v>
          </cell>
          <cell r="S4036" t="str">
            <v>الثالثة</v>
          </cell>
        </row>
        <row r="4037">
          <cell r="A4037">
            <v>122753</v>
          </cell>
          <cell r="B4037" t="str">
            <v>رشا تركماني</v>
          </cell>
          <cell r="C4037" t="str">
            <v>فيصل</v>
          </cell>
          <cell r="D4037" t="str">
            <v>عزة</v>
          </cell>
          <cell r="I4037" t="str">
            <v>الأولى حديث</v>
          </cell>
          <cell r="K4037" t="str">
            <v>الأولى</v>
          </cell>
          <cell r="L4037" t="str">
            <v>مبرر</v>
          </cell>
          <cell r="M4037" t="str">
            <v>الأولى</v>
          </cell>
          <cell r="O4037" t="str">
            <v>الأولى</v>
          </cell>
          <cell r="Q4037" t="str">
            <v>الأولى</v>
          </cell>
          <cell r="S4037" t="str">
            <v>الأولى</v>
          </cell>
        </row>
        <row r="4038">
          <cell r="A4038">
            <v>122755</v>
          </cell>
          <cell r="B4038" t="str">
            <v>رشا فليحان</v>
          </cell>
          <cell r="C4038" t="str">
            <v>ركان</v>
          </cell>
          <cell r="D4038" t="str">
            <v>سنيه</v>
          </cell>
          <cell r="I4038" t="str">
            <v>الأولى حديث</v>
          </cell>
          <cell r="K4038" t="str">
            <v>الأولى</v>
          </cell>
          <cell r="L4038" t="str">
            <v>مبرر</v>
          </cell>
          <cell r="M4038" t="str">
            <v>الأولى</v>
          </cell>
          <cell r="O4038" t="str">
            <v>الأولى</v>
          </cell>
          <cell r="Q4038" t="str">
            <v>الأولى</v>
          </cell>
          <cell r="S4038" t="str">
            <v>الأولى</v>
          </cell>
        </row>
        <row r="4039">
          <cell r="A4039">
            <v>122756</v>
          </cell>
          <cell r="B4039" t="str">
            <v>رضى الحروب</v>
          </cell>
          <cell r="C4039" t="str">
            <v>غازي</v>
          </cell>
          <cell r="D4039" t="str">
            <v>اسمهان</v>
          </cell>
          <cell r="I4039" t="str">
            <v>الأولى حديث</v>
          </cell>
          <cell r="K4039" t="str">
            <v>الأولى</v>
          </cell>
          <cell r="M4039" t="str">
            <v>الأولى</v>
          </cell>
          <cell r="O4039" t="str">
            <v>الثانية حديث</v>
          </cell>
          <cell r="Q4039" t="str">
            <v>الثانية</v>
          </cell>
          <cell r="S4039" t="str">
            <v>الثانية</v>
          </cell>
        </row>
        <row r="4040">
          <cell r="A4040">
            <v>122757</v>
          </cell>
          <cell r="B4040" t="str">
            <v>رضيه البدوي</v>
          </cell>
          <cell r="C4040" t="str">
            <v>خليل</v>
          </cell>
          <cell r="D4040" t="str">
            <v>وصال</v>
          </cell>
          <cell r="I4040" t="str">
            <v>الأولى حديث</v>
          </cell>
          <cell r="K4040" t="str">
            <v>الأولى</v>
          </cell>
          <cell r="L4040" t="str">
            <v>مبرر</v>
          </cell>
          <cell r="M4040" t="str">
            <v>الأولى</v>
          </cell>
          <cell r="O4040" t="str">
            <v>الأولى</v>
          </cell>
          <cell r="Q4040" t="str">
            <v>الأولى</v>
          </cell>
          <cell r="S4040" t="str">
            <v>الأولى</v>
          </cell>
        </row>
        <row r="4041">
          <cell r="A4041">
            <v>122759</v>
          </cell>
          <cell r="B4041" t="str">
            <v>رغد الشاغوري</v>
          </cell>
          <cell r="C4041" t="str">
            <v>هشام</v>
          </cell>
          <cell r="D4041" t="str">
            <v>غاده</v>
          </cell>
          <cell r="I4041" t="str">
            <v>الأولى حديث</v>
          </cell>
          <cell r="K4041" t="str">
            <v>الأولى</v>
          </cell>
          <cell r="M4041" t="str">
            <v>الثانية حديث</v>
          </cell>
          <cell r="O4041" t="str">
            <v>الثانية</v>
          </cell>
          <cell r="Q4041" t="str">
            <v>الثانية</v>
          </cell>
          <cell r="S4041" t="str">
            <v>الثالثة حديث</v>
          </cell>
        </row>
        <row r="4042">
          <cell r="A4042">
            <v>122760</v>
          </cell>
          <cell r="B4042" t="str">
            <v>رغد المحاسنه</v>
          </cell>
          <cell r="C4042" t="str">
            <v>عبد الرزاق</v>
          </cell>
          <cell r="D4042" t="str">
            <v>هيام</v>
          </cell>
          <cell r="I4042" t="str">
            <v>الأولى حديث</v>
          </cell>
          <cell r="K4042" t="str">
            <v>الأولى</v>
          </cell>
          <cell r="M4042" t="str">
            <v>الثانية حديث</v>
          </cell>
          <cell r="O4042" t="str">
            <v>الثانية</v>
          </cell>
          <cell r="Q4042" t="str">
            <v>الثالثة حديث</v>
          </cell>
          <cell r="S4042" t="str">
            <v>الثالثة</v>
          </cell>
        </row>
        <row r="4043">
          <cell r="A4043">
            <v>122761</v>
          </cell>
          <cell r="B4043" t="str">
            <v>رغد برهان</v>
          </cell>
          <cell r="C4043" t="str">
            <v>وليد</v>
          </cell>
          <cell r="D4043" t="str">
            <v>هدى</v>
          </cell>
          <cell r="I4043" t="str">
            <v>الأولى حديث</v>
          </cell>
          <cell r="K4043" t="str">
            <v>الأولى</v>
          </cell>
          <cell r="M4043" t="str">
            <v>الأولى</v>
          </cell>
          <cell r="O4043" t="str">
            <v>الأولى</v>
          </cell>
          <cell r="Q4043" t="str">
            <v>الأولى</v>
          </cell>
          <cell r="S4043" t="str">
            <v>الأولى</v>
          </cell>
        </row>
        <row r="4044">
          <cell r="A4044">
            <v>122762</v>
          </cell>
          <cell r="B4044" t="str">
            <v>رغد حتاحت</v>
          </cell>
          <cell r="C4044" t="str">
            <v>محمدغزوان</v>
          </cell>
          <cell r="D4044" t="str">
            <v>حنان</v>
          </cell>
          <cell r="I4044" t="str">
            <v>الأولى حديث</v>
          </cell>
          <cell r="K4044" t="str">
            <v>الأولى</v>
          </cell>
          <cell r="M4044" t="str">
            <v>الأولى</v>
          </cell>
          <cell r="O4044" t="str">
            <v>الأولى</v>
          </cell>
          <cell r="Q4044" t="str">
            <v>الثانية حديث</v>
          </cell>
          <cell r="S4044" t="str">
            <v>الثانية</v>
          </cell>
        </row>
        <row r="4045">
          <cell r="A4045">
            <v>122763</v>
          </cell>
          <cell r="B4045" t="str">
            <v>رغد حمدان</v>
          </cell>
          <cell r="C4045" t="str">
            <v>عرفان</v>
          </cell>
          <cell r="D4045" t="str">
            <v>سليمه</v>
          </cell>
          <cell r="I4045" t="str">
            <v>الأولى حديث</v>
          </cell>
          <cell r="K4045" t="str">
            <v>الأولى</v>
          </cell>
          <cell r="M4045" t="str">
            <v>الأولى</v>
          </cell>
          <cell r="O4045" t="str">
            <v>الأولى</v>
          </cell>
          <cell r="Q4045" t="str">
            <v>الثانية حديث</v>
          </cell>
          <cell r="S4045" t="str">
            <v>الثانية</v>
          </cell>
        </row>
        <row r="4046">
          <cell r="A4046">
            <v>122764</v>
          </cell>
          <cell r="B4046" t="str">
            <v>رغد عبيسي</v>
          </cell>
          <cell r="C4046" t="str">
            <v>بسام</v>
          </cell>
          <cell r="D4046" t="str">
            <v>فداء</v>
          </cell>
          <cell r="I4046" t="str">
            <v>الأولى حديث</v>
          </cell>
          <cell r="K4046" t="str">
            <v>الأولى</v>
          </cell>
          <cell r="M4046" t="str">
            <v>الأولى</v>
          </cell>
          <cell r="O4046" t="str">
            <v>الأولى</v>
          </cell>
          <cell r="Q4046" t="str">
            <v>الأولى</v>
          </cell>
          <cell r="S4046" t="str">
            <v>الأولى</v>
          </cell>
        </row>
        <row r="4047">
          <cell r="A4047">
            <v>122765</v>
          </cell>
          <cell r="B4047" t="str">
            <v>رغده خنجر</v>
          </cell>
          <cell r="C4047" t="str">
            <v>عبد الحكيم</v>
          </cell>
          <cell r="D4047" t="str">
            <v>فوزية</v>
          </cell>
          <cell r="I4047" t="str">
            <v>الأولى حديث</v>
          </cell>
          <cell r="K4047" t="str">
            <v>الأولى</v>
          </cell>
          <cell r="M4047" t="str">
            <v>الثانية حديث</v>
          </cell>
          <cell r="O4047" t="str">
            <v>الثانية</v>
          </cell>
          <cell r="Q4047" t="str">
            <v>الثانية</v>
          </cell>
          <cell r="S4047" t="str">
            <v>الثالثة حديث</v>
          </cell>
        </row>
        <row r="4048">
          <cell r="A4048">
            <v>122766</v>
          </cell>
          <cell r="B4048" t="str">
            <v>رفاه ريحاوي</v>
          </cell>
          <cell r="C4048" t="str">
            <v>مروان</v>
          </cell>
          <cell r="D4048" t="str">
            <v>ذكاء</v>
          </cell>
          <cell r="I4048" t="str">
            <v>الأولى حديث</v>
          </cell>
          <cell r="K4048" t="str">
            <v>الأولى</v>
          </cell>
          <cell r="L4048" t="str">
            <v>مبرر</v>
          </cell>
          <cell r="M4048" t="str">
            <v>الأولى</v>
          </cell>
          <cell r="O4048" t="str">
            <v>الأولى</v>
          </cell>
          <cell r="Q4048" t="str">
            <v>الأولى</v>
          </cell>
          <cell r="S4048" t="str">
            <v>الأولى</v>
          </cell>
        </row>
        <row r="4049">
          <cell r="A4049">
            <v>122767</v>
          </cell>
          <cell r="B4049" t="str">
            <v>رفيده العباس</v>
          </cell>
          <cell r="C4049" t="str">
            <v>عبد المؤمن</v>
          </cell>
          <cell r="D4049" t="str">
            <v>زينب</v>
          </cell>
          <cell r="I4049" t="str">
            <v>الأولى حديث</v>
          </cell>
          <cell r="K4049" t="str">
            <v>الأولى</v>
          </cell>
          <cell r="M4049" t="str">
            <v>الثانية حديث</v>
          </cell>
          <cell r="O4049" t="str">
            <v>الثانية</v>
          </cell>
          <cell r="Q4049" t="str">
            <v>الثالثة حديث</v>
          </cell>
          <cell r="S4049" t="str">
            <v>الثالثة</v>
          </cell>
        </row>
        <row r="4050">
          <cell r="A4050">
            <v>122768</v>
          </cell>
          <cell r="B4050" t="str">
            <v>رند غنوم</v>
          </cell>
          <cell r="C4050" t="str">
            <v>هيثم</v>
          </cell>
          <cell r="D4050" t="str">
            <v>رانيه</v>
          </cell>
          <cell r="I4050" t="str">
            <v>الأولى حديث</v>
          </cell>
          <cell r="K4050" t="str">
            <v>الأولى</v>
          </cell>
          <cell r="L4050" t="str">
            <v>مبرر</v>
          </cell>
          <cell r="M4050" t="str">
            <v>الأولى</v>
          </cell>
          <cell r="O4050" t="str">
            <v>الأولى</v>
          </cell>
          <cell r="Q4050" t="str">
            <v>الأولى</v>
          </cell>
          <cell r="S4050" t="str">
            <v>الأولى</v>
          </cell>
        </row>
        <row r="4051">
          <cell r="A4051">
            <v>122769</v>
          </cell>
          <cell r="B4051" t="str">
            <v>رنده قورقماز</v>
          </cell>
          <cell r="C4051" t="str">
            <v>خالد</v>
          </cell>
          <cell r="D4051" t="str">
            <v>امون السيسي</v>
          </cell>
          <cell r="I4051" t="str">
            <v>الأولى حديث</v>
          </cell>
          <cell r="K4051" t="str">
            <v>الأولى</v>
          </cell>
          <cell r="M4051" t="str">
            <v>الثانية حديث</v>
          </cell>
          <cell r="O4051" t="str">
            <v>الثانية</v>
          </cell>
          <cell r="Q4051" t="str">
            <v>الثالثة حديث</v>
          </cell>
          <cell r="S4051" t="str">
            <v>الثالثة</v>
          </cell>
        </row>
        <row r="4052">
          <cell r="A4052">
            <v>122770</v>
          </cell>
          <cell r="B4052" t="str">
            <v>رنده محايري</v>
          </cell>
          <cell r="C4052" t="str">
            <v>محمدايمن</v>
          </cell>
          <cell r="D4052" t="str">
            <v>ألفه</v>
          </cell>
          <cell r="I4052" t="str">
            <v>الأولى حديث</v>
          </cell>
          <cell r="K4052" t="str">
            <v>الأولى</v>
          </cell>
          <cell r="M4052" t="str">
            <v>الثانية حديث</v>
          </cell>
          <cell r="O4052" t="str">
            <v>الثانية</v>
          </cell>
          <cell r="Q4052" t="str">
            <v>الثالثة حديث</v>
          </cell>
          <cell r="S4052" t="str">
            <v>الثالثة</v>
          </cell>
        </row>
        <row r="4053">
          <cell r="A4053">
            <v>122771</v>
          </cell>
          <cell r="B4053" t="str">
            <v>رنيم الحاج دياب</v>
          </cell>
          <cell r="C4053" t="str">
            <v>حسين</v>
          </cell>
          <cell r="D4053" t="str">
            <v>غاده</v>
          </cell>
          <cell r="I4053" t="str">
            <v>الأولى حديث</v>
          </cell>
          <cell r="K4053" t="str">
            <v>الأولى</v>
          </cell>
          <cell r="L4053" t="str">
            <v>مبرر</v>
          </cell>
          <cell r="M4053" t="str">
            <v>الأولى</v>
          </cell>
          <cell r="O4053" t="str">
            <v>الأولى</v>
          </cell>
          <cell r="Q4053" t="str">
            <v>الأولى</v>
          </cell>
          <cell r="S4053" t="str">
            <v>الأولى</v>
          </cell>
        </row>
        <row r="4054">
          <cell r="A4054">
            <v>122772</v>
          </cell>
          <cell r="B4054" t="str">
            <v>رنيم الحمد</v>
          </cell>
          <cell r="C4054" t="str">
            <v>حسان</v>
          </cell>
          <cell r="D4054" t="str">
            <v>سوزان</v>
          </cell>
          <cell r="I4054" t="str">
            <v>الأولى حديث</v>
          </cell>
          <cell r="K4054" t="str">
            <v>الأولى</v>
          </cell>
          <cell r="M4054" t="str">
            <v>الثانية حديث</v>
          </cell>
          <cell r="O4054" t="str">
            <v>الثانية</v>
          </cell>
          <cell r="Q4054" t="str">
            <v>الثانية</v>
          </cell>
          <cell r="S4054" t="str">
            <v>الثالثة حديث</v>
          </cell>
        </row>
        <row r="4055">
          <cell r="A4055">
            <v>122773</v>
          </cell>
          <cell r="B4055" t="str">
            <v>رنيم السمان</v>
          </cell>
          <cell r="C4055" t="str">
            <v>محمد ماجد</v>
          </cell>
          <cell r="D4055" t="str">
            <v>ريم</v>
          </cell>
          <cell r="I4055" t="str">
            <v>الأولى حديث</v>
          </cell>
          <cell r="K4055" t="str">
            <v>الأولى</v>
          </cell>
          <cell r="M4055" t="str">
            <v>الثانية حديث</v>
          </cell>
          <cell r="O4055" t="str">
            <v>الثانية</v>
          </cell>
          <cell r="Q4055" t="str">
            <v>الثالثة حديث</v>
          </cell>
          <cell r="S4055" t="str">
            <v>الثالثة</v>
          </cell>
        </row>
        <row r="4056">
          <cell r="A4056">
            <v>122774</v>
          </cell>
          <cell r="B4056" t="str">
            <v>رنيم الغوثاني</v>
          </cell>
          <cell r="C4056" t="str">
            <v>رئيف</v>
          </cell>
          <cell r="D4056" t="str">
            <v>رحاب</v>
          </cell>
          <cell r="I4056" t="str">
            <v>الأولى حديث</v>
          </cell>
          <cell r="K4056" t="str">
            <v>الأولى</v>
          </cell>
          <cell r="M4056" t="str">
            <v>الأولى</v>
          </cell>
          <cell r="O4056" t="str">
            <v>الأولى</v>
          </cell>
          <cell r="Q4056" t="str">
            <v>الأولى</v>
          </cell>
          <cell r="S4056" t="str">
            <v>الأولى</v>
          </cell>
        </row>
        <row r="4057">
          <cell r="A4057">
            <v>122775</v>
          </cell>
          <cell r="B4057" t="str">
            <v>رنيم اللحام</v>
          </cell>
          <cell r="C4057" t="str">
            <v>محمد</v>
          </cell>
          <cell r="D4057" t="str">
            <v>هديه</v>
          </cell>
          <cell r="I4057" t="str">
            <v>الأولى حديث</v>
          </cell>
          <cell r="K4057" t="str">
            <v>الأولى</v>
          </cell>
          <cell r="M4057" t="str">
            <v>الثانية حديث</v>
          </cell>
          <cell r="O4057" t="str">
            <v>الثانية</v>
          </cell>
          <cell r="Q4057" t="str">
            <v>الثالثة حديث</v>
          </cell>
          <cell r="S4057" t="str">
            <v>الثالثة</v>
          </cell>
        </row>
        <row r="4058">
          <cell r="A4058">
            <v>122776</v>
          </cell>
          <cell r="B4058" t="str">
            <v>رنيم دركزلي</v>
          </cell>
          <cell r="C4058" t="str">
            <v>حسام</v>
          </cell>
          <cell r="D4058" t="str">
            <v>رشا</v>
          </cell>
          <cell r="I4058" t="str">
            <v>الأولى حديث</v>
          </cell>
          <cell r="K4058" t="str">
            <v>الأولى</v>
          </cell>
          <cell r="M4058" t="str">
            <v>الثانية حديث</v>
          </cell>
          <cell r="O4058" t="str">
            <v>الثانية</v>
          </cell>
          <cell r="Q4058" t="str">
            <v>الثانية</v>
          </cell>
          <cell r="S4058" t="str">
            <v>الثانية</v>
          </cell>
        </row>
        <row r="4059">
          <cell r="A4059">
            <v>122777</v>
          </cell>
          <cell r="B4059" t="str">
            <v>رنيم طيب</v>
          </cell>
          <cell r="C4059" t="str">
            <v>خالد</v>
          </cell>
          <cell r="D4059" t="str">
            <v>شهيرة</v>
          </cell>
          <cell r="I4059" t="str">
            <v>الأولى حديث</v>
          </cell>
          <cell r="K4059" t="str">
            <v>الأولى</v>
          </cell>
          <cell r="M4059" t="str">
            <v>الثانية حديث</v>
          </cell>
          <cell r="O4059" t="str">
            <v>الثانية</v>
          </cell>
          <cell r="Q4059" t="str">
            <v>الثالثة حديث</v>
          </cell>
          <cell r="S4059" t="str">
            <v>الثالثة</v>
          </cell>
        </row>
        <row r="4060">
          <cell r="A4060">
            <v>122778</v>
          </cell>
          <cell r="B4060" t="str">
            <v>رنيم عطايا</v>
          </cell>
          <cell r="C4060" t="str">
            <v>محمد</v>
          </cell>
          <cell r="D4060" t="str">
            <v>سلما</v>
          </cell>
          <cell r="I4060" t="str">
            <v>الأولى حديث</v>
          </cell>
          <cell r="K4060" t="str">
            <v>الأولى</v>
          </cell>
          <cell r="L4060" t="str">
            <v>مبرر</v>
          </cell>
          <cell r="M4060" t="str">
            <v>الأولى</v>
          </cell>
          <cell r="O4060" t="str">
            <v>الأولى</v>
          </cell>
          <cell r="Q4060" t="str">
            <v>الأولى</v>
          </cell>
          <cell r="S4060" t="str">
            <v>الأولى</v>
          </cell>
        </row>
        <row r="4061">
          <cell r="A4061">
            <v>122779</v>
          </cell>
          <cell r="B4061" t="str">
            <v>رنيم ملحم</v>
          </cell>
          <cell r="C4061" t="str">
            <v>وفيق</v>
          </cell>
          <cell r="D4061" t="str">
            <v>مياده</v>
          </cell>
          <cell r="I4061" t="str">
            <v>الأولى حديث</v>
          </cell>
          <cell r="K4061" t="str">
            <v>الأولى</v>
          </cell>
          <cell r="L4061" t="str">
            <v>مبرر</v>
          </cell>
          <cell r="M4061" t="str">
            <v>الأولى</v>
          </cell>
          <cell r="O4061" t="str">
            <v>الأولى</v>
          </cell>
          <cell r="Q4061" t="str">
            <v>الأولى</v>
          </cell>
          <cell r="S4061" t="str">
            <v>الأولى</v>
          </cell>
        </row>
        <row r="4062">
          <cell r="A4062">
            <v>122780</v>
          </cell>
          <cell r="B4062" t="str">
            <v>رهام الحنيطي</v>
          </cell>
          <cell r="C4062" t="str">
            <v>عبد الحكيم</v>
          </cell>
          <cell r="D4062" t="str">
            <v>سحر</v>
          </cell>
          <cell r="I4062" t="str">
            <v>الأولى حديث</v>
          </cell>
          <cell r="K4062" t="str">
            <v>الأولى</v>
          </cell>
          <cell r="M4062" t="str">
            <v>الأولى</v>
          </cell>
          <cell r="O4062" t="str">
            <v>الأولى</v>
          </cell>
          <cell r="Q4062" t="str">
            <v>الأولى</v>
          </cell>
          <cell r="S4062" t="str">
            <v>الثانية حديث</v>
          </cell>
        </row>
        <row r="4063">
          <cell r="A4063">
            <v>122781</v>
          </cell>
          <cell r="B4063" t="str">
            <v>رهام السمان</v>
          </cell>
          <cell r="C4063" t="str">
            <v>شاهر</v>
          </cell>
          <cell r="D4063" t="str">
            <v>لينا</v>
          </cell>
          <cell r="I4063" t="str">
            <v>الأولى حديث</v>
          </cell>
          <cell r="K4063" t="str">
            <v>الأولى</v>
          </cell>
          <cell r="L4063">
            <v>1161</v>
          </cell>
          <cell r="M4063" t="str">
            <v>الأولى</v>
          </cell>
          <cell r="N4063" t="str">
            <v>بلا</v>
          </cell>
          <cell r="O4063" t="str">
            <v>الأولى</v>
          </cell>
          <cell r="Q4063" t="str">
            <v>الأولى</v>
          </cell>
          <cell r="S4063" t="str">
            <v>الأولى</v>
          </cell>
        </row>
        <row r="4064">
          <cell r="A4064">
            <v>122782</v>
          </cell>
          <cell r="B4064" t="str">
            <v>رهام العبد الله</v>
          </cell>
          <cell r="C4064" t="str">
            <v>عبد الرحمن</v>
          </cell>
          <cell r="D4064" t="str">
            <v>هيفاء</v>
          </cell>
          <cell r="I4064" t="str">
            <v>الأولى حديث</v>
          </cell>
          <cell r="K4064" t="str">
            <v>الأولى</v>
          </cell>
          <cell r="M4064" t="str">
            <v>الثانية حديث</v>
          </cell>
          <cell r="N4064">
            <v>232</v>
          </cell>
          <cell r="O4064" t="str">
            <v>الثانية</v>
          </cell>
          <cell r="Q4064" t="str">
            <v>الثانية</v>
          </cell>
          <cell r="S4064" t="str">
            <v>الثالثة حديث</v>
          </cell>
        </row>
        <row r="4065">
          <cell r="A4065">
            <v>122783</v>
          </cell>
          <cell r="B4065" t="str">
            <v>رهام حسام الدين</v>
          </cell>
          <cell r="C4065" t="str">
            <v>علي</v>
          </cell>
          <cell r="D4065" t="str">
            <v>ناديا</v>
          </cell>
          <cell r="I4065" t="str">
            <v>الأولى حديث</v>
          </cell>
          <cell r="K4065" t="str">
            <v>الأولى</v>
          </cell>
          <cell r="M4065" t="str">
            <v>الثانية حديث</v>
          </cell>
          <cell r="O4065" t="str">
            <v>الثانية</v>
          </cell>
          <cell r="Q4065" t="str">
            <v>الثالثة حديث</v>
          </cell>
          <cell r="S4065" t="str">
            <v>الثالثة</v>
          </cell>
        </row>
        <row r="4066">
          <cell r="A4066">
            <v>122784</v>
          </cell>
          <cell r="B4066" t="str">
            <v>رهام خساره</v>
          </cell>
          <cell r="C4066" t="str">
            <v>محمد</v>
          </cell>
          <cell r="D4066" t="str">
            <v>فاطمة</v>
          </cell>
          <cell r="I4066" t="str">
            <v>الأولى حديث</v>
          </cell>
          <cell r="K4066" t="str">
            <v>الأولى</v>
          </cell>
          <cell r="L4066" t="str">
            <v>مبرر</v>
          </cell>
          <cell r="M4066" t="str">
            <v>الأولى</v>
          </cell>
          <cell r="O4066" t="str">
            <v>الأولى</v>
          </cell>
          <cell r="Q4066" t="str">
            <v>الأولى</v>
          </cell>
          <cell r="S4066" t="str">
            <v>الأولى</v>
          </cell>
        </row>
        <row r="4067">
          <cell r="A4067">
            <v>122785</v>
          </cell>
          <cell r="B4067" t="str">
            <v>رهام درويش</v>
          </cell>
          <cell r="C4067" t="str">
            <v>كمال</v>
          </cell>
          <cell r="D4067" t="str">
            <v>ردينة</v>
          </cell>
          <cell r="I4067" t="str">
            <v>الأولى حديث</v>
          </cell>
          <cell r="K4067" t="str">
            <v>الأولى</v>
          </cell>
          <cell r="M4067" t="str">
            <v>الأولى</v>
          </cell>
          <cell r="O4067" t="str">
            <v>الأولى</v>
          </cell>
          <cell r="Q4067" t="str">
            <v>الثانية حديث</v>
          </cell>
          <cell r="S4067" t="str">
            <v>الثانية</v>
          </cell>
        </row>
        <row r="4068">
          <cell r="A4068">
            <v>122786</v>
          </cell>
          <cell r="B4068" t="str">
            <v>رهام شقير</v>
          </cell>
          <cell r="C4068" t="str">
            <v>نزار</v>
          </cell>
          <cell r="D4068" t="str">
            <v>وداد</v>
          </cell>
          <cell r="I4068" t="str">
            <v>الأولى حديث</v>
          </cell>
          <cell r="K4068" t="str">
            <v>الأولى</v>
          </cell>
          <cell r="L4068" t="str">
            <v>مبرر</v>
          </cell>
          <cell r="M4068" t="str">
            <v>الأولى</v>
          </cell>
          <cell r="O4068" t="str">
            <v>الأولى</v>
          </cell>
          <cell r="Q4068" t="str">
            <v>الأولى</v>
          </cell>
          <cell r="S4068" t="str">
            <v>الأولى</v>
          </cell>
        </row>
        <row r="4069">
          <cell r="A4069">
            <v>122787</v>
          </cell>
          <cell r="B4069" t="str">
            <v>رهام مالك</v>
          </cell>
          <cell r="C4069" t="str">
            <v>لؤي</v>
          </cell>
          <cell r="D4069" t="str">
            <v>عفاف</v>
          </cell>
          <cell r="I4069" t="str">
            <v>الأولى حديث</v>
          </cell>
          <cell r="K4069" t="str">
            <v>الأولى</v>
          </cell>
          <cell r="L4069" t="str">
            <v>مبرر</v>
          </cell>
          <cell r="M4069" t="str">
            <v>الأولى</v>
          </cell>
          <cell r="O4069" t="str">
            <v>الأولى</v>
          </cell>
          <cell r="Q4069" t="str">
            <v>الأولى</v>
          </cell>
          <cell r="S4069" t="str">
            <v>الأولى</v>
          </cell>
        </row>
        <row r="4070">
          <cell r="A4070">
            <v>122788</v>
          </cell>
          <cell r="B4070" t="str">
            <v>رهف الجرادات</v>
          </cell>
          <cell r="C4070" t="str">
            <v>حسان</v>
          </cell>
          <cell r="D4070" t="str">
            <v>هيفاء</v>
          </cell>
          <cell r="I4070" t="str">
            <v>الأولى حديث</v>
          </cell>
          <cell r="K4070" t="str">
            <v>الأولى</v>
          </cell>
          <cell r="M4070" t="str">
            <v>الثانية حديث</v>
          </cell>
          <cell r="O4070" t="str">
            <v>الثانية</v>
          </cell>
          <cell r="Q4070" t="str">
            <v>الثانية</v>
          </cell>
          <cell r="S4070" t="str">
            <v>الثانية</v>
          </cell>
        </row>
        <row r="4071">
          <cell r="A4071">
            <v>122789</v>
          </cell>
          <cell r="B4071" t="str">
            <v>رهف القطاش</v>
          </cell>
          <cell r="C4071" t="str">
            <v>محمد</v>
          </cell>
          <cell r="D4071" t="str">
            <v>مريم</v>
          </cell>
          <cell r="I4071" t="str">
            <v>الأولى حديث</v>
          </cell>
          <cell r="K4071" t="str">
            <v>الأولى</v>
          </cell>
          <cell r="M4071" t="str">
            <v>الثانية حديث</v>
          </cell>
          <cell r="O4071" t="str">
            <v>الثانية</v>
          </cell>
          <cell r="Q4071" t="str">
            <v>الثالثة حديث</v>
          </cell>
          <cell r="S4071" t="str">
            <v>الثالثة</v>
          </cell>
        </row>
        <row r="4072">
          <cell r="A4072">
            <v>122790</v>
          </cell>
          <cell r="B4072" t="str">
            <v>رهف الكفيري</v>
          </cell>
          <cell r="C4072" t="str">
            <v>يحيى</v>
          </cell>
          <cell r="D4072" t="str">
            <v>امال</v>
          </cell>
          <cell r="I4072" t="str">
            <v>الأولى حديث</v>
          </cell>
          <cell r="K4072" t="str">
            <v>الأولى</v>
          </cell>
          <cell r="L4072" t="str">
            <v>مبرر</v>
          </cell>
          <cell r="M4072" t="str">
            <v>الأولى</v>
          </cell>
          <cell r="O4072" t="str">
            <v>الأولى</v>
          </cell>
          <cell r="Q4072" t="str">
            <v>الأولى</v>
          </cell>
          <cell r="S4072" t="str">
            <v>الأولى</v>
          </cell>
        </row>
        <row r="4073">
          <cell r="A4073">
            <v>122791</v>
          </cell>
          <cell r="B4073" t="str">
            <v>رهف الماهر</v>
          </cell>
          <cell r="C4073" t="str">
            <v>مروان</v>
          </cell>
          <cell r="D4073" t="str">
            <v>كفا</v>
          </cell>
          <cell r="I4073" t="str">
            <v>الأولى حديث</v>
          </cell>
          <cell r="K4073" t="str">
            <v>الأولى</v>
          </cell>
          <cell r="M4073" t="str">
            <v>الثانية حديث</v>
          </cell>
          <cell r="O4073" t="str">
            <v>الثانية</v>
          </cell>
          <cell r="Q4073" t="str">
            <v>الثالثة حديث</v>
          </cell>
          <cell r="S4073" t="str">
            <v>الثالثة</v>
          </cell>
        </row>
        <row r="4074">
          <cell r="A4074">
            <v>122792</v>
          </cell>
          <cell r="B4074" t="str">
            <v>رهف حبي</v>
          </cell>
          <cell r="C4074" t="str">
            <v>رضوان</v>
          </cell>
          <cell r="D4074" t="str">
            <v>بشرى</v>
          </cell>
          <cell r="I4074" t="str">
            <v>الأولى حديث</v>
          </cell>
          <cell r="K4074" t="str">
            <v>الأولى</v>
          </cell>
          <cell r="M4074" t="str">
            <v>الأولى</v>
          </cell>
          <cell r="O4074" t="str">
            <v>الثانية حديث</v>
          </cell>
          <cell r="Q4074" t="str">
            <v>الثانية</v>
          </cell>
          <cell r="S4074" t="str">
            <v>الثانية</v>
          </cell>
        </row>
        <row r="4075">
          <cell r="A4075">
            <v>122794</v>
          </cell>
          <cell r="B4075" t="str">
            <v>رهف زغيب</v>
          </cell>
          <cell r="C4075" t="str">
            <v>حسن</v>
          </cell>
          <cell r="D4075" t="str">
            <v>زهيره</v>
          </cell>
          <cell r="I4075" t="str">
            <v>الأولى حديث</v>
          </cell>
          <cell r="K4075" t="str">
            <v>الأولى</v>
          </cell>
          <cell r="L4075" t="str">
            <v>مبرر</v>
          </cell>
          <cell r="M4075" t="str">
            <v>الأولى</v>
          </cell>
          <cell r="O4075" t="str">
            <v>الأولى</v>
          </cell>
          <cell r="Q4075" t="str">
            <v>الأولى</v>
          </cell>
          <cell r="S4075" t="str">
            <v>الأولى</v>
          </cell>
        </row>
        <row r="4076">
          <cell r="A4076">
            <v>122795</v>
          </cell>
          <cell r="B4076" t="str">
            <v>رهف عبيد</v>
          </cell>
          <cell r="C4076" t="str">
            <v>محمد</v>
          </cell>
          <cell r="D4076" t="str">
            <v>غادة</v>
          </cell>
          <cell r="I4076" t="str">
            <v>الأولى حديث</v>
          </cell>
          <cell r="K4076" t="str">
            <v>الأولى</v>
          </cell>
          <cell r="M4076" t="str">
            <v>الثانية حديث</v>
          </cell>
          <cell r="O4076" t="str">
            <v>الثانية</v>
          </cell>
          <cell r="Q4076" t="str">
            <v>الثالثة حديث</v>
          </cell>
          <cell r="S4076" t="str">
            <v>الثالثة</v>
          </cell>
        </row>
        <row r="4077">
          <cell r="A4077">
            <v>122796</v>
          </cell>
          <cell r="B4077" t="str">
            <v>رواء السلامي</v>
          </cell>
          <cell r="C4077" t="str">
            <v>فيصل</v>
          </cell>
          <cell r="D4077" t="str">
            <v>ورد</v>
          </cell>
          <cell r="I4077" t="str">
            <v>الأولى حديث</v>
          </cell>
          <cell r="K4077" t="str">
            <v>الأولى</v>
          </cell>
          <cell r="M4077" t="str">
            <v>الثانية حديث</v>
          </cell>
          <cell r="O4077" t="str">
            <v>الثانية</v>
          </cell>
          <cell r="Q4077" t="str">
            <v>الثالثة حديث</v>
          </cell>
          <cell r="S4077" t="str">
            <v>الثالثة</v>
          </cell>
        </row>
        <row r="4078">
          <cell r="A4078">
            <v>122797</v>
          </cell>
          <cell r="B4078" t="str">
            <v>روان الحاج حسن</v>
          </cell>
          <cell r="C4078" t="str">
            <v>توفيق</v>
          </cell>
          <cell r="D4078" t="str">
            <v>زكية</v>
          </cell>
          <cell r="I4078" t="str">
            <v>الأولى حديث</v>
          </cell>
          <cell r="K4078" t="str">
            <v>الأولى</v>
          </cell>
          <cell r="L4078" t="str">
            <v>مبرر</v>
          </cell>
          <cell r="M4078" t="str">
            <v>الأولى</v>
          </cell>
          <cell r="O4078" t="str">
            <v>الأولى</v>
          </cell>
          <cell r="Q4078" t="str">
            <v>الأولى</v>
          </cell>
          <cell r="S4078" t="str">
            <v>الأولى</v>
          </cell>
        </row>
        <row r="4079">
          <cell r="A4079">
            <v>122798</v>
          </cell>
          <cell r="B4079" t="str">
            <v>روان الدره</v>
          </cell>
          <cell r="C4079" t="str">
            <v>احمد ماهر</v>
          </cell>
          <cell r="D4079" t="str">
            <v>ريمه</v>
          </cell>
          <cell r="I4079" t="str">
            <v>الأولى حديث</v>
          </cell>
          <cell r="K4079" t="str">
            <v>الأولى</v>
          </cell>
          <cell r="M4079" t="str">
            <v>الثانية حديث</v>
          </cell>
          <cell r="O4079" t="str">
            <v>الثانية</v>
          </cell>
          <cell r="Q4079" t="str">
            <v>الثانية</v>
          </cell>
          <cell r="S4079" t="str">
            <v>الثانية</v>
          </cell>
        </row>
        <row r="4080">
          <cell r="A4080">
            <v>122799</v>
          </cell>
          <cell r="B4080" t="str">
            <v>روان دركزنلي</v>
          </cell>
          <cell r="C4080" t="str">
            <v>محمد خالد</v>
          </cell>
          <cell r="D4080" t="str">
            <v>ريم الطباخ</v>
          </cell>
          <cell r="I4080" t="str">
            <v>الأولى حديث</v>
          </cell>
          <cell r="K4080" t="str">
            <v>الأولى</v>
          </cell>
          <cell r="M4080" t="str">
            <v>الثانية حديث</v>
          </cell>
          <cell r="O4080" t="str">
            <v>الثانية</v>
          </cell>
          <cell r="Q4080" t="str">
            <v>الثالثة حديث</v>
          </cell>
          <cell r="S4080" t="str">
            <v>الثالثة</v>
          </cell>
        </row>
        <row r="4081">
          <cell r="A4081">
            <v>122800</v>
          </cell>
          <cell r="B4081" t="str">
            <v>روان دركزنلي</v>
          </cell>
          <cell r="C4081" t="str">
            <v>حسام</v>
          </cell>
          <cell r="D4081" t="str">
            <v>رشا</v>
          </cell>
          <cell r="I4081" t="str">
            <v>الأولى حديث</v>
          </cell>
          <cell r="K4081" t="str">
            <v>الأولى</v>
          </cell>
          <cell r="M4081" t="str">
            <v>الثانية حديث</v>
          </cell>
          <cell r="O4081" t="str">
            <v>الثانية</v>
          </cell>
          <cell r="Q4081" t="str">
            <v>الثانية</v>
          </cell>
          <cell r="S4081" t="str">
            <v>الثانية</v>
          </cell>
        </row>
        <row r="4082">
          <cell r="A4082">
            <v>122801</v>
          </cell>
          <cell r="B4082" t="str">
            <v>روان فهد</v>
          </cell>
          <cell r="C4082" t="str">
            <v>فهد</v>
          </cell>
          <cell r="D4082" t="str">
            <v>منال</v>
          </cell>
          <cell r="I4082" t="str">
            <v>الأولى حديث</v>
          </cell>
          <cell r="K4082" t="str">
            <v>الأولى</v>
          </cell>
          <cell r="M4082" t="str">
            <v>الثانية حديث</v>
          </cell>
          <cell r="O4082" t="str">
            <v>الثانية</v>
          </cell>
          <cell r="Q4082" t="str">
            <v>الثانية</v>
          </cell>
          <cell r="S4082" t="str">
            <v>الثالثة حديث</v>
          </cell>
        </row>
        <row r="4083">
          <cell r="A4083">
            <v>122802</v>
          </cell>
          <cell r="B4083" t="str">
            <v>روشان الحراكي</v>
          </cell>
          <cell r="C4083" t="str">
            <v>انس</v>
          </cell>
          <cell r="D4083" t="str">
            <v>سيده</v>
          </cell>
          <cell r="I4083" t="str">
            <v>الأولى حديث</v>
          </cell>
          <cell r="K4083" t="str">
            <v>الأولى</v>
          </cell>
          <cell r="M4083" t="str">
            <v>الثانية حديث</v>
          </cell>
          <cell r="O4083" t="str">
            <v>الثانية</v>
          </cell>
          <cell r="P4083">
            <v>636</v>
          </cell>
          <cell r="Q4083" t="str">
            <v>الثانية</v>
          </cell>
          <cell r="S4083" t="str">
            <v>الثالثة حديث</v>
          </cell>
        </row>
        <row r="4084">
          <cell r="A4084">
            <v>122803</v>
          </cell>
          <cell r="B4084" t="str">
            <v>روعه ويحه</v>
          </cell>
          <cell r="C4084" t="str">
            <v>احمد</v>
          </cell>
          <cell r="D4084" t="str">
            <v>سوسن</v>
          </cell>
          <cell r="I4084" t="str">
            <v>الأولى حديث</v>
          </cell>
          <cell r="K4084" t="str">
            <v>الأولى</v>
          </cell>
          <cell r="L4084" t="str">
            <v>مبرر</v>
          </cell>
          <cell r="M4084" t="str">
            <v>الأولى</v>
          </cell>
          <cell r="O4084" t="str">
            <v>الأولى</v>
          </cell>
          <cell r="Q4084" t="str">
            <v>الأولى</v>
          </cell>
          <cell r="S4084" t="str">
            <v>الأولى</v>
          </cell>
        </row>
        <row r="4085">
          <cell r="A4085">
            <v>122804</v>
          </cell>
          <cell r="B4085" t="str">
            <v>رولا حمدعزام</v>
          </cell>
          <cell r="C4085" t="str">
            <v>تيسير</v>
          </cell>
          <cell r="D4085" t="str">
            <v>وفاء</v>
          </cell>
          <cell r="I4085" t="str">
            <v>الأولى حديث</v>
          </cell>
          <cell r="K4085" t="str">
            <v>الأولى</v>
          </cell>
          <cell r="M4085" t="str">
            <v>الثانية حديث</v>
          </cell>
          <cell r="O4085" t="str">
            <v>الثانية</v>
          </cell>
          <cell r="Q4085" t="str">
            <v>الثالثة حديث</v>
          </cell>
          <cell r="S4085" t="str">
            <v>الثالثة</v>
          </cell>
        </row>
        <row r="4086">
          <cell r="A4086">
            <v>122805</v>
          </cell>
          <cell r="B4086" t="str">
            <v>رولا شريفة</v>
          </cell>
          <cell r="C4086" t="str">
            <v>محمد</v>
          </cell>
          <cell r="D4086" t="str">
            <v>سلما</v>
          </cell>
          <cell r="I4086" t="str">
            <v>الأولى حديث</v>
          </cell>
          <cell r="K4086" t="str">
            <v>الأولى</v>
          </cell>
          <cell r="M4086" t="str">
            <v>الثانية حديث</v>
          </cell>
          <cell r="O4086" t="str">
            <v>الثانية</v>
          </cell>
          <cell r="Q4086" t="str">
            <v>الثالثة حديث</v>
          </cell>
          <cell r="S4086" t="str">
            <v>الثالثة</v>
          </cell>
        </row>
        <row r="4087">
          <cell r="A4087">
            <v>122806</v>
          </cell>
          <cell r="B4087" t="str">
            <v>روني طالب</v>
          </cell>
          <cell r="C4087" t="str">
            <v>ياسين</v>
          </cell>
          <cell r="D4087" t="str">
            <v>هيفاء طالب</v>
          </cell>
          <cell r="I4087" t="str">
            <v>الأولى حديث</v>
          </cell>
          <cell r="K4087" t="str">
            <v>الأولى</v>
          </cell>
          <cell r="M4087" t="str">
            <v>الثانية حديث</v>
          </cell>
          <cell r="O4087" t="str">
            <v>الثانية</v>
          </cell>
          <cell r="Q4087" t="str">
            <v>الثالثة حديث</v>
          </cell>
          <cell r="S4087" t="str">
            <v>الثالثة</v>
          </cell>
        </row>
        <row r="4088">
          <cell r="A4088">
            <v>122807</v>
          </cell>
          <cell r="B4088" t="str">
            <v>رويده المسلم</v>
          </cell>
          <cell r="C4088" t="str">
            <v>عبد الرحمن</v>
          </cell>
          <cell r="D4088" t="str">
            <v>سوريه</v>
          </cell>
          <cell r="I4088" t="str">
            <v>الأولى حديث</v>
          </cell>
          <cell r="K4088" t="str">
            <v>الأولى</v>
          </cell>
          <cell r="M4088" t="str">
            <v>الثانية حديث</v>
          </cell>
          <cell r="O4088" t="str">
            <v>الثانية</v>
          </cell>
          <cell r="Q4088" t="str">
            <v>الثانية</v>
          </cell>
          <cell r="S4088" t="str">
            <v>الثانية</v>
          </cell>
        </row>
        <row r="4089">
          <cell r="A4089">
            <v>122808</v>
          </cell>
          <cell r="B4089" t="str">
            <v>رياض برازي</v>
          </cell>
          <cell r="C4089" t="str">
            <v>مرهف</v>
          </cell>
          <cell r="D4089" t="str">
            <v>سمر</v>
          </cell>
          <cell r="I4089" t="str">
            <v>الأولى حديث</v>
          </cell>
          <cell r="K4089" t="str">
            <v>الأولى</v>
          </cell>
          <cell r="L4089" t="str">
            <v>مبرر</v>
          </cell>
          <cell r="M4089" t="str">
            <v>الأولى</v>
          </cell>
          <cell r="O4089" t="str">
            <v>الأولى</v>
          </cell>
          <cell r="Q4089" t="str">
            <v>الأولى</v>
          </cell>
          <cell r="S4089" t="str">
            <v>الأولى</v>
          </cell>
        </row>
        <row r="4090">
          <cell r="A4090">
            <v>122809</v>
          </cell>
          <cell r="B4090" t="str">
            <v>ريتا خميسة</v>
          </cell>
          <cell r="C4090" t="str">
            <v>سهيل</v>
          </cell>
          <cell r="D4090" t="str">
            <v>فاديا</v>
          </cell>
          <cell r="I4090" t="str">
            <v>الأولى حديث</v>
          </cell>
          <cell r="K4090" t="str">
            <v>الأولى</v>
          </cell>
          <cell r="M4090" t="str">
            <v>الأولى</v>
          </cell>
          <cell r="O4090" t="str">
            <v>الأولى</v>
          </cell>
          <cell r="Q4090" t="str">
            <v>الأولى</v>
          </cell>
          <cell r="S4090" t="str">
            <v>الأولى</v>
          </cell>
        </row>
        <row r="4091">
          <cell r="A4091">
            <v>122810</v>
          </cell>
          <cell r="B4091" t="str">
            <v>ريتا سليمان</v>
          </cell>
          <cell r="C4091" t="str">
            <v>فيصل</v>
          </cell>
          <cell r="D4091" t="str">
            <v>بسمه</v>
          </cell>
          <cell r="I4091" t="str">
            <v>الأولى حديث</v>
          </cell>
          <cell r="K4091" t="str">
            <v>الأولى</v>
          </cell>
          <cell r="M4091" t="str">
            <v>الثانية حديث</v>
          </cell>
          <cell r="O4091" t="str">
            <v>الثانية</v>
          </cell>
          <cell r="Q4091" t="str">
            <v>الثالثة حديث</v>
          </cell>
          <cell r="S4091" t="str">
            <v>الثالثة</v>
          </cell>
        </row>
        <row r="4092">
          <cell r="A4092">
            <v>122811</v>
          </cell>
          <cell r="B4092" t="str">
            <v>ريتا عيسى</v>
          </cell>
          <cell r="C4092" t="str">
            <v>نبيل</v>
          </cell>
          <cell r="D4092" t="str">
            <v>منى</v>
          </cell>
          <cell r="I4092" t="str">
            <v>الأولى حديث</v>
          </cell>
          <cell r="K4092" t="str">
            <v>الأولى</v>
          </cell>
          <cell r="M4092" t="str">
            <v>الثانية حديث</v>
          </cell>
          <cell r="O4092" t="str">
            <v>الثانية</v>
          </cell>
          <cell r="Q4092" t="str">
            <v>الثالثة حديث</v>
          </cell>
          <cell r="S4092" t="str">
            <v>الثالثة</v>
          </cell>
        </row>
        <row r="4093">
          <cell r="A4093">
            <v>122812</v>
          </cell>
          <cell r="B4093" t="str">
            <v>ريم احمد</v>
          </cell>
          <cell r="C4093" t="str">
            <v>عبد مناف</v>
          </cell>
          <cell r="D4093" t="str">
            <v>منى</v>
          </cell>
          <cell r="I4093" t="str">
            <v>الأولى حديث</v>
          </cell>
          <cell r="K4093" t="str">
            <v>الأولى</v>
          </cell>
          <cell r="L4093" t="str">
            <v>مبرر</v>
          </cell>
          <cell r="M4093" t="str">
            <v>الأولى</v>
          </cell>
          <cell r="O4093" t="str">
            <v>الأولى</v>
          </cell>
          <cell r="Q4093" t="str">
            <v>الأولى</v>
          </cell>
          <cell r="S4093" t="str">
            <v>الأولى</v>
          </cell>
        </row>
        <row r="4094">
          <cell r="A4094">
            <v>122813</v>
          </cell>
          <cell r="B4094" t="str">
            <v>ريم الحسين</v>
          </cell>
          <cell r="C4094" t="str">
            <v>هيثم</v>
          </cell>
          <cell r="D4094" t="str">
            <v>نسيمه الحسين</v>
          </cell>
          <cell r="I4094" t="str">
            <v>الأولى حديث</v>
          </cell>
          <cell r="K4094" t="str">
            <v>الأولى</v>
          </cell>
          <cell r="M4094" t="str">
            <v>الثانية حديث</v>
          </cell>
          <cell r="O4094" t="str">
            <v>الثانية</v>
          </cell>
          <cell r="Q4094" t="str">
            <v>الثالثة حديث</v>
          </cell>
          <cell r="S4094" t="str">
            <v>الثالثة</v>
          </cell>
        </row>
        <row r="4095">
          <cell r="A4095">
            <v>122814</v>
          </cell>
          <cell r="B4095" t="str">
            <v>ريم حمزه</v>
          </cell>
          <cell r="C4095" t="str">
            <v>عيسى</v>
          </cell>
          <cell r="D4095" t="str">
            <v>عائشة</v>
          </cell>
          <cell r="I4095" t="str">
            <v>الأولى حديث</v>
          </cell>
          <cell r="K4095" t="str">
            <v>الأولى</v>
          </cell>
          <cell r="L4095" t="str">
            <v>مبرر</v>
          </cell>
          <cell r="M4095" t="str">
            <v>الأولى</v>
          </cell>
          <cell r="O4095" t="str">
            <v>الأولى</v>
          </cell>
          <cell r="Q4095" t="str">
            <v>الأولى</v>
          </cell>
          <cell r="S4095" t="str">
            <v>الأولى</v>
          </cell>
        </row>
        <row r="4096">
          <cell r="A4096">
            <v>122815</v>
          </cell>
          <cell r="B4096" t="str">
            <v>ريم حمصي</v>
          </cell>
          <cell r="C4096" t="str">
            <v>سمير</v>
          </cell>
          <cell r="D4096" t="str">
            <v>اليس</v>
          </cell>
          <cell r="I4096" t="str">
            <v>الأولى حديث</v>
          </cell>
          <cell r="K4096" t="str">
            <v>الأولى</v>
          </cell>
          <cell r="M4096" t="str">
            <v>الثانية حديث</v>
          </cell>
          <cell r="O4096" t="str">
            <v>الثانية</v>
          </cell>
          <cell r="Q4096" t="str">
            <v>الثانية</v>
          </cell>
          <cell r="S4096" t="str">
            <v>الثانية</v>
          </cell>
        </row>
        <row r="4097">
          <cell r="A4097">
            <v>122816</v>
          </cell>
          <cell r="B4097" t="str">
            <v>ريم خضره</v>
          </cell>
          <cell r="C4097" t="str">
            <v>أمجد</v>
          </cell>
          <cell r="D4097" t="str">
            <v>آمنة</v>
          </cell>
          <cell r="I4097" t="str">
            <v>الأولى حديث</v>
          </cell>
          <cell r="K4097" t="str">
            <v>الأولى</v>
          </cell>
          <cell r="M4097" t="str">
            <v>الثانية حديث</v>
          </cell>
          <cell r="O4097" t="str">
            <v>الثانية</v>
          </cell>
          <cell r="P4097">
            <v>761</v>
          </cell>
          <cell r="Q4097" t="str">
            <v>الثانية</v>
          </cell>
          <cell r="R4097">
            <v>410</v>
          </cell>
          <cell r="S4097" t="str">
            <v>الثانية</v>
          </cell>
        </row>
        <row r="4098">
          <cell r="A4098">
            <v>122817</v>
          </cell>
          <cell r="B4098" t="str">
            <v>ريم طراب</v>
          </cell>
          <cell r="C4098" t="str">
            <v>عبد العزيز</v>
          </cell>
          <cell r="D4098" t="str">
            <v>عائشة مامو</v>
          </cell>
          <cell r="I4098" t="str">
            <v>الأولى حديث</v>
          </cell>
          <cell r="K4098" t="str">
            <v>الأولى</v>
          </cell>
          <cell r="M4098" t="str">
            <v>الثانية حديث</v>
          </cell>
          <cell r="O4098" t="str">
            <v>الثانية</v>
          </cell>
          <cell r="Q4098" t="str">
            <v>الثانية</v>
          </cell>
          <cell r="S4098" t="str">
            <v>الثالثة حديث</v>
          </cell>
        </row>
        <row r="4099">
          <cell r="A4099">
            <v>122818</v>
          </cell>
          <cell r="B4099" t="str">
            <v>ريم عاشور</v>
          </cell>
          <cell r="C4099" t="str">
            <v>عبد الرؤوف</v>
          </cell>
          <cell r="D4099" t="str">
            <v>باسمه</v>
          </cell>
          <cell r="I4099" t="str">
            <v>الأولى حديث</v>
          </cell>
          <cell r="K4099" t="str">
            <v>الأولى</v>
          </cell>
          <cell r="M4099" t="str">
            <v>الأولى</v>
          </cell>
          <cell r="O4099" t="str">
            <v>الأولى</v>
          </cell>
          <cell r="Q4099" t="str">
            <v>الأولى</v>
          </cell>
          <cell r="S4099" t="str">
            <v>الأولى</v>
          </cell>
        </row>
        <row r="4100">
          <cell r="A4100">
            <v>122819</v>
          </cell>
          <cell r="B4100" t="str">
            <v>ريم عبيسي</v>
          </cell>
          <cell r="C4100" t="str">
            <v>بسام</v>
          </cell>
          <cell r="D4100" t="str">
            <v>فداء</v>
          </cell>
          <cell r="I4100" t="str">
            <v>الأولى حديث</v>
          </cell>
          <cell r="K4100" t="str">
            <v>الأولى</v>
          </cell>
          <cell r="M4100" t="str">
            <v>الثانية حديث</v>
          </cell>
          <cell r="O4100" t="str">
            <v>الثانية</v>
          </cell>
          <cell r="Q4100" t="str">
            <v>الثانية</v>
          </cell>
          <cell r="S4100" t="str">
            <v>الثانية</v>
          </cell>
        </row>
        <row r="4101">
          <cell r="A4101">
            <v>122820</v>
          </cell>
          <cell r="B4101" t="str">
            <v>ريم عمران</v>
          </cell>
          <cell r="C4101" t="str">
            <v>محمود</v>
          </cell>
          <cell r="D4101" t="str">
            <v>سميرة</v>
          </cell>
          <cell r="I4101" t="str">
            <v>الأولى حديث</v>
          </cell>
          <cell r="K4101" t="str">
            <v>الأولى</v>
          </cell>
          <cell r="L4101" t="str">
            <v>مبرر</v>
          </cell>
          <cell r="M4101" t="str">
            <v>الأولى</v>
          </cell>
          <cell r="O4101" t="str">
            <v>الثانية حديث</v>
          </cell>
          <cell r="Q4101" t="str">
            <v>الثانية</v>
          </cell>
          <cell r="S4101" t="str">
            <v>الثانية</v>
          </cell>
        </row>
        <row r="4102">
          <cell r="A4102">
            <v>122821</v>
          </cell>
          <cell r="B4102" t="str">
            <v>ريم عنقا</v>
          </cell>
          <cell r="C4102" t="str">
            <v>ربيع</v>
          </cell>
          <cell r="D4102" t="str">
            <v>ايمان</v>
          </cell>
          <cell r="I4102" t="str">
            <v>الأولى حديث</v>
          </cell>
          <cell r="K4102" t="str">
            <v>الأولى</v>
          </cell>
          <cell r="L4102" t="str">
            <v>مبرر</v>
          </cell>
          <cell r="M4102" t="str">
            <v>الأولى</v>
          </cell>
          <cell r="O4102" t="str">
            <v>الأولى</v>
          </cell>
          <cell r="Q4102" t="str">
            <v>الأولى</v>
          </cell>
          <cell r="S4102" t="str">
            <v>الأولى</v>
          </cell>
        </row>
        <row r="4103">
          <cell r="A4103">
            <v>122822</v>
          </cell>
          <cell r="B4103" t="str">
            <v>ريم مخلوف</v>
          </cell>
          <cell r="C4103" t="str">
            <v>عبد الرحيم</v>
          </cell>
          <cell r="D4103" t="str">
            <v>عواطف</v>
          </cell>
          <cell r="I4103" t="str">
            <v>الأولى حديث</v>
          </cell>
          <cell r="K4103" t="str">
            <v>الأولى</v>
          </cell>
          <cell r="L4103" t="str">
            <v>مبرر</v>
          </cell>
          <cell r="M4103" t="str">
            <v>الأولى</v>
          </cell>
          <cell r="O4103" t="str">
            <v>الأولى</v>
          </cell>
          <cell r="Q4103" t="str">
            <v>الأولى</v>
          </cell>
          <cell r="S4103" t="str">
            <v>الأولى</v>
          </cell>
        </row>
        <row r="4104">
          <cell r="A4104">
            <v>122823</v>
          </cell>
          <cell r="B4104" t="str">
            <v>ريم مرهج</v>
          </cell>
          <cell r="C4104" t="str">
            <v>نزيه</v>
          </cell>
          <cell r="D4104" t="str">
            <v>سميره حسون</v>
          </cell>
          <cell r="I4104" t="str">
            <v>الأولى حديث</v>
          </cell>
          <cell r="K4104" t="str">
            <v>الأولى</v>
          </cell>
          <cell r="L4104" t="str">
            <v>مبرر</v>
          </cell>
          <cell r="M4104" t="str">
            <v>الأولى</v>
          </cell>
          <cell r="O4104" t="str">
            <v>الأولى</v>
          </cell>
          <cell r="Q4104" t="str">
            <v>الأولى</v>
          </cell>
          <cell r="S4104" t="str">
            <v>الأولى</v>
          </cell>
        </row>
        <row r="4105">
          <cell r="A4105">
            <v>122824</v>
          </cell>
          <cell r="B4105" t="str">
            <v>ريمان جبيلي</v>
          </cell>
          <cell r="C4105" t="str">
            <v>عيسى</v>
          </cell>
          <cell r="D4105" t="str">
            <v>دنيا</v>
          </cell>
          <cell r="I4105" t="str">
            <v>الأولى حديث</v>
          </cell>
          <cell r="J4105">
            <v>628</v>
          </cell>
          <cell r="K4105" t="str">
            <v>الأولى</v>
          </cell>
          <cell r="L4105" t="str">
            <v>مبرر</v>
          </cell>
          <cell r="M4105" t="str">
            <v>الأولى</v>
          </cell>
          <cell r="O4105" t="str">
            <v>الأولى</v>
          </cell>
          <cell r="Q4105" t="str">
            <v>الأولى</v>
          </cell>
          <cell r="S4105" t="str">
            <v>الأولى</v>
          </cell>
        </row>
        <row r="4106">
          <cell r="A4106">
            <v>122825</v>
          </cell>
          <cell r="B4106" t="str">
            <v>زاروهي عبه جيان</v>
          </cell>
          <cell r="C4106" t="str">
            <v>واهان</v>
          </cell>
          <cell r="D4106" t="str">
            <v>لينا</v>
          </cell>
          <cell r="I4106" t="str">
            <v>الأولى حديث</v>
          </cell>
          <cell r="K4106" t="str">
            <v>الأولى</v>
          </cell>
          <cell r="L4106" t="str">
            <v>مبرر</v>
          </cell>
          <cell r="M4106" t="str">
            <v>الأولى</v>
          </cell>
          <cell r="O4106" t="str">
            <v>الأولى</v>
          </cell>
          <cell r="Q4106" t="str">
            <v>الأولى</v>
          </cell>
          <cell r="S4106" t="str">
            <v>الأولى</v>
          </cell>
        </row>
        <row r="4107">
          <cell r="A4107">
            <v>122826</v>
          </cell>
          <cell r="B4107" t="str">
            <v>زويا حاج حسن</v>
          </cell>
          <cell r="C4107" t="str">
            <v>يدج</v>
          </cell>
          <cell r="D4107" t="str">
            <v>رنده</v>
          </cell>
          <cell r="I4107" t="str">
            <v>الأولى حديث</v>
          </cell>
          <cell r="K4107" t="str">
            <v>الأولى</v>
          </cell>
          <cell r="L4107" t="str">
            <v>مبرر</v>
          </cell>
          <cell r="M4107" t="str">
            <v>الأولى</v>
          </cell>
          <cell r="O4107" t="str">
            <v>الأولى</v>
          </cell>
          <cell r="Q4107" t="str">
            <v>الأولى</v>
          </cell>
          <cell r="S4107" t="str">
            <v>الأولى</v>
          </cell>
        </row>
        <row r="4108">
          <cell r="A4108">
            <v>122827</v>
          </cell>
          <cell r="B4108" t="str">
            <v>زويا عبد الكريم</v>
          </cell>
          <cell r="C4108" t="str">
            <v>ينال</v>
          </cell>
          <cell r="D4108" t="str">
            <v>سهام</v>
          </cell>
          <cell r="I4108" t="str">
            <v>الأولى حديث</v>
          </cell>
          <cell r="K4108" t="str">
            <v>الأولى</v>
          </cell>
          <cell r="M4108" t="str">
            <v>الثانية حديث</v>
          </cell>
          <cell r="O4108" t="str">
            <v>الثانية</v>
          </cell>
          <cell r="P4108">
            <v>628</v>
          </cell>
          <cell r="Q4108" t="str">
            <v>الثانية</v>
          </cell>
          <cell r="S4108" t="str">
            <v>الثانية</v>
          </cell>
        </row>
        <row r="4109">
          <cell r="A4109">
            <v>122828</v>
          </cell>
          <cell r="B4109" t="str">
            <v>زياد العلي المحمد</v>
          </cell>
          <cell r="C4109" t="str">
            <v>علي</v>
          </cell>
          <cell r="D4109" t="str">
            <v>حميده</v>
          </cell>
          <cell r="I4109" t="str">
            <v>الأولى حديث</v>
          </cell>
          <cell r="K4109" t="str">
            <v>الأولى</v>
          </cell>
          <cell r="M4109" t="str">
            <v>الثانية حديث</v>
          </cell>
          <cell r="O4109" t="str">
            <v>الثانية</v>
          </cell>
          <cell r="Q4109" t="str">
            <v>الثالثة حديث</v>
          </cell>
          <cell r="S4109" t="str">
            <v>الثالثة</v>
          </cell>
        </row>
        <row r="4110">
          <cell r="A4110">
            <v>122829</v>
          </cell>
          <cell r="B4110" t="str">
            <v>زينب ابو شامه</v>
          </cell>
          <cell r="C4110" t="str">
            <v>هيثم</v>
          </cell>
          <cell r="D4110" t="str">
            <v>منى</v>
          </cell>
          <cell r="I4110" t="str">
            <v>الأولى حديث</v>
          </cell>
          <cell r="K4110" t="str">
            <v>الأولى</v>
          </cell>
          <cell r="L4110" t="str">
            <v>مبرر</v>
          </cell>
          <cell r="M4110" t="str">
            <v>الأولى</v>
          </cell>
          <cell r="O4110" t="str">
            <v>الأولى</v>
          </cell>
          <cell r="Q4110" t="str">
            <v>الأولى</v>
          </cell>
          <cell r="S4110" t="str">
            <v>الأولى</v>
          </cell>
        </row>
        <row r="4111">
          <cell r="A4111">
            <v>122830</v>
          </cell>
          <cell r="B4111" t="str">
            <v>زينب الزعيم</v>
          </cell>
          <cell r="C4111" t="str">
            <v>محمد زكريا الزعيم</v>
          </cell>
          <cell r="D4111" t="str">
            <v>سميرة أوغلي</v>
          </cell>
          <cell r="I4111" t="str">
            <v>الأولى حديث</v>
          </cell>
          <cell r="K4111" t="str">
            <v>الأولى</v>
          </cell>
          <cell r="L4111">
            <v>1094</v>
          </cell>
          <cell r="M4111" t="str">
            <v>الأولى</v>
          </cell>
          <cell r="O4111" t="str">
            <v>الثانية حديث</v>
          </cell>
          <cell r="Q4111" t="str">
            <v>الثانية</v>
          </cell>
          <cell r="S4111" t="str">
            <v>الثانية</v>
          </cell>
        </row>
        <row r="4112">
          <cell r="A4112">
            <v>122831</v>
          </cell>
          <cell r="B4112" t="str">
            <v>زينب العليوي</v>
          </cell>
          <cell r="C4112" t="str">
            <v>اسماعيل</v>
          </cell>
          <cell r="D4112" t="str">
            <v>عبير</v>
          </cell>
          <cell r="I4112" t="str">
            <v>الأولى حديث</v>
          </cell>
          <cell r="K4112" t="str">
            <v>الأولى</v>
          </cell>
          <cell r="L4112" t="str">
            <v>مبرر</v>
          </cell>
          <cell r="M4112" t="str">
            <v>الأولى</v>
          </cell>
          <cell r="O4112" t="str">
            <v>الأولى</v>
          </cell>
          <cell r="Q4112" t="str">
            <v>الأولى</v>
          </cell>
          <cell r="S4112" t="str">
            <v>الأولى</v>
          </cell>
        </row>
        <row r="4113">
          <cell r="A4113">
            <v>122832</v>
          </cell>
          <cell r="B4113" t="str">
            <v>زينب العميان</v>
          </cell>
          <cell r="C4113" t="str">
            <v>عبد الحميد</v>
          </cell>
          <cell r="D4113" t="str">
            <v>كفاء الحشيش</v>
          </cell>
          <cell r="I4113" t="str">
            <v>الأولى حديث</v>
          </cell>
          <cell r="K4113" t="str">
            <v>الأولى</v>
          </cell>
          <cell r="M4113" t="str">
            <v>الأولى</v>
          </cell>
          <cell r="O4113" t="str">
            <v>الأولى</v>
          </cell>
          <cell r="Q4113" t="str">
            <v>الثانية حديث</v>
          </cell>
          <cell r="S4113" t="str">
            <v>الثانية</v>
          </cell>
        </row>
        <row r="4114">
          <cell r="A4114">
            <v>122833</v>
          </cell>
          <cell r="B4114" t="str">
            <v>زينب خليل</v>
          </cell>
          <cell r="C4114" t="str">
            <v>يوسف</v>
          </cell>
          <cell r="D4114" t="str">
            <v>لحظة</v>
          </cell>
          <cell r="I4114" t="str">
            <v>الأولى حديث</v>
          </cell>
          <cell r="K4114" t="str">
            <v>الأولى</v>
          </cell>
          <cell r="L4114" t="str">
            <v>مبرر</v>
          </cell>
          <cell r="M4114" t="str">
            <v>الأولى</v>
          </cell>
          <cell r="O4114" t="str">
            <v>الأولى</v>
          </cell>
          <cell r="Q4114" t="str">
            <v>الأولى</v>
          </cell>
          <cell r="S4114" t="str">
            <v>الأولى</v>
          </cell>
        </row>
        <row r="4115">
          <cell r="A4115">
            <v>122834</v>
          </cell>
          <cell r="B4115" t="str">
            <v>زينه الهجري</v>
          </cell>
          <cell r="C4115" t="str">
            <v>محمود</v>
          </cell>
          <cell r="D4115" t="str">
            <v>مره</v>
          </cell>
          <cell r="I4115" t="str">
            <v>الأولى حديث</v>
          </cell>
          <cell r="K4115" t="str">
            <v>الأولى</v>
          </cell>
          <cell r="M4115" t="str">
            <v>الثانية حديث</v>
          </cell>
          <cell r="O4115" t="str">
            <v>الثانية</v>
          </cell>
          <cell r="Q4115" t="str">
            <v>الثالثة حديث</v>
          </cell>
          <cell r="S4115" t="str">
            <v>الثالثة</v>
          </cell>
        </row>
        <row r="4116">
          <cell r="A4116">
            <v>122835</v>
          </cell>
          <cell r="B4116" t="str">
            <v>ساره ابوحمدان</v>
          </cell>
          <cell r="C4116" t="str">
            <v>انور</v>
          </cell>
          <cell r="D4116" t="str">
            <v>امال</v>
          </cell>
          <cell r="I4116" t="str">
            <v>الأولى حديث</v>
          </cell>
          <cell r="K4116" t="str">
            <v>الأولى</v>
          </cell>
          <cell r="M4116" t="str">
            <v>الثانية حديث</v>
          </cell>
          <cell r="O4116" t="str">
            <v>الثانية</v>
          </cell>
          <cell r="Q4116" t="str">
            <v>الثالثة حديث</v>
          </cell>
          <cell r="S4116" t="str">
            <v>الثالثة</v>
          </cell>
        </row>
        <row r="4117">
          <cell r="A4117">
            <v>122836</v>
          </cell>
          <cell r="B4117" t="str">
            <v>ساره الحبال</v>
          </cell>
          <cell r="C4117" t="str">
            <v>احمد</v>
          </cell>
          <cell r="D4117" t="str">
            <v>روضه</v>
          </cell>
          <cell r="I4117" t="str">
            <v>الأولى حديث</v>
          </cell>
          <cell r="K4117" t="str">
            <v>الأولى</v>
          </cell>
          <cell r="M4117" t="str">
            <v>الثانية حديث</v>
          </cell>
          <cell r="O4117" t="str">
            <v>الثانية</v>
          </cell>
          <cell r="Q4117" t="str">
            <v>الثانية</v>
          </cell>
          <cell r="S4117" t="str">
            <v>الثالثة حديث</v>
          </cell>
        </row>
        <row r="4118">
          <cell r="A4118">
            <v>122837</v>
          </cell>
          <cell r="B4118" t="str">
            <v>ساره النعسان</v>
          </cell>
          <cell r="C4118" t="str">
            <v>مهند</v>
          </cell>
          <cell r="D4118" t="str">
            <v>باسمه رفيع</v>
          </cell>
          <cell r="I4118" t="str">
            <v>الأولى حديث</v>
          </cell>
          <cell r="K4118" t="str">
            <v>الأولى</v>
          </cell>
          <cell r="M4118" t="str">
            <v>الأولى</v>
          </cell>
          <cell r="O4118" t="str">
            <v>الأولى</v>
          </cell>
          <cell r="Q4118" t="str">
            <v>الأولى</v>
          </cell>
          <cell r="S4118" t="str">
            <v>الثانية حديث</v>
          </cell>
        </row>
        <row r="4119">
          <cell r="A4119">
            <v>122838</v>
          </cell>
          <cell r="B4119" t="str">
            <v>ساره حيدر</v>
          </cell>
          <cell r="C4119" t="str">
            <v>ابراهيم</v>
          </cell>
          <cell r="D4119" t="str">
            <v>اسيمه</v>
          </cell>
          <cell r="I4119" t="str">
            <v>الأولى حديث</v>
          </cell>
          <cell r="K4119" t="str">
            <v>الأولى</v>
          </cell>
          <cell r="M4119" t="str">
            <v>الثانية حديث</v>
          </cell>
          <cell r="O4119" t="str">
            <v>الثانية</v>
          </cell>
          <cell r="Q4119" t="str">
            <v>الثالثة حديث</v>
          </cell>
          <cell r="S4119" t="str">
            <v>الثالثة</v>
          </cell>
        </row>
        <row r="4120">
          <cell r="A4120">
            <v>122839</v>
          </cell>
          <cell r="B4120" t="str">
            <v>ساره دامر</v>
          </cell>
          <cell r="C4120" t="str">
            <v>محمد</v>
          </cell>
          <cell r="D4120" t="str">
            <v>سوسن</v>
          </cell>
          <cell r="I4120" t="str">
            <v>الأولى حديث</v>
          </cell>
          <cell r="K4120" t="str">
            <v>الأولى</v>
          </cell>
          <cell r="M4120" t="str">
            <v>الثانية حديث</v>
          </cell>
          <cell r="O4120" t="str">
            <v>الثانية</v>
          </cell>
          <cell r="Q4120" t="str">
            <v>الثالثة حديث</v>
          </cell>
          <cell r="S4120" t="str">
            <v>الثالثة</v>
          </cell>
        </row>
        <row r="4121">
          <cell r="A4121">
            <v>122840</v>
          </cell>
          <cell r="B4121" t="str">
            <v>ساره سلمان</v>
          </cell>
          <cell r="C4121" t="str">
            <v>ناظم</v>
          </cell>
          <cell r="D4121" t="str">
            <v>اسيه</v>
          </cell>
          <cell r="I4121" t="str">
            <v>الأولى حديث</v>
          </cell>
          <cell r="K4121" t="str">
            <v>الأولى</v>
          </cell>
          <cell r="L4121" t="str">
            <v>مبرر</v>
          </cell>
          <cell r="M4121" t="str">
            <v>الأولى</v>
          </cell>
          <cell r="O4121" t="str">
            <v>الأولى</v>
          </cell>
          <cell r="Q4121" t="str">
            <v>الأولى</v>
          </cell>
          <cell r="S4121" t="str">
            <v>الأولى</v>
          </cell>
        </row>
        <row r="4122">
          <cell r="A4122">
            <v>122841</v>
          </cell>
          <cell r="B4122" t="str">
            <v>ساره شاكر</v>
          </cell>
          <cell r="C4122" t="str">
            <v>معتز</v>
          </cell>
          <cell r="D4122" t="str">
            <v>فدوى</v>
          </cell>
          <cell r="I4122" t="str">
            <v>الأولى حديث</v>
          </cell>
          <cell r="K4122" t="str">
            <v>الأولى</v>
          </cell>
          <cell r="M4122" t="str">
            <v>الثانية حديث</v>
          </cell>
          <cell r="O4122" t="str">
            <v>الثانية</v>
          </cell>
          <cell r="Q4122" t="str">
            <v>الثالثة حديث</v>
          </cell>
          <cell r="S4122" t="str">
            <v>الثالثة</v>
          </cell>
        </row>
        <row r="4123">
          <cell r="A4123">
            <v>122842</v>
          </cell>
          <cell r="B4123" t="str">
            <v>ساره عواد</v>
          </cell>
          <cell r="C4123" t="str">
            <v>سمير</v>
          </cell>
          <cell r="D4123" t="str">
            <v>ميسون</v>
          </cell>
          <cell r="I4123" t="str">
            <v>الأولى حديث</v>
          </cell>
          <cell r="K4123" t="str">
            <v>الأولى</v>
          </cell>
          <cell r="L4123" t="str">
            <v>مبرر</v>
          </cell>
          <cell r="M4123" t="str">
            <v>الأولى</v>
          </cell>
          <cell r="O4123" t="str">
            <v>الأولى</v>
          </cell>
          <cell r="Q4123" t="str">
            <v>الأولى</v>
          </cell>
          <cell r="S4123" t="str">
            <v>الأولى</v>
          </cell>
        </row>
        <row r="4124">
          <cell r="A4124">
            <v>122843</v>
          </cell>
          <cell r="B4124" t="str">
            <v>ساشا نظيرقمافه</v>
          </cell>
          <cell r="C4124" t="str">
            <v>عدنان</v>
          </cell>
          <cell r="D4124" t="str">
            <v>رندة</v>
          </cell>
          <cell r="I4124" t="str">
            <v>الأولى حديث</v>
          </cell>
          <cell r="K4124" t="str">
            <v>الأولى</v>
          </cell>
          <cell r="L4124" t="str">
            <v>مبرر</v>
          </cell>
          <cell r="M4124" t="str">
            <v>الأولى</v>
          </cell>
          <cell r="N4124">
            <v>239</v>
          </cell>
          <cell r="O4124" t="str">
            <v>الأولى</v>
          </cell>
          <cell r="P4124">
            <v>758</v>
          </cell>
          <cell r="Q4124" t="str">
            <v>الأولى</v>
          </cell>
          <cell r="S4124" t="str">
            <v>الأولى</v>
          </cell>
        </row>
        <row r="4125">
          <cell r="A4125">
            <v>122844</v>
          </cell>
          <cell r="B4125" t="str">
            <v>سالي الحمادي كوسا</v>
          </cell>
          <cell r="C4125" t="str">
            <v>هيسم</v>
          </cell>
          <cell r="D4125" t="str">
            <v>فايدة حميرة</v>
          </cell>
          <cell r="I4125" t="str">
            <v>الأولى حديث</v>
          </cell>
          <cell r="K4125" t="str">
            <v>الأولى</v>
          </cell>
          <cell r="L4125" t="str">
            <v>مبرر</v>
          </cell>
          <cell r="M4125" t="str">
            <v>الأولى</v>
          </cell>
          <cell r="O4125" t="str">
            <v>الأولى</v>
          </cell>
          <cell r="Q4125" t="str">
            <v>الأولى</v>
          </cell>
          <cell r="S4125" t="str">
            <v>الثانية حديث</v>
          </cell>
        </row>
        <row r="4126">
          <cell r="A4126">
            <v>122845</v>
          </cell>
          <cell r="B4126" t="str">
            <v>سالي السعدي</v>
          </cell>
          <cell r="C4126" t="str">
            <v>ماجد</v>
          </cell>
          <cell r="D4126" t="str">
            <v>ميسون</v>
          </cell>
          <cell r="I4126" t="str">
            <v>الأولى حديث</v>
          </cell>
          <cell r="K4126" t="str">
            <v>الأولى</v>
          </cell>
          <cell r="M4126" t="str">
            <v>الثانية حديث</v>
          </cell>
          <cell r="O4126" t="str">
            <v>الثانية</v>
          </cell>
          <cell r="Q4126" t="str">
            <v>الثالثة حديث</v>
          </cell>
          <cell r="S4126" t="str">
            <v>الثالثة</v>
          </cell>
        </row>
        <row r="4127">
          <cell r="A4127">
            <v>122846</v>
          </cell>
          <cell r="B4127" t="str">
            <v>سام غندور</v>
          </cell>
          <cell r="C4127" t="str">
            <v>مصطفى</v>
          </cell>
          <cell r="D4127" t="str">
            <v>منال</v>
          </cell>
          <cell r="I4127" t="str">
            <v>الأولى حديث</v>
          </cell>
          <cell r="K4127" t="str">
            <v>الأولى</v>
          </cell>
          <cell r="M4127" t="str">
            <v>الثانية حديث</v>
          </cell>
          <cell r="O4127" t="str">
            <v>الثانية</v>
          </cell>
          <cell r="Q4127" t="str">
            <v>الثانية</v>
          </cell>
          <cell r="S4127" t="str">
            <v>الثالثة حديث</v>
          </cell>
        </row>
        <row r="4128">
          <cell r="A4128">
            <v>122847</v>
          </cell>
          <cell r="B4128" t="str">
            <v>سامي ليلا</v>
          </cell>
          <cell r="C4128" t="str">
            <v>خالد</v>
          </cell>
          <cell r="D4128" t="str">
            <v>فاطمة ليلا</v>
          </cell>
          <cell r="I4128" t="str">
            <v>الأولى حديث</v>
          </cell>
          <cell r="K4128" t="str">
            <v>الأولى</v>
          </cell>
          <cell r="L4128" t="str">
            <v>مبرر</v>
          </cell>
          <cell r="M4128" t="str">
            <v>الأولى</v>
          </cell>
          <cell r="O4128" t="str">
            <v>الأولى</v>
          </cell>
          <cell r="Q4128" t="str">
            <v>الأولى</v>
          </cell>
          <cell r="S4128" t="str">
            <v>الأولى</v>
          </cell>
        </row>
        <row r="4129">
          <cell r="A4129">
            <v>122848</v>
          </cell>
          <cell r="B4129" t="str">
            <v>ساندرا منافيخي</v>
          </cell>
          <cell r="C4129" t="str">
            <v>موفق</v>
          </cell>
          <cell r="D4129" t="str">
            <v>لينا</v>
          </cell>
          <cell r="I4129" t="str">
            <v>الأولى حديث</v>
          </cell>
          <cell r="K4129" t="str">
            <v>الأولى</v>
          </cell>
          <cell r="M4129" t="str">
            <v>الثانية حديث</v>
          </cell>
          <cell r="O4129" t="str">
            <v>الثانية</v>
          </cell>
          <cell r="Q4129" t="str">
            <v>الثانية</v>
          </cell>
          <cell r="S4129" t="str">
            <v>الثانية</v>
          </cell>
        </row>
        <row r="4130">
          <cell r="A4130">
            <v>122849</v>
          </cell>
          <cell r="B4130" t="str">
            <v>ساندي عيسى</v>
          </cell>
          <cell r="C4130" t="str">
            <v>يحيى</v>
          </cell>
          <cell r="D4130" t="str">
            <v>بتول</v>
          </cell>
          <cell r="I4130" t="str">
            <v>الأولى حديث</v>
          </cell>
          <cell r="K4130" t="str">
            <v>الأولى</v>
          </cell>
          <cell r="M4130" t="str">
            <v>الأولى</v>
          </cell>
          <cell r="O4130" t="str">
            <v>الأولى</v>
          </cell>
          <cell r="Q4130" t="str">
            <v>الأولى</v>
          </cell>
          <cell r="S4130" t="str">
            <v>الثانية حديث</v>
          </cell>
        </row>
        <row r="4131">
          <cell r="A4131">
            <v>122850</v>
          </cell>
          <cell r="B4131" t="str">
            <v>سجود أبورافع</v>
          </cell>
          <cell r="C4131" t="str">
            <v>علي</v>
          </cell>
          <cell r="D4131" t="str">
            <v>زاكيه</v>
          </cell>
          <cell r="I4131" t="str">
            <v>الأولى حديث</v>
          </cell>
          <cell r="K4131" t="str">
            <v>الأولى</v>
          </cell>
          <cell r="M4131" t="str">
            <v>الأولى</v>
          </cell>
          <cell r="O4131" t="str">
            <v>الثانية حديث</v>
          </cell>
          <cell r="Q4131" t="str">
            <v>الثانية</v>
          </cell>
          <cell r="S4131" t="str">
            <v>الثانية</v>
          </cell>
        </row>
        <row r="4132">
          <cell r="A4132">
            <v>122851</v>
          </cell>
          <cell r="B4132" t="str">
            <v>سحر الحطاب</v>
          </cell>
          <cell r="C4132" t="str">
            <v>يوسف</v>
          </cell>
          <cell r="D4132" t="str">
            <v>ناديا</v>
          </cell>
          <cell r="I4132" t="str">
            <v>الأولى حديث</v>
          </cell>
          <cell r="K4132" t="str">
            <v>الأولى</v>
          </cell>
          <cell r="M4132" t="str">
            <v>الثانية حديث</v>
          </cell>
          <cell r="O4132" t="str">
            <v>الثانية</v>
          </cell>
          <cell r="Q4132" t="str">
            <v>الثالثة حديث</v>
          </cell>
          <cell r="S4132" t="str">
            <v>الثالثة</v>
          </cell>
        </row>
        <row r="4133">
          <cell r="A4133">
            <v>122852</v>
          </cell>
          <cell r="B4133" t="str">
            <v>سحر ميهوب</v>
          </cell>
          <cell r="C4133" t="str">
            <v>جمال</v>
          </cell>
          <cell r="D4133" t="str">
            <v>صباح</v>
          </cell>
          <cell r="I4133" t="str">
            <v>الأولى حديث</v>
          </cell>
          <cell r="K4133" t="str">
            <v>الأولى</v>
          </cell>
          <cell r="M4133" t="str">
            <v>الأولى</v>
          </cell>
          <cell r="O4133" t="str">
            <v>الأولى</v>
          </cell>
          <cell r="Q4133" t="str">
            <v>الأولى</v>
          </cell>
          <cell r="S4133" t="str">
            <v>الأولى</v>
          </cell>
        </row>
        <row r="4134">
          <cell r="A4134">
            <v>122853</v>
          </cell>
          <cell r="B4134" t="str">
            <v>سدره عباس</v>
          </cell>
          <cell r="C4134" t="str">
            <v>بشير</v>
          </cell>
          <cell r="D4134" t="str">
            <v>رنا</v>
          </cell>
          <cell r="I4134" t="str">
            <v>الأولى حديث</v>
          </cell>
          <cell r="K4134" t="str">
            <v>الأولى</v>
          </cell>
          <cell r="M4134" t="str">
            <v>الأولى</v>
          </cell>
          <cell r="O4134" t="str">
            <v>الأولى</v>
          </cell>
          <cell r="Q4134" t="str">
            <v>الأولى</v>
          </cell>
          <cell r="S4134" t="str">
            <v>الأولى</v>
          </cell>
        </row>
        <row r="4135">
          <cell r="A4135">
            <v>122854</v>
          </cell>
          <cell r="B4135" t="str">
            <v>سدره مرعي</v>
          </cell>
          <cell r="C4135" t="str">
            <v>حسان</v>
          </cell>
          <cell r="D4135" t="str">
            <v>سوسن</v>
          </cell>
          <cell r="I4135" t="str">
            <v>الأولى حديث</v>
          </cell>
          <cell r="K4135" t="str">
            <v>الأولى</v>
          </cell>
          <cell r="M4135" t="str">
            <v>الثانية حديث</v>
          </cell>
          <cell r="O4135" t="str">
            <v>الثانية</v>
          </cell>
          <cell r="Q4135" t="str">
            <v>الثالثة حديث</v>
          </cell>
          <cell r="S4135" t="str">
            <v>الثالثة</v>
          </cell>
        </row>
        <row r="4136">
          <cell r="A4136">
            <v>122855</v>
          </cell>
          <cell r="B4136" t="str">
            <v>سعاد المطاني</v>
          </cell>
          <cell r="C4136" t="str">
            <v>اجنيدي</v>
          </cell>
          <cell r="D4136" t="str">
            <v>غازية</v>
          </cell>
          <cell r="I4136" t="str">
            <v>الأولى حديث</v>
          </cell>
          <cell r="K4136" t="str">
            <v>الأولى</v>
          </cell>
          <cell r="M4136" t="str">
            <v>الثانية حديث</v>
          </cell>
          <cell r="O4136" t="str">
            <v>الثانية</v>
          </cell>
          <cell r="Q4136" t="str">
            <v>الثالثة حديث</v>
          </cell>
          <cell r="S4136" t="str">
            <v>الثالثة</v>
          </cell>
        </row>
        <row r="4137">
          <cell r="A4137">
            <v>122856</v>
          </cell>
          <cell r="B4137" t="str">
            <v>سعاد ناصر</v>
          </cell>
          <cell r="C4137" t="str">
            <v>يوسف</v>
          </cell>
          <cell r="D4137" t="str">
            <v>زلف</v>
          </cell>
          <cell r="I4137" t="str">
            <v>الأولى حديث</v>
          </cell>
          <cell r="K4137" t="str">
            <v>الأولى</v>
          </cell>
          <cell r="L4137" t="str">
            <v>مبرر</v>
          </cell>
          <cell r="M4137" t="str">
            <v>الأولى</v>
          </cell>
          <cell r="O4137" t="str">
            <v>الأولى</v>
          </cell>
          <cell r="Q4137" t="str">
            <v>الأولى</v>
          </cell>
          <cell r="S4137" t="str">
            <v>الأولى</v>
          </cell>
        </row>
        <row r="4138">
          <cell r="A4138">
            <v>122857</v>
          </cell>
          <cell r="B4138" t="str">
            <v>سعد الدين البرازي</v>
          </cell>
          <cell r="C4138" t="str">
            <v>صلاح الدين</v>
          </cell>
          <cell r="D4138" t="str">
            <v>منال</v>
          </cell>
          <cell r="I4138" t="str">
            <v>الأولى حديث</v>
          </cell>
          <cell r="K4138" t="str">
            <v>الأولى</v>
          </cell>
          <cell r="M4138" t="str">
            <v>الثانية حديث</v>
          </cell>
          <cell r="O4138" t="str">
            <v>الثانية</v>
          </cell>
          <cell r="Q4138" t="str">
            <v>الثالثة حديث</v>
          </cell>
          <cell r="S4138" t="str">
            <v>الثالثة</v>
          </cell>
        </row>
        <row r="4139">
          <cell r="A4139">
            <v>122858</v>
          </cell>
          <cell r="B4139" t="str">
            <v>سعفان الشرع</v>
          </cell>
          <cell r="C4139" t="str">
            <v>احمد</v>
          </cell>
          <cell r="D4139" t="str">
            <v>سهام</v>
          </cell>
          <cell r="I4139" t="str">
            <v>الأولى حديث</v>
          </cell>
          <cell r="J4139">
            <v>235</v>
          </cell>
          <cell r="K4139" t="str">
            <v>الأولى</v>
          </cell>
          <cell r="M4139" t="str">
            <v>الأولى</v>
          </cell>
          <cell r="O4139" t="str">
            <v>الأولى</v>
          </cell>
          <cell r="Q4139" t="str">
            <v>الأولى</v>
          </cell>
          <cell r="S4139" t="str">
            <v>الأولى</v>
          </cell>
        </row>
        <row r="4140">
          <cell r="A4140">
            <v>122859</v>
          </cell>
          <cell r="B4140" t="str">
            <v>سعيد الأحمر</v>
          </cell>
          <cell r="C4140" t="str">
            <v>أحمد</v>
          </cell>
          <cell r="D4140" t="str">
            <v>الهام</v>
          </cell>
          <cell r="I4140" t="str">
            <v>الأولى حديث</v>
          </cell>
          <cell r="K4140" t="str">
            <v>الأولى</v>
          </cell>
          <cell r="L4140" t="str">
            <v>مبرر</v>
          </cell>
          <cell r="M4140" t="str">
            <v>الأولى</v>
          </cell>
          <cell r="O4140" t="str">
            <v>الأولى</v>
          </cell>
          <cell r="Q4140" t="str">
            <v>الأولى</v>
          </cell>
          <cell r="S4140" t="str">
            <v>الثانية حديث</v>
          </cell>
        </row>
        <row r="4141">
          <cell r="A4141">
            <v>122860</v>
          </cell>
          <cell r="B4141" t="str">
            <v>سلاف اسماعيل</v>
          </cell>
          <cell r="C4141" t="str">
            <v>اسماعيل</v>
          </cell>
          <cell r="D4141" t="str">
            <v>نايفة حسين</v>
          </cell>
          <cell r="I4141" t="str">
            <v>الأولى حديث</v>
          </cell>
          <cell r="K4141" t="str">
            <v>الأولى</v>
          </cell>
          <cell r="M4141" t="str">
            <v>الثانية حديث</v>
          </cell>
          <cell r="O4141" t="str">
            <v>الثانية</v>
          </cell>
          <cell r="Q4141" t="str">
            <v>الثالثة حديث</v>
          </cell>
          <cell r="S4141" t="str">
            <v>الثالثة</v>
          </cell>
        </row>
        <row r="4142">
          <cell r="A4142">
            <v>122861</v>
          </cell>
          <cell r="B4142" t="str">
            <v>سلام الحليبي</v>
          </cell>
          <cell r="C4142" t="str">
            <v>عربي</v>
          </cell>
          <cell r="D4142" t="str">
            <v>فاتنة</v>
          </cell>
          <cell r="I4142" t="str">
            <v>الأولى حديث</v>
          </cell>
          <cell r="K4142" t="str">
            <v>الأولى</v>
          </cell>
          <cell r="L4142" t="str">
            <v>مبرر</v>
          </cell>
          <cell r="M4142" t="str">
            <v>الأولى</v>
          </cell>
          <cell r="O4142" t="str">
            <v>الأولى</v>
          </cell>
          <cell r="Q4142" t="str">
            <v>الأولى</v>
          </cell>
          <cell r="S4142" t="str">
            <v>الأولى</v>
          </cell>
        </row>
        <row r="4143">
          <cell r="A4143">
            <v>122862</v>
          </cell>
          <cell r="B4143" t="str">
            <v>سلام راجح</v>
          </cell>
          <cell r="C4143" t="str">
            <v>عماد</v>
          </cell>
          <cell r="D4143" t="str">
            <v>قمر</v>
          </cell>
          <cell r="I4143" t="str">
            <v>الأولى حديث</v>
          </cell>
          <cell r="K4143" t="str">
            <v>الأولى</v>
          </cell>
          <cell r="M4143" t="str">
            <v>الثانية حديث</v>
          </cell>
          <cell r="O4143" t="str">
            <v>الثانية</v>
          </cell>
          <cell r="Q4143" t="str">
            <v>الثالثة حديث</v>
          </cell>
          <cell r="S4143" t="str">
            <v>الثالثة</v>
          </cell>
        </row>
        <row r="4144">
          <cell r="A4144">
            <v>122863</v>
          </cell>
          <cell r="B4144" t="str">
            <v>سلمى ابو خزام</v>
          </cell>
          <cell r="C4144" t="str">
            <v>شوقي</v>
          </cell>
          <cell r="D4144" t="str">
            <v>جميله</v>
          </cell>
          <cell r="I4144" t="str">
            <v>الأولى حديث</v>
          </cell>
          <cell r="K4144" t="str">
            <v>الأولى</v>
          </cell>
          <cell r="M4144" t="str">
            <v>الثانية حديث</v>
          </cell>
          <cell r="O4144" t="str">
            <v>الثانية</v>
          </cell>
          <cell r="Q4144" t="str">
            <v>الثانية</v>
          </cell>
          <cell r="S4144" t="str">
            <v>الثانية</v>
          </cell>
        </row>
        <row r="4145">
          <cell r="A4145">
            <v>122864</v>
          </cell>
          <cell r="B4145" t="str">
            <v>سلمى الحموي</v>
          </cell>
          <cell r="C4145" t="str">
            <v>محمد فتحى</v>
          </cell>
          <cell r="D4145" t="str">
            <v>نهلا</v>
          </cell>
          <cell r="I4145" t="str">
            <v>الأولى حديث</v>
          </cell>
          <cell r="K4145" t="str">
            <v>الأولى</v>
          </cell>
          <cell r="M4145" t="str">
            <v>الثانية حديث</v>
          </cell>
          <cell r="O4145" t="str">
            <v>الثانية</v>
          </cell>
          <cell r="Q4145" t="str">
            <v>الثانية</v>
          </cell>
          <cell r="S4145" t="str">
            <v>الثالثة حديث</v>
          </cell>
        </row>
        <row r="4146">
          <cell r="A4146">
            <v>122865</v>
          </cell>
          <cell r="B4146" t="str">
            <v>سلمى حيدر</v>
          </cell>
          <cell r="C4146" t="str">
            <v>مخزوم</v>
          </cell>
          <cell r="D4146" t="str">
            <v>نجاح</v>
          </cell>
          <cell r="I4146" t="str">
            <v>الأولى حديث</v>
          </cell>
          <cell r="K4146" t="str">
            <v>الأولى</v>
          </cell>
          <cell r="M4146" t="str">
            <v>الثانية حديث</v>
          </cell>
          <cell r="O4146" t="str">
            <v>الثانية</v>
          </cell>
          <cell r="Q4146" t="str">
            <v>الثانية</v>
          </cell>
          <cell r="S4146" t="str">
            <v>الثالثة حديث</v>
          </cell>
        </row>
        <row r="4147">
          <cell r="A4147">
            <v>122866</v>
          </cell>
          <cell r="B4147" t="str">
            <v>سماح جمعه</v>
          </cell>
          <cell r="C4147" t="str">
            <v>دعيبس</v>
          </cell>
          <cell r="D4147" t="str">
            <v>فضه</v>
          </cell>
          <cell r="I4147" t="str">
            <v>الأولى حديث</v>
          </cell>
          <cell r="K4147" t="str">
            <v>الأولى</v>
          </cell>
          <cell r="L4147" t="str">
            <v>مبرر</v>
          </cell>
          <cell r="M4147" t="str">
            <v>الأولى</v>
          </cell>
          <cell r="O4147" t="str">
            <v>الأولى</v>
          </cell>
          <cell r="Q4147" t="str">
            <v>الأولى</v>
          </cell>
          <cell r="S4147" t="str">
            <v>الأولى</v>
          </cell>
        </row>
        <row r="4148">
          <cell r="A4148">
            <v>122867</v>
          </cell>
          <cell r="B4148" t="str">
            <v>سماح صالح</v>
          </cell>
          <cell r="C4148" t="str">
            <v>عبدالله</v>
          </cell>
          <cell r="D4148" t="str">
            <v>تمام</v>
          </cell>
          <cell r="I4148" t="str">
            <v>الأولى حديث</v>
          </cell>
          <cell r="K4148" t="str">
            <v>الأولى</v>
          </cell>
          <cell r="M4148" t="str">
            <v>الأولى</v>
          </cell>
          <cell r="O4148" t="str">
            <v>الأولى</v>
          </cell>
          <cell r="Q4148" t="str">
            <v>الأولى</v>
          </cell>
          <cell r="S4148" t="str">
            <v>الأولى</v>
          </cell>
        </row>
        <row r="4149">
          <cell r="A4149">
            <v>122868</v>
          </cell>
          <cell r="B4149" t="str">
            <v>سمر بدور</v>
          </cell>
          <cell r="C4149" t="str">
            <v>ايوب</v>
          </cell>
          <cell r="D4149" t="str">
            <v>هناء</v>
          </cell>
          <cell r="I4149" t="str">
            <v>الأولى حديث</v>
          </cell>
          <cell r="K4149" t="str">
            <v>الأولى</v>
          </cell>
          <cell r="M4149" t="str">
            <v>الثانية حديث</v>
          </cell>
          <cell r="O4149" t="str">
            <v>الثانية</v>
          </cell>
          <cell r="Q4149" t="str">
            <v>الثانية</v>
          </cell>
          <cell r="S4149" t="str">
            <v>الثالثة حديث</v>
          </cell>
        </row>
        <row r="4150">
          <cell r="A4150">
            <v>122869</v>
          </cell>
          <cell r="B4150" t="str">
            <v>سمر جزائرلي</v>
          </cell>
          <cell r="C4150" t="str">
            <v>يوسف</v>
          </cell>
          <cell r="D4150" t="str">
            <v>هدى</v>
          </cell>
          <cell r="I4150" t="str">
            <v>الأولى حديث</v>
          </cell>
          <cell r="K4150" t="str">
            <v>الأولى</v>
          </cell>
          <cell r="M4150" t="str">
            <v>الثانية حديث</v>
          </cell>
          <cell r="O4150" t="str">
            <v>الثانية</v>
          </cell>
          <cell r="Q4150" t="str">
            <v>الثالثة حديث</v>
          </cell>
          <cell r="S4150" t="str">
            <v>الثالثة</v>
          </cell>
        </row>
        <row r="4151">
          <cell r="A4151">
            <v>122870</v>
          </cell>
          <cell r="B4151" t="str">
            <v>سمر طربين</v>
          </cell>
          <cell r="C4151" t="str">
            <v>محمود</v>
          </cell>
          <cell r="D4151" t="str">
            <v>سلما</v>
          </cell>
          <cell r="I4151" t="str">
            <v>الأولى حديث</v>
          </cell>
          <cell r="K4151" t="str">
            <v>الأولى</v>
          </cell>
          <cell r="L4151" t="str">
            <v>مبرر</v>
          </cell>
          <cell r="M4151" t="str">
            <v>الأولى</v>
          </cell>
          <cell r="O4151" t="str">
            <v>الأولى</v>
          </cell>
          <cell r="Q4151" t="str">
            <v>الأولى</v>
          </cell>
          <cell r="S4151" t="str">
            <v>الأولى</v>
          </cell>
        </row>
        <row r="4152">
          <cell r="A4152">
            <v>122871</v>
          </cell>
          <cell r="B4152" t="str">
            <v>سميره السلاخ</v>
          </cell>
          <cell r="C4152" t="str">
            <v>سليم</v>
          </cell>
          <cell r="D4152" t="str">
            <v>امتياز</v>
          </cell>
          <cell r="I4152" t="str">
            <v>الأولى حديث</v>
          </cell>
          <cell r="K4152" t="str">
            <v>الأولى</v>
          </cell>
          <cell r="M4152" t="str">
            <v>الثانية حديث</v>
          </cell>
          <cell r="O4152" t="str">
            <v>الثانية</v>
          </cell>
          <cell r="Q4152" t="str">
            <v>الثانية</v>
          </cell>
          <cell r="S4152" t="str">
            <v>الثانية</v>
          </cell>
        </row>
        <row r="4153">
          <cell r="A4153">
            <v>122872</v>
          </cell>
          <cell r="B4153" t="str">
            <v>سميره الشايطه</v>
          </cell>
          <cell r="C4153" t="str">
            <v>ابراهيم</v>
          </cell>
          <cell r="D4153" t="str">
            <v>هديه</v>
          </cell>
          <cell r="I4153" t="str">
            <v>الأولى حديث</v>
          </cell>
          <cell r="K4153" t="str">
            <v>الأولى</v>
          </cell>
          <cell r="M4153" t="str">
            <v>الثانية حديث</v>
          </cell>
          <cell r="O4153" t="str">
            <v>الثانية</v>
          </cell>
          <cell r="Q4153" t="str">
            <v>الثالثة حديث</v>
          </cell>
          <cell r="S4153" t="str">
            <v>الثالثة</v>
          </cell>
        </row>
        <row r="4154">
          <cell r="A4154">
            <v>122873</v>
          </cell>
          <cell r="B4154" t="str">
            <v>سميه الفارس</v>
          </cell>
          <cell r="C4154" t="str">
            <v>فاضل</v>
          </cell>
          <cell r="D4154" t="str">
            <v>فطيم</v>
          </cell>
          <cell r="I4154" t="str">
            <v>الأولى حديث</v>
          </cell>
          <cell r="K4154" t="str">
            <v>الأولى</v>
          </cell>
          <cell r="M4154" t="str">
            <v>الأولى</v>
          </cell>
          <cell r="O4154" t="str">
            <v>الأولى</v>
          </cell>
          <cell r="Q4154" t="str">
            <v>الأولى</v>
          </cell>
          <cell r="S4154" t="str">
            <v>الأولى</v>
          </cell>
        </row>
        <row r="4155">
          <cell r="A4155">
            <v>122874</v>
          </cell>
          <cell r="B4155" t="str">
            <v>سناء الحجوج</v>
          </cell>
          <cell r="C4155" t="str">
            <v>سلامة</v>
          </cell>
          <cell r="D4155" t="str">
            <v>محاسن محمد</v>
          </cell>
          <cell r="I4155" t="str">
            <v>الأولى حديث</v>
          </cell>
          <cell r="K4155" t="str">
            <v>الأولى</v>
          </cell>
          <cell r="L4155">
            <v>1948</v>
          </cell>
          <cell r="M4155" t="str">
            <v>الأولى</v>
          </cell>
          <cell r="O4155" t="str">
            <v>الأولى</v>
          </cell>
          <cell r="Q4155" t="str">
            <v>الثانية حديث</v>
          </cell>
          <cell r="S4155" t="str">
            <v>الثانية</v>
          </cell>
        </row>
        <row r="4156">
          <cell r="A4156">
            <v>122875</v>
          </cell>
          <cell r="B4156" t="str">
            <v>سناء الزعبي</v>
          </cell>
          <cell r="C4156" t="str">
            <v>محمد</v>
          </cell>
          <cell r="D4156" t="str">
            <v>سهام</v>
          </cell>
          <cell r="I4156" t="str">
            <v>الأولى حديث</v>
          </cell>
          <cell r="K4156" t="str">
            <v>الأولى</v>
          </cell>
          <cell r="M4156" t="str">
            <v>الثانية حديث</v>
          </cell>
          <cell r="O4156" t="str">
            <v>الثانية</v>
          </cell>
          <cell r="Q4156" t="str">
            <v>الثانية</v>
          </cell>
          <cell r="S4156" t="str">
            <v>الثانية</v>
          </cell>
        </row>
        <row r="4157">
          <cell r="A4157">
            <v>122876</v>
          </cell>
          <cell r="B4157" t="str">
            <v>سناء حسن</v>
          </cell>
          <cell r="C4157" t="str">
            <v>ديب</v>
          </cell>
          <cell r="D4157" t="str">
            <v>منه</v>
          </cell>
          <cell r="I4157" t="str">
            <v>الأولى حديث</v>
          </cell>
          <cell r="K4157" t="str">
            <v>الأولى</v>
          </cell>
          <cell r="M4157" t="str">
            <v>الثانية حديث</v>
          </cell>
          <cell r="N4157">
            <v>263</v>
          </cell>
          <cell r="O4157" t="str">
            <v>الثانية</v>
          </cell>
          <cell r="P4157">
            <v>532</v>
          </cell>
          <cell r="Q4157" t="str">
            <v>الثانية</v>
          </cell>
          <cell r="S4157" t="str">
            <v>الثانية</v>
          </cell>
        </row>
        <row r="4158">
          <cell r="A4158">
            <v>122877</v>
          </cell>
          <cell r="B4158" t="str">
            <v>سناء رشيد الزغير</v>
          </cell>
          <cell r="C4158" t="str">
            <v>محمد</v>
          </cell>
          <cell r="D4158" t="str">
            <v>حنان</v>
          </cell>
          <cell r="I4158" t="str">
            <v>الأولى حديث</v>
          </cell>
          <cell r="K4158" t="str">
            <v>الأولى</v>
          </cell>
          <cell r="M4158" t="str">
            <v>الأولى</v>
          </cell>
          <cell r="O4158" t="str">
            <v>الأولى</v>
          </cell>
          <cell r="Q4158" t="str">
            <v>الأولى</v>
          </cell>
          <cell r="S4158" t="str">
            <v>الأولى</v>
          </cell>
        </row>
        <row r="4159">
          <cell r="A4159">
            <v>122878</v>
          </cell>
          <cell r="B4159" t="str">
            <v>سندس أبو حوى</v>
          </cell>
          <cell r="C4159" t="str">
            <v>عبد الكريم</v>
          </cell>
          <cell r="D4159" t="str">
            <v>آمنه</v>
          </cell>
          <cell r="I4159" t="str">
            <v>الأولى حديث</v>
          </cell>
          <cell r="K4159" t="str">
            <v>الأولى</v>
          </cell>
          <cell r="L4159" t="str">
            <v>مبرر</v>
          </cell>
          <cell r="M4159" t="str">
            <v>الأولى</v>
          </cell>
          <cell r="O4159" t="str">
            <v>الأولى</v>
          </cell>
          <cell r="Q4159" t="str">
            <v>الأولى</v>
          </cell>
          <cell r="S4159" t="str">
            <v>الأولى</v>
          </cell>
        </row>
        <row r="4160">
          <cell r="A4160">
            <v>122879</v>
          </cell>
          <cell r="B4160" t="str">
            <v>سهاد التيناوي</v>
          </cell>
          <cell r="C4160" t="str">
            <v>محمدماجد</v>
          </cell>
          <cell r="D4160" t="str">
            <v>هيام</v>
          </cell>
          <cell r="I4160" t="str">
            <v>الأولى حديث</v>
          </cell>
          <cell r="K4160" t="str">
            <v>الأولى</v>
          </cell>
          <cell r="L4160" t="str">
            <v>مبرر</v>
          </cell>
          <cell r="M4160" t="str">
            <v>الأولى</v>
          </cell>
          <cell r="O4160" t="str">
            <v>الأولى</v>
          </cell>
          <cell r="Q4160" t="str">
            <v>الأولى</v>
          </cell>
          <cell r="S4160" t="str">
            <v>الأولى</v>
          </cell>
        </row>
        <row r="4161">
          <cell r="A4161">
            <v>122880</v>
          </cell>
          <cell r="B4161" t="str">
            <v>سهاد العامر</v>
          </cell>
          <cell r="C4161" t="str">
            <v>حسين</v>
          </cell>
          <cell r="D4161" t="str">
            <v>ناجيه</v>
          </cell>
          <cell r="I4161" t="str">
            <v>الأولى حديث</v>
          </cell>
          <cell r="K4161" t="str">
            <v>الأولى</v>
          </cell>
          <cell r="L4161" t="str">
            <v>مبرر</v>
          </cell>
          <cell r="M4161" t="str">
            <v>الأولى</v>
          </cell>
          <cell r="O4161" t="str">
            <v>الأولى</v>
          </cell>
          <cell r="Q4161" t="str">
            <v>الأولى</v>
          </cell>
          <cell r="S4161" t="str">
            <v>الأولى</v>
          </cell>
        </row>
        <row r="4162">
          <cell r="A4162">
            <v>122881</v>
          </cell>
          <cell r="B4162" t="str">
            <v>سهى الخطيب</v>
          </cell>
          <cell r="C4162" t="str">
            <v>عبد القادر</v>
          </cell>
          <cell r="D4162" t="str">
            <v>نوال</v>
          </cell>
          <cell r="I4162" t="str">
            <v>الأولى حديث</v>
          </cell>
          <cell r="K4162" t="str">
            <v>الأولى</v>
          </cell>
          <cell r="L4162" t="str">
            <v>مبرر</v>
          </cell>
          <cell r="M4162" t="str">
            <v>الأولى</v>
          </cell>
          <cell r="O4162" t="str">
            <v>الأولى</v>
          </cell>
          <cell r="Q4162" t="str">
            <v>الأولى</v>
          </cell>
          <cell r="S4162" t="str">
            <v>الأولى</v>
          </cell>
        </row>
        <row r="4163">
          <cell r="A4163">
            <v>122882</v>
          </cell>
          <cell r="B4163" t="str">
            <v>سهير الريشان</v>
          </cell>
          <cell r="C4163" t="str">
            <v>ابراهيم</v>
          </cell>
          <cell r="D4163" t="str">
            <v>فوزية</v>
          </cell>
          <cell r="I4163" t="str">
            <v>الأولى حديث</v>
          </cell>
          <cell r="K4163" t="str">
            <v>الأولى</v>
          </cell>
          <cell r="L4163" t="str">
            <v>مبرر</v>
          </cell>
          <cell r="M4163" t="str">
            <v>الأولى</v>
          </cell>
          <cell r="O4163" t="str">
            <v>الأولى</v>
          </cell>
          <cell r="Q4163" t="str">
            <v>الأولى</v>
          </cell>
          <cell r="S4163" t="str">
            <v>الأولى</v>
          </cell>
        </row>
        <row r="4164">
          <cell r="A4164">
            <v>122883</v>
          </cell>
          <cell r="B4164" t="str">
            <v>سهير علم الدين</v>
          </cell>
          <cell r="C4164" t="str">
            <v>مغيد</v>
          </cell>
          <cell r="D4164" t="str">
            <v>فرنجيه</v>
          </cell>
          <cell r="I4164" t="str">
            <v>الأولى حديث</v>
          </cell>
          <cell r="K4164" t="str">
            <v>الأولى</v>
          </cell>
          <cell r="M4164" t="str">
            <v>الثانية حديث</v>
          </cell>
          <cell r="O4164" t="str">
            <v>الثانية</v>
          </cell>
          <cell r="Q4164" t="str">
            <v>الثالثة حديث</v>
          </cell>
          <cell r="S4164" t="str">
            <v>الثالثة</v>
          </cell>
        </row>
        <row r="4165">
          <cell r="A4165">
            <v>122884</v>
          </cell>
          <cell r="B4165" t="str">
            <v>سهيله خضر</v>
          </cell>
          <cell r="C4165" t="str">
            <v>غالب</v>
          </cell>
          <cell r="D4165" t="str">
            <v>اسعاف</v>
          </cell>
          <cell r="I4165" t="str">
            <v>الأولى حديث</v>
          </cell>
          <cell r="K4165" t="str">
            <v>الأولى</v>
          </cell>
          <cell r="M4165" t="str">
            <v>الثانية حديث</v>
          </cell>
          <cell r="O4165" t="str">
            <v>الثانية</v>
          </cell>
          <cell r="Q4165" t="str">
            <v>الثالثة حديث</v>
          </cell>
          <cell r="S4165" t="str">
            <v>الثالثة</v>
          </cell>
        </row>
        <row r="4166">
          <cell r="A4166">
            <v>122885</v>
          </cell>
          <cell r="B4166" t="str">
            <v>سوزان الجبر</v>
          </cell>
          <cell r="C4166" t="str">
            <v>غالب</v>
          </cell>
          <cell r="D4166" t="str">
            <v>سوسم</v>
          </cell>
          <cell r="I4166" t="str">
            <v>الأولى حديث</v>
          </cell>
          <cell r="K4166" t="str">
            <v>الأولى</v>
          </cell>
          <cell r="L4166" t="str">
            <v>مبرر</v>
          </cell>
          <cell r="M4166" t="str">
            <v>الأولى</v>
          </cell>
          <cell r="O4166" t="str">
            <v>الأولى</v>
          </cell>
          <cell r="Q4166" t="str">
            <v>الأولى</v>
          </cell>
          <cell r="S4166" t="str">
            <v>الأولى</v>
          </cell>
        </row>
        <row r="4167">
          <cell r="A4167">
            <v>122886</v>
          </cell>
          <cell r="B4167" t="str">
            <v>سوسن محسن</v>
          </cell>
          <cell r="C4167" t="str">
            <v>حسن</v>
          </cell>
          <cell r="D4167" t="str">
            <v>أنيسه</v>
          </cell>
          <cell r="I4167" t="str">
            <v>الأولى حديث</v>
          </cell>
          <cell r="K4167" t="str">
            <v>الأولى</v>
          </cell>
          <cell r="L4167" t="str">
            <v>مبرر</v>
          </cell>
          <cell r="M4167" t="str">
            <v>الأولى</v>
          </cell>
          <cell r="O4167" t="str">
            <v>الأولى</v>
          </cell>
          <cell r="Q4167" t="str">
            <v>الأولى</v>
          </cell>
          <cell r="S4167" t="str">
            <v>الأولى</v>
          </cell>
        </row>
        <row r="4168">
          <cell r="A4168">
            <v>122887</v>
          </cell>
          <cell r="B4168" t="str">
            <v>سومر الديوب</v>
          </cell>
          <cell r="C4168" t="str">
            <v>نايف</v>
          </cell>
          <cell r="D4168" t="str">
            <v>دعد</v>
          </cell>
          <cell r="I4168" t="str">
            <v>الأولى حديث</v>
          </cell>
          <cell r="K4168" t="str">
            <v>الأولى</v>
          </cell>
          <cell r="L4168" t="str">
            <v>مبرر</v>
          </cell>
          <cell r="M4168" t="str">
            <v>الأولى</v>
          </cell>
          <cell r="O4168" t="str">
            <v>الأولى</v>
          </cell>
          <cell r="Q4168" t="str">
            <v>الأولى</v>
          </cell>
          <cell r="S4168" t="str">
            <v>الأولى</v>
          </cell>
        </row>
        <row r="4169">
          <cell r="A4169">
            <v>122888</v>
          </cell>
          <cell r="B4169" t="str">
            <v>سومر عجيب</v>
          </cell>
          <cell r="C4169" t="str">
            <v>علي</v>
          </cell>
          <cell r="D4169" t="str">
            <v>سميرة</v>
          </cell>
          <cell r="I4169" t="str">
            <v>الأولى حديث</v>
          </cell>
          <cell r="K4169" t="str">
            <v>الأولى</v>
          </cell>
          <cell r="L4169">
            <v>1967</v>
          </cell>
          <cell r="M4169" t="str">
            <v>الأولى</v>
          </cell>
          <cell r="N4169">
            <v>231</v>
          </cell>
          <cell r="O4169" t="str">
            <v>الأولى</v>
          </cell>
          <cell r="P4169">
            <v>750</v>
          </cell>
          <cell r="Q4169" t="str">
            <v>الأولى</v>
          </cell>
          <cell r="S4169" t="str">
            <v>الأولى</v>
          </cell>
        </row>
        <row r="4170">
          <cell r="A4170">
            <v>122889</v>
          </cell>
          <cell r="B4170" t="str">
            <v>سومر يوسف</v>
          </cell>
          <cell r="C4170" t="str">
            <v>نضال</v>
          </cell>
          <cell r="D4170" t="str">
            <v>إلهام</v>
          </cell>
          <cell r="I4170" t="str">
            <v>الأولى حديث</v>
          </cell>
          <cell r="K4170" t="str">
            <v>الأولى</v>
          </cell>
          <cell r="M4170" t="str">
            <v>الثانية حديث</v>
          </cell>
          <cell r="O4170" t="str">
            <v>الثانية</v>
          </cell>
          <cell r="Q4170" t="str">
            <v>الثالثة حديث</v>
          </cell>
          <cell r="S4170" t="str">
            <v>الثالثة</v>
          </cell>
        </row>
        <row r="4171">
          <cell r="A4171">
            <v>122890</v>
          </cell>
          <cell r="B4171" t="str">
            <v>سونيا ماجد</v>
          </cell>
          <cell r="C4171" t="str">
            <v>وليد</v>
          </cell>
          <cell r="D4171" t="str">
            <v>جميلة</v>
          </cell>
          <cell r="I4171" t="str">
            <v>الأولى حديث</v>
          </cell>
          <cell r="K4171" t="str">
            <v>الأولى</v>
          </cell>
          <cell r="M4171" t="str">
            <v>الثانية حديث</v>
          </cell>
          <cell r="O4171" t="str">
            <v>الثانية</v>
          </cell>
          <cell r="Q4171" t="str">
            <v>الثالثة حديث</v>
          </cell>
          <cell r="S4171" t="str">
            <v>الثالثة</v>
          </cell>
        </row>
        <row r="4172">
          <cell r="A4172">
            <v>122891</v>
          </cell>
          <cell r="B4172" t="str">
            <v>شادي الخطيب</v>
          </cell>
          <cell r="C4172" t="str">
            <v>عدنان</v>
          </cell>
          <cell r="D4172" t="str">
            <v>ناديا</v>
          </cell>
          <cell r="I4172" t="str">
            <v>الأولى حديث</v>
          </cell>
          <cell r="J4172">
            <v>837</v>
          </cell>
          <cell r="K4172" t="str">
            <v>الأولى</v>
          </cell>
          <cell r="L4172">
            <v>1900</v>
          </cell>
          <cell r="M4172" t="str">
            <v>الأولى</v>
          </cell>
          <cell r="N4172">
            <v>208</v>
          </cell>
          <cell r="O4172" t="str">
            <v>الأولى</v>
          </cell>
          <cell r="Q4172" t="str">
            <v>الأولى</v>
          </cell>
          <cell r="S4172" t="str">
            <v>الأولى</v>
          </cell>
        </row>
        <row r="4173">
          <cell r="A4173">
            <v>122892</v>
          </cell>
          <cell r="B4173" t="str">
            <v>شام طعمه</v>
          </cell>
          <cell r="C4173" t="str">
            <v>محمد هيثم</v>
          </cell>
          <cell r="D4173" t="str">
            <v>لينا</v>
          </cell>
          <cell r="I4173" t="str">
            <v>الأولى حديث</v>
          </cell>
          <cell r="K4173" t="str">
            <v>الأولى</v>
          </cell>
          <cell r="M4173" t="str">
            <v>الأولى</v>
          </cell>
          <cell r="O4173" t="str">
            <v>الأولى</v>
          </cell>
          <cell r="Q4173" t="str">
            <v>الأولى</v>
          </cell>
          <cell r="S4173" t="str">
            <v>الأولى</v>
          </cell>
        </row>
        <row r="4174">
          <cell r="A4174">
            <v>122893</v>
          </cell>
          <cell r="B4174" t="str">
            <v>شامل غوتوق</v>
          </cell>
          <cell r="C4174" t="str">
            <v>مجد</v>
          </cell>
          <cell r="D4174" t="str">
            <v>تمارة</v>
          </cell>
          <cell r="I4174" t="str">
            <v>الأولى حديث</v>
          </cell>
          <cell r="K4174" t="str">
            <v>الأولى</v>
          </cell>
          <cell r="M4174" t="str">
            <v>الثانية حديث</v>
          </cell>
          <cell r="O4174" t="str">
            <v>الثانية</v>
          </cell>
          <cell r="Q4174" t="str">
            <v>الثالثة حديث</v>
          </cell>
          <cell r="S4174" t="str">
            <v>الثالثة</v>
          </cell>
        </row>
        <row r="4175">
          <cell r="A4175">
            <v>122894</v>
          </cell>
          <cell r="B4175" t="str">
            <v>شذا العقله</v>
          </cell>
          <cell r="C4175" t="str">
            <v>عقاب</v>
          </cell>
          <cell r="D4175" t="str">
            <v>رسميه</v>
          </cell>
          <cell r="I4175" t="str">
            <v>الأولى حديث</v>
          </cell>
          <cell r="K4175" t="str">
            <v>الأولى</v>
          </cell>
          <cell r="M4175" t="str">
            <v>الأولى</v>
          </cell>
          <cell r="O4175" t="str">
            <v>الثانية حديث</v>
          </cell>
          <cell r="Q4175" t="str">
            <v>الثانية</v>
          </cell>
          <cell r="S4175" t="str">
            <v>الثانية</v>
          </cell>
        </row>
        <row r="4176">
          <cell r="A4176">
            <v>122895</v>
          </cell>
          <cell r="B4176" t="str">
            <v>شذى زهره</v>
          </cell>
          <cell r="C4176" t="str">
            <v>بدوي</v>
          </cell>
          <cell r="D4176" t="str">
            <v>زهره</v>
          </cell>
          <cell r="I4176" t="str">
            <v>الأولى حديث</v>
          </cell>
          <cell r="K4176" t="str">
            <v>الأولى</v>
          </cell>
          <cell r="M4176" t="str">
            <v>الثانية حديث</v>
          </cell>
          <cell r="O4176" t="str">
            <v>الثانية</v>
          </cell>
          <cell r="Q4176" t="str">
            <v>الثالثة حديث</v>
          </cell>
          <cell r="S4176" t="str">
            <v>الثالثة</v>
          </cell>
        </row>
        <row r="4177">
          <cell r="A4177">
            <v>122896</v>
          </cell>
          <cell r="B4177" t="str">
            <v>شرف الدين مزعل</v>
          </cell>
          <cell r="C4177" t="str">
            <v>تيسير</v>
          </cell>
          <cell r="D4177" t="str">
            <v>وفاء</v>
          </cell>
          <cell r="I4177" t="str">
            <v>الأولى حديث</v>
          </cell>
          <cell r="K4177" t="str">
            <v>الأولى</v>
          </cell>
          <cell r="L4177" t="str">
            <v>مبرر</v>
          </cell>
          <cell r="M4177" t="str">
            <v>الأولى</v>
          </cell>
          <cell r="O4177" t="str">
            <v>الأولى</v>
          </cell>
          <cell r="Q4177" t="str">
            <v>الأولى</v>
          </cell>
          <cell r="S4177" t="str">
            <v>الأولى</v>
          </cell>
        </row>
        <row r="4178">
          <cell r="A4178">
            <v>122897</v>
          </cell>
          <cell r="B4178" t="str">
            <v>شهد المقداد</v>
          </cell>
          <cell r="C4178" t="str">
            <v>علي</v>
          </cell>
          <cell r="D4178" t="str">
            <v>بثينه</v>
          </cell>
          <cell r="I4178" t="str">
            <v>الأولى حديث</v>
          </cell>
          <cell r="K4178" t="str">
            <v>الأولى</v>
          </cell>
          <cell r="L4178" t="str">
            <v>مبرر</v>
          </cell>
          <cell r="M4178" t="str">
            <v>الأولى</v>
          </cell>
          <cell r="O4178" t="str">
            <v>الأولى</v>
          </cell>
          <cell r="Q4178" t="str">
            <v>الأولى</v>
          </cell>
          <cell r="S4178" t="str">
            <v>الأولى</v>
          </cell>
        </row>
        <row r="4179">
          <cell r="A4179">
            <v>122898</v>
          </cell>
          <cell r="B4179" t="str">
            <v>شهد غندور</v>
          </cell>
          <cell r="C4179" t="str">
            <v>اسماعيل</v>
          </cell>
          <cell r="D4179" t="str">
            <v>حنان</v>
          </cell>
          <cell r="I4179" t="str">
            <v>الأولى حديث</v>
          </cell>
          <cell r="K4179" t="str">
            <v>الأولى</v>
          </cell>
          <cell r="M4179" t="str">
            <v>الثانية حديث</v>
          </cell>
          <cell r="O4179" t="str">
            <v>الثانية</v>
          </cell>
          <cell r="Q4179" t="str">
            <v>الثالثة حديث</v>
          </cell>
          <cell r="S4179" t="str">
            <v>الثالثة</v>
          </cell>
        </row>
        <row r="4180">
          <cell r="A4180">
            <v>122899</v>
          </cell>
          <cell r="B4180" t="str">
            <v>شهلا الشواف</v>
          </cell>
          <cell r="C4180" t="str">
            <v>منهل</v>
          </cell>
          <cell r="D4180" t="str">
            <v>ايمان</v>
          </cell>
          <cell r="I4180" t="str">
            <v>الأولى حديث</v>
          </cell>
          <cell r="K4180" t="str">
            <v>الأولى</v>
          </cell>
          <cell r="L4180" t="str">
            <v>مبرر</v>
          </cell>
          <cell r="M4180" t="str">
            <v>الأولى</v>
          </cell>
          <cell r="O4180" t="str">
            <v>الأولى</v>
          </cell>
          <cell r="Q4180" t="str">
            <v>الأولى</v>
          </cell>
          <cell r="S4180" t="str">
            <v>الأولى</v>
          </cell>
        </row>
        <row r="4181">
          <cell r="A4181">
            <v>122900</v>
          </cell>
          <cell r="B4181" t="str">
            <v>شيرين اشريفه</v>
          </cell>
          <cell r="C4181" t="str">
            <v>زياد</v>
          </cell>
          <cell r="D4181" t="str">
            <v>ثناء</v>
          </cell>
          <cell r="I4181" t="str">
            <v>الأولى حديث</v>
          </cell>
          <cell r="K4181" t="str">
            <v>الأولى</v>
          </cell>
          <cell r="M4181" t="str">
            <v>الثانية حديث</v>
          </cell>
          <cell r="O4181" t="str">
            <v>الثانية</v>
          </cell>
          <cell r="Q4181" t="str">
            <v>الثانية</v>
          </cell>
          <cell r="S4181" t="str">
            <v>الثالثة حديث</v>
          </cell>
        </row>
        <row r="4182">
          <cell r="A4182">
            <v>122901</v>
          </cell>
          <cell r="B4182" t="str">
            <v>شيم البكري</v>
          </cell>
          <cell r="C4182" t="str">
            <v>غسان</v>
          </cell>
          <cell r="D4182" t="str">
            <v>انيسا</v>
          </cell>
          <cell r="I4182" t="str">
            <v>الأولى حديث</v>
          </cell>
          <cell r="K4182" t="str">
            <v>الأولى</v>
          </cell>
          <cell r="L4182" t="str">
            <v>مبرر</v>
          </cell>
          <cell r="M4182" t="str">
            <v>الأولى</v>
          </cell>
          <cell r="O4182" t="str">
            <v>الأولى</v>
          </cell>
          <cell r="Q4182" t="str">
            <v>الأولى</v>
          </cell>
          <cell r="S4182" t="str">
            <v>الأولى</v>
          </cell>
        </row>
        <row r="4183">
          <cell r="A4183">
            <v>122902</v>
          </cell>
          <cell r="B4183" t="str">
            <v>شيماء علي</v>
          </cell>
          <cell r="C4183" t="str">
            <v>اسامه</v>
          </cell>
          <cell r="D4183" t="str">
            <v>ميساء</v>
          </cell>
          <cell r="I4183" t="str">
            <v>الأولى حديث</v>
          </cell>
          <cell r="K4183" t="str">
            <v>الأولى</v>
          </cell>
          <cell r="M4183" t="str">
            <v>الثانية حديث</v>
          </cell>
          <cell r="O4183" t="str">
            <v>الثانية</v>
          </cell>
          <cell r="Q4183" t="str">
            <v>الثانية</v>
          </cell>
          <cell r="S4183" t="str">
            <v>الثانية</v>
          </cell>
        </row>
        <row r="4184">
          <cell r="A4184">
            <v>122903</v>
          </cell>
          <cell r="B4184" t="str">
            <v>صبا القنطار</v>
          </cell>
          <cell r="C4184" t="str">
            <v>سمير</v>
          </cell>
          <cell r="D4184" t="str">
            <v>ميساء</v>
          </cell>
          <cell r="I4184" t="str">
            <v>الأولى حديث</v>
          </cell>
          <cell r="K4184" t="str">
            <v>الأولى</v>
          </cell>
          <cell r="M4184" t="str">
            <v>الثانية حديث</v>
          </cell>
          <cell r="O4184" t="str">
            <v>الثانية</v>
          </cell>
          <cell r="Q4184" t="str">
            <v>الثالثة حديث</v>
          </cell>
          <cell r="S4184" t="str">
            <v>الثالثة</v>
          </cell>
        </row>
        <row r="4185">
          <cell r="A4185">
            <v>122904</v>
          </cell>
          <cell r="B4185" t="str">
            <v>صبا حمامي</v>
          </cell>
          <cell r="C4185" t="str">
            <v>جمال</v>
          </cell>
          <cell r="D4185" t="str">
            <v>صفاء</v>
          </cell>
          <cell r="I4185" t="str">
            <v>الأولى حديث</v>
          </cell>
          <cell r="K4185" t="str">
            <v>الأولى</v>
          </cell>
          <cell r="M4185" t="str">
            <v>الأولى</v>
          </cell>
          <cell r="O4185" t="str">
            <v>الثانية حديث</v>
          </cell>
          <cell r="Q4185" t="str">
            <v>الثانية</v>
          </cell>
          <cell r="S4185" t="str">
            <v>الثانية</v>
          </cell>
        </row>
        <row r="4186">
          <cell r="A4186">
            <v>122905</v>
          </cell>
          <cell r="B4186" t="str">
            <v>صبا محمد</v>
          </cell>
          <cell r="C4186" t="str">
            <v>اياد</v>
          </cell>
          <cell r="D4186" t="str">
            <v>ربا</v>
          </cell>
          <cell r="I4186" t="str">
            <v>الأولى حديث</v>
          </cell>
          <cell r="K4186" t="str">
            <v>الأولى</v>
          </cell>
          <cell r="M4186" t="str">
            <v>الثانية حديث</v>
          </cell>
          <cell r="O4186" t="str">
            <v>الثانية</v>
          </cell>
          <cell r="Q4186" t="str">
            <v>الثالثة حديث</v>
          </cell>
          <cell r="S4186" t="str">
            <v>الثالثة</v>
          </cell>
        </row>
        <row r="4187">
          <cell r="A4187">
            <v>122906</v>
          </cell>
          <cell r="B4187" t="str">
            <v>صفاء العطرات</v>
          </cell>
          <cell r="C4187" t="str">
            <v>جميل</v>
          </cell>
          <cell r="D4187" t="str">
            <v>مريم</v>
          </cell>
          <cell r="I4187" t="str">
            <v>الأولى حديث</v>
          </cell>
          <cell r="K4187" t="str">
            <v>الأولى</v>
          </cell>
          <cell r="L4187" t="str">
            <v>مبرر</v>
          </cell>
          <cell r="M4187" t="str">
            <v>الأولى</v>
          </cell>
          <cell r="O4187" t="str">
            <v>الأولى</v>
          </cell>
          <cell r="Q4187" t="str">
            <v>الأولى</v>
          </cell>
          <cell r="S4187" t="str">
            <v>الأولى</v>
          </cell>
        </row>
        <row r="4188">
          <cell r="A4188">
            <v>122907</v>
          </cell>
          <cell r="B4188" t="str">
            <v>صفاء جنود</v>
          </cell>
          <cell r="C4188" t="str">
            <v>معروف</v>
          </cell>
          <cell r="D4188" t="str">
            <v>خديجه</v>
          </cell>
          <cell r="I4188" t="str">
            <v>الأولى حديث</v>
          </cell>
          <cell r="K4188" t="str">
            <v>الأولى</v>
          </cell>
          <cell r="M4188" t="str">
            <v>الأولى</v>
          </cell>
          <cell r="O4188" t="str">
            <v>الأولى</v>
          </cell>
          <cell r="Q4188" t="str">
            <v>الأولى</v>
          </cell>
          <cell r="S4188" t="str">
            <v>الأولى</v>
          </cell>
        </row>
        <row r="4189">
          <cell r="A4189">
            <v>122908</v>
          </cell>
          <cell r="B4189" t="str">
            <v>صفاء سلامه</v>
          </cell>
          <cell r="C4189" t="str">
            <v>زريف</v>
          </cell>
          <cell r="D4189" t="str">
            <v>كليمه</v>
          </cell>
          <cell r="I4189" t="str">
            <v>الأولى حديث</v>
          </cell>
          <cell r="K4189" t="str">
            <v>الأولى</v>
          </cell>
          <cell r="M4189" t="str">
            <v>الأولى</v>
          </cell>
          <cell r="O4189" t="str">
            <v>الثانية حديث</v>
          </cell>
          <cell r="Q4189" t="str">
            <v>الثانية</v>
          </cell>
          <cell r="S4189" t="str">
            <v>الثانية</v>
          </cell>
        </row>
        <row r="4190">
          <cell r="A4190">
            <v>122909</v>
          </cell>
          <cell r="B4190" t="str">
            <v>صفاء طيجن</v>
          </cell>
          <cell r="C4190" t="str">
            <v>محمد</v>
          </cell>
          <cell r="D4190" t="str">
            <v>رسميه</v>
          </cell>
          <cell r="I4190" t="str">
            <v>الأولى حديث</v>
          </cell>
          <cell r="K4190" t="str">
            <v>الأولى</v>
          </cell>
          <cell r="L4190" t="str">
            <v>مبرر</v>
          </cell>
          <cell r="M4190" t="str">
            <v>الأولى</v>
          </cell>
          <cell r="O4190" t="str">
            <v>الأولى</v>
          </cell>
          <cell r="Q4190" t="str">
            <v>الأولى</v>
          </cell>
          <cell r="S4190" t="str">
            <v>الأولى</v>
          </cell>
        </row>
        <row r="4191">
          <cell r="A4191">
            <v>122910</v>
          </cell>
          <cell r="B4191" t="str">
            <v>صفاء يحيى</v>
          </cell>
          <cell r="C4191" t="str">
            <v>سليم</v>
          </cell>
          <cell r="D4191" t="str">
            <v>هديه</v>
          </cell>
          <cell r="I4191" t="str">
            <v>الأولى حديث</v>
          </cell>
          <cell r="K4191" t="str">
            <v>الأولى</v>
          </cell>
          <cell r="M4191" t="str">
            <v>الثانية حديث</v>
          </cell>
          <cell r="O4191" t="str">
            <v>الثانية</v>
          </cell>
          <cell r="Q4191" t="str">
            <v>الثالثة حديث</v>
          </cell>
          <cell r="S4191" t="str">
            <v>الثالثة</v>
          </cell>
        </row>
        <row r="4192">
          <cell r="A4192">
            <v>122911</v>
          </cell>
          <cell r="B4192" t="str">
            <v>صفية علي</v>
          </cell>
          <cell r="C4192" t="str">
            <v>محمدعلي</v>
          </cell>
          <cell r="D4192" t="str">
            <v>بثينة</v>
          </cell>
          <cell r="I4192" t="str">
            <v>الأولى حديث</v>
          </cell>
          <cell r="K4192" t="str">
            <v>الأولى</v>
          </cell>
          <cell r="M4192" t="str">
            <v>الثانية حديث</v>
          </cell>
          <cell r="O4192" t="str">
            <v>الثانية</v>
          </cell>
          <cell r="Q4192" t="str">
            <v>الثالثة حديث</v>
          </cell>
          <cell r="S4192" t="str">
            <v>الثالثة</v>
          </cell>
        </row>
        <row r="4193">
          <cell r="A4193">
            <v>122912</v>
          </cell>
          <cell r="B4193" t="str">
            <v>صهيب مقصود</v>
          </cell>
          <cell r="C4193" t="str">
            <v>محمود</v>
          </cell>
          <cell r="D4193" t="str">
            <v>حنان</v>
          </cell>
          <cell r="I4193" t="str">
            <v>الأولى حديث</v>
          </cell>
          <cell r="K4193" t="str">
            <v>الأولى</v>
          </cell>
          <cell r="L4193" t="str">
            <v>مبرر</v>
          </cell>
          <cell r="M4193" t="str">
            <v>الأولى</v>
          </cell>
          <cell r="O4193" t="str">
            <v>الأولى</v>
          </cell>
          <cell r="Q4193" t="str">
            <v>الأولى</v>
          </cell>
          <cell r="S4193" t="str">
            <v>الأولى</v>
          </cell>
        </row>
        <row r="4194">
          <cell r="A4194">
            <v>122913</v>
          </cell>
          <cell r="B4194" t="str">
            <v>ضياء الدين المحمد</v>
          </cell>
          <cell r="C4194" t="str">
            <v>محمد</v>
          </cell>
          <cell r="D4194" t="str">
            <v>سميرة</v>
          </cell>
          <cell r="I4194" t="str">
            <v>الأولى حديث</v>
          </cell>
          <cell r="K4194" t="str">
            <v>الأولى</v>
          </cell>
          <cell r="L4194" t="str">
            <v>مبرر</v>
          </cell>
          <cell r="M4194" t="str">
            <v>الأولى</v>
          </cell>
          <cell r="O4194" t="str">
            <v>الأولى</v>
          </cell>
          <cell r="Q4194" t="str">
            <v>الأولى</v>
          </cell>
          <cell r="S4194" t="str">
            <v>الأولى</v>
          </cell>
        </row>
        <row r="4195">
          <cell r="A4195">
            <v>122914</v>
          </cell>
          <cell r="B4195" t="str">
            <v>طارق المصري</v>
          </cell>
          <cell r="C4195" t="str">
            <v>ماهر</v>
          </cell>
          <cell r="D4195" t="str">
            <v>سوزان الطحان</v>
          </cell>
          <cell r="I4195" t="str">
            <v>الأولى حديث</v>
          </cell>
          <cell r="K4195" t="str">
            <v>الأولى</v>
          </cell>
          <cell r="L4195" t="str">
            <v>مبرر</v>
          </cell>
          <cell r="M4195" t="str">
            <v>الأولى</v>
          </cell>
          <cell r="O4195" t="str">
            <v>الأولى</v>
          </cell>
          <cell r="Q4195" t="str">
            <v>الأولى</v>
          </cell>
          <cell r="S4195" t="str">
            <v>الأولى</v>
          </cell>
        </row>
        <row r="4196">
          <cell r="A4196">
            <v>122915</v>
          </cell>
          <cell r="B4196" t="str">
            <v>طارق عزام</v>
          </cell>
          <cell r="C4196" t="str">
            <v>احمد</v>
          </cell>
          <cell r="D4196" t="str">
            <v>منال</v>
          </cell>
          <cell r="I4196" t="str">
            <v>الأولى حديث</v>
          </cell>
          <cell r="K4196" t="str">
            <v>الأولى</v>
          </cell>
          <cell r="M4196" t="str">
            <v>الأولى</v>
          </cell>
          <cell r="O4196" t="str">
            <v>الأولى</v>
          </cell>
          <cell r="P4196">
            <v>704</v>
          </cell>
          <cell r="Q4196" t="str">
            <v>الأولى</v>
          </cell>
          <cell r="S4196" t="str">
            <v>الأولى</v>
          </cell>
        </row>
        <row r="4197">
          <cell r="A4197">
            <v>122916</v>
          </cell>
          <cell r="B4197" t="str">
            <v>طريف الجيوش</v>
          </cell>
          <cell r="C4197" t="str">
            <v>احمد</v>
          </cell>
          <cell r="D4197" t="str">
            <v>حمده</v>
          </cell>
          <cell r="I4197" t="str">
            <v>الأولى حديث</v>
          </cell>
          <cell r="K4197" t="str">
            <v>الأولى</v>
          </cell>
          <cell r="M4197" t="str">
            <v>الأولى</v>
          </cell>
          <cell r="O4197" t="str">
            <v>الأولى</v>
          </cell>
          <cell r="Q4197" t="str">
            <v>الأولى</v>
          </cell>
          <cell r="S4197" t="str">
            <v>الأولى</v>
          </cell>
        </row>
        <row r="4198">
          <cell r="A4198">
            <v>122917</v>
          </cell>
          <cell r="B4198" t="str">
            <v>طلال الفاعور بني العباس</v>
          </cell>
          <cell r="C4198" t="str">
            <v>احمد</v>
          </cell>
          <cell r="D4198" t="str">
            <v>نائلة</v>
          </cell>
          <cell r="I4198" t="str">
            <v>الأولى حديث</v>
          </cell>
          <cell r="K4198" t="str">
            <v>الأولى</v>
          </cell>
          <cell r="M4198" t="str">
            <v>الأولى</v>
          </cell>
          <cell r="O4198" t="str">
            <v>الثانية حديث</v>
          </cell>
          <cell r="Q4198" t="str">
            <v>الثانية</v>
          </cell>
          <cell r="S4198" t="str">
            <v>الثانية</v>
          </cell>
        </row>
        <row r="4199">
          <cell r="A4199">
            <v>122918</v>
          </cell>
          <cell r="B4199" t="str">
            <v>عارف البكور</v>
          </cell>
          <cell r="C4199" t="str">
            <v>عبدالجبار</v>
          </cell>
          <cell r="D4199" t="str">
            <v>هيام</v>
          </cell>
          <cell r="I4199" t="str">
            <v>الأولى حديث</v>
          </cell>
          <cell r="K4199" t="str">
            <v>الأولى</v>
          </cell>
          <cell r="M4199" t="str">
            <v>الثانية حديث</v>
          </cell>
          <cell r="O4199" t="str">
            <v>الثانية</v>
          </cell>
          <cell r="Q4199" t="str">
            <v>الثالثة حديث</v>
          </cell>
          <cell r="S4199" t="str">
            <v>الثالثة</v>
          </cell>
        </row>
        <row r="4200">
          <cell r="A4200">
            <v>122919</v>
          </cell>
          <cell r="B4200" t="str">
            <v>عامر حسون</v>
          </cell>
          <cell r="C4200" t="str">
            <v>هايل</v>
          </cell>
          <cell r="D4200" t="str">
            <v>نجاح</v>
          </cell>
          <cell r="I4200" t="str">
            <v>الأولى حديث</v>
          </cell>
          <cell r="K4200" t="str">
            <v>الأولى</v>
          </cell>
          <cell r="L4200" t="str">
            <v>مبرر</v>
          </cell>
          <cell r="M4200" t="str">
            <v>الأولى</v>
          </cell>
          <cell r="O4200" t="str">
            <v>الأولى</v>
          </cell>
          <cell r="Q4200" t="str">
            <v>الأولى</v>
          </cell>
          <cell r="S4200" t="str">
            <v>الأولى</v>
          </cell>
        </row>
        <row r="4201">
          <cell r="A4201">
            <v>122920</v>
          </cell>
          <cell r="B4201" t="str">
            <v>عبادة احمد</v>
          </cell>
          <cell r="C4201" t="str">
            <v>محمد</v>
          </cell>
          <cell r="D4201" t="str">
            <v>جهينه</v>
          </cell>
          <cell r="I4201" t="str">
            <v>الأولى حديث</v>
          </cell>
          <cell r="K4201" t="str">
            <v>الأولى</v>
          </cell>
          <cell r="L4201" t="str">
            <v>مبرر</v>
          </cell>
          <cell r="M4201" t="str">
            <v>الأولى</v>
          </cell>
          <cell r="O4201" t="str">
            <v>الأولى</v>
          </cell>
          <cell r="Q4201" t="str">
            <v>الأولى</v>
          </cell>
          <cell r="S4201" t="str">
            <v>الأولى</v>
          </cell>
        </row>
        <row r="4202">
          <cell r="A4202">
            <v>122921</v>
          </cell>
          <cell r="B4202" t="str">
            <v>عباده حوزاني</v>
          </cell>
          <cell r="C4202" t="str">
            <v>محمد ناصر</v>
          </cell>
          <cell r="D4202" t="str">
            <v>منى</v>
          </cell>
          <cell r="I4202" t="str">
            <v>الأولى حديث</v>
          </cell>
          <cell r="K4202" t="str">
            <v>الأولى</v>
          </cell>
          <cell r="L4202" t="str">
            <v>مبرر</v>
          </cell>
          <cell r="M4202" t="str">
            <v>الأولى</v>
          </cell>
          <cell r="O4202" t="str">
            <v>الأولى</v>
          </cell>
          <cell r="Q4202" t="str">
            <v>الأولى</v>
          </cell>
          <cell r="S4202" t="str">
            <v>الأولى</v>
          </cell>
        </row>
        <row r="4203">
          <cell r="A4203">
            <v>122922</v>
          </cell>
          <cell r="B4203" t="str">
            <v>عبد الإله بكرى</v>
          </cell>
          <cell r="C4203" t="str">
            <v>عدنان</v>
          </cell>
          <cell r="D4203" t="str">
            <v>زهرية</v>
          </cell>
          <cell r="I4203" t="str">
            <v>الأولى حديث</v>
          </cell>
          <cell r="K4203" t="str">
            <v>الأولى</v>
          </cell>
          <cell r="L4203" t="str">
            <v>مبرر</v>
          </cell>
          <cell r="M4203" t="str">
            <v>الأولى</v>
          </cell>
          <cell r="O4203" t="str">
            <v>الأولى</v>
          </cell>
          <cell r="Q4203" t="str">
            <v>الأولى</v>
          </cell>
          <cell r="S4203" t="str">
            <v>الأولى</v>
          </cell>
        </row>
        <row r="4204">
          <cell r="A4204">
            <v>122923</v>
          </cell>
          <cell r="B4204" t="str">
            <v>عبد الرحمن ألفا</v>
          </cell>
          <cell r="C4204" t="str">
            <v>محمود</v>
          </cell>
          <cell r="D4204" t="str">
            <v>نازك</v>
          </cell>
          <cell r="I4204" t="str">
            <v>الأولى حديث</v>
          </cell>
          <cell r="K4204" t="str">
            <v>الأولى</v>
          </cell>
          <cell r="M4204" t="str">
            <v>الثانية حديث</v>
          </cell>
          <cell r="N4204">
            <v>223</v>
          </cell>
          <cell r="O4204" t="str">
            <v>الثانية</v>
          </cell>
          <cell r="Q4204" t="str">
            <v>الثانية</v>
          </cell>
          <cell r="S4204" t="str">
            <v>الثانية</v>
          </cell>
        </row>
        <row r="4205">
          <cell r="A4205">
            <v>122924</v>
          </cell>
          <cell r="B4205" t="str">
            <v>عبد الرحمن وهبه</v>
          </cell>
          <cell r="C4205" t="str">
            <v>هاني</v>
          </cell>
          <cell r="D4205" t="str">
            <v>نسرين</v>
          </cell>
          <cell r="I4205" t="str">
            <v>الأولى حديث</v>
          </cell>
          <cell r="K4205" t="str">
            <v>الأولى</v>
          </cell>
          <cell r="L4205" t="str">
            <v>مبرر</v>
          </cell>
          <cell r="M4205" t="str">
            <v>الأولى</v>
          </cell>
          <cell r="O4205" t="str">
            <v>الأولى</v>
          </cell>
          <cell r="Q4205" t="str">
            <v>الأولى</v>
          </cell>
          <cell r="S4205" t="str">
            <v>الأولى</v>
          </cell>
        </row>
        <row r="4206">
          <cell r="A4206">
            <v>122925</v>
          </cell>
          <cell r="B4206" t="str">
            <v>عبد الرزاق شعيل</v>
          </cell>
          <cell r="C4206" t="str">
            <v>عبدالمنعم</v>
          </cell>
          <cell r="D4206" t="str">
            <v>هيلانه</v>
          </cell>
          <cell r="I4206" t="str">
            <v>الأولى حديث</v>
          </cell>
          <cell r="K4206" t="str">
            <v>الأولى</v>
          </cell>
          <cell r="M4206" t="str">
            <v>الأولى</v>
          </cell>
          <cell r="O4206" t="str">
            <v>الثانية حديث</v>
          </cell>
          <cell r="Q4206" t="str">
            <v>الثانية</v>
          </cell>
          <cell r="S4206" t="str">
            <v>الثانية</v>
          </cell>
        </row>
        <row r="4207">
          <cell r="A4207">
            <v>122926</v>
          </cell>
          <cell r="B4207" t="str">
            <v>عبد العزيز الحفري</v>
          </cell>
          <cell r="C4207" t="str">
            <v>ياسر</v>
          </cell>
          <cell r="D4207" t="str">
            <v>انعام</v>
          </cell>
          <cell r="I4207" t="str">
            <v>الأولى حديث</v>
          </cell>
          <cell r="K4207" t="str">
            <v>الأولى</v>
          </cell>
          <cell r="M4207" t="str">
            <v>الثانية حديث</v>
          </cell>
          <cell r="O4207" t="str">
            <v>الثانية</v>
          </cell>
          <cell r="Q4207" t="str">
            <v>الثانية</v>
          </cell>
          <cell r="S4207" t="str">
            <v>الثانية</v>
          </cell>
        </row>
        <row r="4208">
          <cell r="A4208">
            <v>122927</v>
          </cell>
          <cell r="B4208" t="str">
            <v>عبد الله الجمعات</v>
          </cell>
          <cell r="C4208" t="str">
            <v>إبراهيم</v>
          </cell>
          <cell r="D4208" t="str">
            <v>امنة</v>
          </cell>
          <cell r="I4208" t="str">
            <v>الأولى حديث</v>
          </cell>
          <cell r="K4208" t="str">
            <v>الأولى</v>
          </cell>
          <cell r="M4208" t="str">
            <v>الثانية حديث</v>
          </cell>
          <cell r="O4208" t="str">
            <v>الثانية</v>
          </cell>
          <cell r="Q4208" t="str">
            <v>الثانية</v>
          </cell>
          <cell r="S4208" t="str">
            <v>الثانية</v>
          </cell>
        </row>
        <row r="4209">
          <cell r="A4209">
            <v>122928</v>
          </cell>
          <cell r="B4209" t="str">
            <v>عبد الله حتاحت</v>
          </cell>
          <cell r="C4209" t="str">
            <v>محمد غزوان</v>
          </cell>
          <cell r="D4209" t="str">
            <v>حنان</v>
          </cell>
          <cell r="I4209" t="str">
            <v>الأولى حديث</v>
          </cell>
          <cell r="K4209" t="str">
            <v>الأولى</v>
          </cell>
          <cell r="M4209" t="str">
            <v>الثانية حديث</v>
          </cell>
          <cell r="O4209" t="str">
            <v>الثانية</v>
          </cell>
          <cell r="Q4209" t="str">
            <v>الثانية</v>
          </cell>
          <cell r="S4209" t="str">
            <v>الثالثة حديث</v>
          </cell>
        </row>
        <row r="4210">
          <cell r="A4210">
            <v>122929</v>
          </cell>
          <cell r="B4210" t="str">
            <v>عبد الله ليلا</v>
          </cell>
          <cell r="C4210" t="str">
            <v>محمد</v>
          </cell>
          <cell r="D4210" t="str">
            <v>منا</v>
          </cell>
          <cell r="I4210" t="str">
            <v>الأولى حديث</v>
          </cell>
          <cell r="K4210" t="str">
            <v>الأولى</v>
          </cell>
          <cell r="L4210" t="str">
            <v>مبرر</v>
          </cell>
          <cell r="M4210" t="str">
            <v>الأولى</v>
          </cell>
          <cell r="O4210" t="str">
            <v>الأولى</v>
          </cell>
          <cell r="Q4210" t="str">
            <v>الأولى</v>
          </cell>
          <cell r="S4210" t="str">
            <v>الأولى</v>
          </cell>
        </row>
        <row r="4211">
          <cell r="A4211">
            <v>122930</v>
          </cell>
          <cell r="B4211" t="str">
            <v>عبير العقباني</v>
          </cell>
          <cell r="C4211" t="str">
            <v>نبيل</v>
          </cell>
          <cell r="D4211" t="str">
            <v>عفاف</v>
          </cell>
          <cell r="I4211" t="str">
            <v>الأولى حديث</v>
          </cell>
          <cell r="K4211" t="str">
            <v>الأولى</v>
          </cell>
          <cell r="M4211" t="str">
            <v>الثانية حديث</v>
          </cell>
          <cell r="O4211" t="str">
            <v>الثانية</v>
          </cell>
          <cell r="Q4211" t="str">
            <v>الثالثة حديث</v>
          </cell>
          <cell r="S4211" t="str">
            <v>الثالثة</v>
          </cell>
        </row>
        <row r="4212">
          <cell r="A4212">
            <v>122931</v>
          </cell>
          <cell r="B4212" t="str">
            <v>عبير حمدو</v>
          </cell>
          <cell r="C4212" t="str">
            <v>عيسى</v>
          </cell>
          <cell r="D4212" t="str">
            <v>نازك</v>
          </cell>
          <cell r="I4212" t="str">
            <v>الأولى حديث</v>
          </cell>
          <cell r="K4212" t="str">
            <v>الأولى</v>
          </cell>
          <cell r="L4212" t="str">
            <v>مبرر</v>
          </cell>
          <cell r="M4212" t="str">
            <v>الأولى</v>
          </cell>
          <cell r="O4212" t="str">
            <v>الأولى</v>
          </cell>
          <cell r="Q4212" t="str">
            <v>الأولى</v>
          </cell>
          <cell r="S4212" t="str">
            <v>الأولى</v>
          </cell>
        </row>
        <row r="4213">
          <cell r="A4213">
            <v>122932</v>
          </cell>
          <cell r="B4213" t="str">
            <v>عبير عاصي</v>
          </cell>
          <cell r="C4213" t="str">
            <v>زكريا</v>
          </cell>
          <cell r="D4213" t="str">
            <v>عائشه سوسق</v>
          </cell>
          <cell r="I4213" t="str">
            <v>الأولى حديث</v>
          </cell>
          <cell r="K4213" t="str">
            <v>الأولى</v>
          </cell>
          <cell r="M4213" t="str">
            <v>الثانية حديث</v>
          </cell>
          <cell r="O4213" t="str">
            <v>الثانية</v>
          </cell>
          <cell r="Q4213" t="str">
            <v>الثالثة حديث</v>
          </cell>
          <cell r="S4213" t="str">
            <v>الثالثة</v>
          </cell>
        </row>
        <row r="4214">
          <cell r="A4214">
            <v>122933</v>
          </cell>
          <cell r="B4214" t="str">
            <v>عبير عنبري</v>
          </cell>
          <cell r="C4214" t="str">
            <v>رياض</v>
          </cell>
          <cell r="D4214" t="str">
            <v>ميساء</v>
          </cell>
          <cell r="I4214" t="str">
            <v>الأولى حديث</v>
          </cell>
          <cell r="K4214" t="str">
            <v>الأولى</v>
          </cell>
          <cell r="L4214" t="str">
            <v>مبرر</v>
          </cell>
          <cell r="M4214" t="str">
            <v>الأولى</v>
          </cell>
          <cell r="O4214" t="str">
            <v>الأولى</v>
          </cell>
          <cell r="Q4214" t="str">
            <v>الأولى</v>
          </cell>
          <cell r="S4214" t="str">
            <v>الأولى</v>
          </cell>
        </row>
        <row r="4215">
          <cell r="A4215">
            <v>122934</v>
          </cell>
          <cell r="B4215" t="str">
            <v>عبير عيبور</v>
          </cell>
          <cell r="C4215" t="str">
            <v>أحمد</v>
          </cell>
          <cell r="D4215" t="str">
            <v>اميرة</v>
          </cell>
          <cell r="I4215" t="str">
            <v>الأولى حديث</v>
          </cell>
          <cell r="K4215" t="str">
            <v>الأولى</v>
          </cell>
          <cell r="M4215" t="str">
            <v>الثانية حديث</v>
          </cell>
          <cell r="O4215" t="str">
            <v>الثانية</v>
          </cell>
          <cell r="Q4215" t="str">
            <v>الثالثة حديث</v>
          </cell>
          <cell r="S4215" t="str">
            <v>الثالثة</v>
          </cell>
        </row>
        <row r="4216">
          <cell r="A4216">
            <v>122935</v>
          </cell>
          <cell r="B4216" t="str">
            <v>عبير كيوان</v>
          </cell>
          <cell r="C4216" t="str">
            <v>مؤيد</v>
          </cell>
          <cell r="D4216" t="str">
            <v>ملكي</v>
          </cell>
          <cell r="I4216" t="str">
            <v>الأولى حديث</v>
          </cell>
          <cell r="K4216" t="str">
            <v>الأولى</v>
          </cell>
          <cell r="M4216" t="str">
            <v>الثانية حديث</v>
          </cell>
          <cell r="O4216" t="str">
            <v>الثانية</v>
          </cell>
          <cell r="Q4216" t="str">
            <v>الثالثة حديث</v>
          </cell>
          <cell r="S4216" t="str">
            <v>الثالثة</v>
          </cell>
        </row>
        <row r="4217">
          <cell r="A4217">
            <v>122936</v>
          </cell>
          <cell r="B4217" t="str">
            <v>عتاب هزاع</v>
          </cell>
          <cell r="C4217" t="str">
            <v>جلال الدين</v>
          </cell>
          <cell r="D4217" t="str">
            <v>فريدة</v>
          </cell>
          <cell r="I4217" t="str">
            <v>الأولى حديث</v>
          </cell>
          <cell r="K4217" t="str">
            <v>الأولى</v>
          </cell>
          <cell r="L4217" t="str">
            <v>مبرر</v>
          </cell>
          <cell r="M4217" t="str">
            <v>الأولى</v>
          </cell>
          <cell r="O4217" t="str">
            <v>الأولى</v>
          </cell>
          <cell r="Q4217" t="str">
            <v>الأولى</v>
          </cell>
          <cell r="S4217" t="str">
            <v>الأولى</v>
          </cell>
        </row>
        <row r="4218">
          <cell r="A4218">
            <v>122937</v>
          </cell>
          <cell r="B4218" t="str">
            <v>عتبه الأغبر</v>
          </cell>
          <cell r="C4218" t="str">
            <v>جمال</v>
          </cell>
          <cell r="D4218" t="str">
            <v>هدى</v>
          </cell>
          <cell r="I4218" t="str">
            <v>الأولى حديث</v>
          </cell>
          <cell r="K4218" t="str">
            <v>الأولى</v>
          </cell>
          <cell r="L4218" t="str">
            <v>مبرر</v>
          </cell>
          <cell r="M4218" t="str">
            <v>الأولى</v>
          </cell>
          <cell r="O4218" t="str">
            <v>الأولى</v>
          </cell>
          <cell r="Q4218" t="str">
            <v>الأولى</v>
          </cell>
          <cell r="S4218" t="str">
            <v>الأولى</v>
          </cell>
        </row>
        <row r="4219">
          <cell r="A4219">
            <v>122938</v>
          </cell>
          <cell r="B4219" t="str">
            <v>عزت البكري</v>
          </cell>
          <cell r="C4219" t="str">
            <v>غسان</v>
          </cell>
          <cell r="D4219" t="str">
            <v>انيسا</v>
          </cell>
          <cell r="I4219" t="str">
            <v>الأولى حديث</v>
          </cell>
          <cell r="K4219" t="str">
            <v>الأولى</v>
          </cell>
          <cell r="M4219" t="str">
            <v>الأولى</v>
          </cell>
          <cell r="O4219" t="str">
            <v>الأولى</v>
          </cell>
          <cell r="Q4219" t="str">
            <v>الأولى</v>
          </cell>
          <cell r="S4219" t="str">
            <v>الأولى</v>
          </cell>
        </row>
        <row r="4220">
          <cell r="A4220">
            <v>122939</v>
          </cell>
          <cell r="B4220" t="str">
            <v>عزت حمامه</v>
          </cell>
          <cell r="C4220" t="str">
            <v>فهد</v>
          </cell>
          <cell r="D4220" t="str">
            <v>ايمان</v>
          </cell>
          <cell r="I4220" t="str">
            <v>الأولى حديث</v>
          </cell>
          <cell r="K4220" t="str">
            <v>الأولى</v>
          </cell>
          <cell r="M4220" t="str">
            <v>الثانية حديث</v>
          </cell>
          <cell r="O4220" t="str">
            <v>الثانية</v>
          </cell>
          <cell r="Q4220" t="str">
            <v>الثالثة حديث</v>
          </cell>
          <cell r="S4220" t="str">
            <v>الثالثة</v>
          </cell>
        </row>
        <row r="4221">
          <cell r="A4221">
            <v>122940</v>
          </cell>
          <cell r="B4221" t="str">
            <v>عزيزه ابو عون</v>
          </cell>
          <cell r="C4221" t="str">
            <v>ابراهيم</v>
          </cell>
          <cell r="D4221" t="str">
            <v>سعاد</v>
          </cell>
          <cell r="I4221" t="str">
            <v>الأولى حديث</v>
          </cell>
          <cell r="K4221" t="str">
            <v>الأولى</v>
          </cell>
          <cell r="M4221" t="str">
            <v>الثانية حديث</v>
          </cell>
          <cell r="O4221" t="str">
            <v>الثانية</v>
          </cell>
          <cell r="Q4221" t="str">
            <v>الثالثة حديث</v>
          </cell>
          <cell r="S4221" t="str">
            <v>الثالثة</v>
          </cell>
        </row>
        <row r="4222">
          <cell r="A4222">
            <v>122941</v>
          </cell>
          <cell r="B4222" t="str">
            <v>عطاء الديري</v>
          </cell>
          <cell r="C4222" t="str">
            <v>محمد</v>
          </cell>
          <cell r="D4222" t="str">
            <v>انعام</v>
          </cell>
          <cell r="I4222" t="str">
            <v>الأولى حديث</v>
          </cell>
          <cell r="K4222" t="str">
            <v>الأولى</v>
          </cell>
          <cell r="L4222" t="str">
            <v>مبرر</v>
          </cell>
          <cell r="M4222" t="str">
            <v>الأولى</v>
          </cell>
          <cell r="O4222" t="str">
            <v>الأولى</v>
          </cell>
          <cell r="Q4222" t="str">
            <v>الأولى</v>
          </cell>
          <cell r="S4222" t="str">
            <v>الأولى</v>
          </cell>
        </row>
        <row r="4223">
          <cell r="A4223">
            <v>122942</v>
          </cell>
          <cell r="B4223" t="str">
            <v>عفراء مرشد</v>
          </cell>
          <cell r="C4223" t="str">
            <v>جهاد</v>
          </cell>
          <cell r="D4223" t="str">
            <v>فريده</v>
          </cell>
          <cell r="I4223" t="str">
            <v>الأولى حديث</v>
          </cell>
          <cell r="K4223" t="str">
            <v>الأولى</v>
          </cell>
          <cell r="M4223" t="str">
            <v>الثانية حديث</v>
          </cell>
          <cell r="O4223" t="str">
            <v>الثانية</v>
          </cell>
          <cell r="Q4223" t="str">
            <v>الثانية</v>
          </cell>
          <cell r="S4223" t="str">
            <v>الثالثة حديث</v>
          </cell>
        </row>
        <row r="4224">
          <cell r="A4224">
            <v>122943</v>
          </cell>
          <cell r="B4224" t="str">
            <v>علا ابوشقير</v>
          </cell>
          <cell r="C4224" t="str">
            <v>عبد الحميد</v>
          </cell>
          <cell r="D4224" t="str">
            <v>فخريه العقله</v>
          </cell>
          <cell r="I4224" t="str">
            <v>الأولى حديث</v>
          </cell>
          <cell r="K4224" t="str">
            <v>الأولى</v>
          </cell>
          <cell r="M4224" t="str">
            <v>الثانية حديث</v>
          </cell>
          <cell r="O4224" t="str">
            <v>الثانية</v>
          </cell>
          <cell r="Q4224" t="str">
            <v>الثالثة حديث</v>
          </cell>
          <cell r="S4224" t="str">
            <v>الثالثة</v>
          </cell>
        </row>
        <row r="4225">
          <cell r="A4225">
            <v>122944</v>
          </cell>
          <cell r="B4225" t="str">
            <v>علا اسماعيل</v>
          </cell>
          <cell r="C4225" t="str">
            <v>وائل</v>
          </cell>
          <cell r="D4225" t="str">
            <v>رقية</v>
          </cell>
          <cell r="I4225" t="str">
            <v>الأولى حديث</v>
          </cell>
          <cell r="K4225" t="str">
            <v>الأولى</v>
          </cell>
          <cell r="M4225" t="str">
            <v>الأولى</v>
          </cell>
          <cell r="O4225" t="str">
            <v>الأولى</v>
          </cell>
          <cell r="Q4225" t="str">
            <v>الأولى</v>
          </cell>
          <cell r="S4225" t="str">
            <v>الأولى</v>
          </cell>
        </row>
        <row r="4226">
          <cell r="A4226">
            <v>122945</v>
          </cell>
          <cell r="B4226" t="str">
            <v>علا الجرمقاني</v>
          </cell>
          <cell r="C4226" t="str">
            <v>سعيد</v>
          </cell>
          <cell r="D4226" t="str">
            <v>أمل</v>
          </cell>
          <cell r="I4226" t="str">
            <v>الأولى حديث</v>
          </cell>
          <cell r="K4226" t="str">
            <v>الأولى</v>
          </cell>
          <cell r="M4226" t="str">
            <v>الأولى</v>
          </cell>
          <cell r="O4226" t="str">
            <v>الأولى</v>
          </cell>
          <cell r="Q4226" t="str">
            <v>الأولى</v>
          </cell>
          <cell r="S4226" t="str">
            <v>الأولى</v>
          </cell>
        </row>
        <row r="4227">
          <cell r="A4227">
            <v>122947</v>
          </cell>
          <cell r="B4227" t="str">
            <v>علا حبمبم</v>
          </cell>
          <cell r="C4227" t="str">
            <v>محمد فايز</v>
          </cell>
          <cell r="D4227" t="str">
            <v>رويده</v>
          </cell>
          <cell r="I4227" t="str">
            <v>الأولى حديث</v>
          </cell>
          <cell r="K4227" t="str">
            <v>الأولى</v>
          </cell>
          <cell r="M4227" t="str">
            <v>الأولى</v>
          </cell>
          <cell r="O4227" t="str">
            <v>الأولى</v>
          </cell>
          <cell r="Q4227" t="str">
            <v>الأولى</v>
          </cell>
          <cell r="S4227" t="str">
            <v>الأولى</v>
          </cell>
        </row>
        <row r="4228">
          <cell r="A4228">
            <v>122948</v>
          </cell>
          <cell r="B4228" t="str">
            <v>علاء الدين الخطايبي</v>
          </cell>
          <cell r="C4228" t="str">
            <v>علي</v>
          </cell>
          <cell r="D4228" t="str">
            <v>فاطمة</v>
          </cell>
          <cell r="I4228" t="str">
            <v>الأولى حديث</v>
          </cell>
          <cell r="K4228" t="str">
            <v>الأولى</v>
          </cell>
          <cell r="M4228" t="str">
            <v>الثانية حديث</v>
          </cell>
          <cell r="O4228" t="str">
            <v>الثانية</v>
          </cell>
          <cell r="Q4228" t="str">
            <v>الثانية</v>
          </cell>
          <cell r="S4228" t="str">
            <v>الثانية</v>
          </cell>
        </row>
        <row r="4229">
          <cell r="A4229">
            <v>122949</v>
          </cell>
          <cell r="B4229" t="str">
            <v>علاء حمود</v>
          </cell>
          <cell r="C4229" t="str">
            <v>احمد</v>
          </cell>
          <cell r="D4229" t="str">
            <v>ليلى</v>
          </cell>
          <cell r="I4229" t="str">
            <v>الأولى حديث</v>
          </cell>
          <cell r="K4229" t="str">
            <v>الأولى</v>
          </cell>
          <cell r="L4229" t="str">
            <v>مبرر</v>
          </cell>
          <cell r="M4229" t="str">
            <v>الأولى</v>
          </cell>
          <cell r="O4229" t="str">
            <v>الأولى</v>
          </cell>
          <cell r="Q4229" t="str">
            <v>الأولى</v>
          </cell>
          <cell r="S4229" t="str">
            <v>الأولى</v>
          </cell>
        </row>
        <row r="4230">
          <cell r="A4230">
            <v>122950</v>
          </cell>
          <cell r="B4230" t="str">
            <v>علي اسماعيل</v>
          </cell>
          <cell r="C4230" t="str">
            <v>نزار</v>
          </cell>
          <cell r="D4230" t="str">
            <v>سهام</v>
          </cell>
          <cell r="I4230" t="str">
            <v>الأولى حديث</v>
          </cell>
          <cell r="K4230" t="str">
            <v>الأولى</v>
          </cell>
          <cell r="M4230" t="str">
            <v>الأولى</v>
          </cell>
          <cell r="O4230" t="str">
            <v>الأولى</v>
          </cell>
          <cell r="Q4230" t="str">
            <v>الأولى</v>
          </cell>
          <cell r="S4230" t="str">
            <v>الأولى</v>
          </cell>
        </row>
        <row r="4231">
          <cell r="A4231">
            <v>122951</v>
          </cell>
          <cell r="B4231" t="str">
            <v>علي القطريب</v>
          </cell>
          <cell r="C4231" t="str">
            <v>زيد</v>
          </cell>
          <cell r="D4231" t="str">
            <v>هيفاء</v>
          </cell>
          <cell r="I4231" t="str">
            <v>الأولى حديث</v>
          </cell>
          <cell r="K4231" t="str">
            <v>الأولى</v>
          </cell>
          <cell r="M4231" t="str">
            <v>الثانية حديث</v>
          </cell>
          <cell r="O4231" t="str">
            <v>الثانية</v>
          </cell>
          <cell r="Q4231" t="str">
            <v>الثانية</v>
          </cell>
          <cell r="S4231" t="str">
            <v>الثالثة حديث</v>
          </cell>
        </row>
        <row r="4232">
          <cell r="A4232">
            <v>122952</v>
          </cell>
          <cell r="B4232" t="str">
            <v>علي حماد</v>
          </cell>
          <cell r="C4232" t="str">
            <v>خضر</v>
          </cell>
          <cell r="D4232" t="str">
            <v>جيهان</v>
          </cell>
          <cell r="I4232" t="str">
            <v>الأولى حديث</v>
          </cell>
          <cell r="K4232" t="str">
            <v>الأولى</v>
          </cell>
          <cell r="L4232" t="str">
            <v>مبرر</v>
          </cell>
          <cell r="M4232" t="str">
            <v>الأولى</v>
          </cell>
          <cell r="O4232" t="str">
            <v>الأولى</v>
          </cell>
          <cell r="Q4232" t="str">
            <v>الأولى</v>
          </cell>
          <cell r="S4232" t="str">
            <v>الأولى</v>
          </cell>
        </row>
        <row r="4233">
          <cell r="A4233">
            <v>122953</v>
          </cell>
          <cell r="B4233" t="str">
            <v>علي سيف</v>
          </cell>
          <cell r="C4233" t="str">
            <v>حسن</v>
          </cell>
          <cell r="D4233" t="str">
            <v>ايمان</v>
          </cell>
          <cell r="I4233" t="str">
            <v>الأولى حديث</v>
          </cell>
          <cell r="K4233" t="str">
            <v>الأولى</v>
          </cell>
          <cell r="M4233" t="str">
            <v>الأولى</v>
          </cell>
          <cell r="O4233" t="str">
            <v>الأولى</v>
          </cell>
          <cell r="Q4233" t="str">
            <v>الأولى</v>
          </cell>
          <cell r="S4233" t="str">
            <v>الأولى</v>
          </cell>
        </row>
        <row r="4234">
          <cell r="A4234">
            <v>122954</v>
          </cell>
          <cell r="B4234" t="str">
            <v>علي يحيى</v>
          </cell>
          <cell r="C4234" t="str">
            <v>احمد</v>
          </cell>
          <cell r="D4234" t="str">
            <v>سعاد</v>
          </cell>
          <cell r="I4234" t="str">
            <v>الأولى حديث</v>
          </cell>
          <cell r="K4234" t="str">
            <v>الأولى</v>
          </cell>
          <cell r="L4234" t="str">
            <v>مبرر</v>
          </cell>
          <cell r="M4234" t="str">
            <v>الأولى</v>
          </cell>
          <cell r="O4234" t="str">
            <v>الأولى</v>
          </cell>
          <cell r="Q4234" t="str">
            <v>الأولى</v>
          </cell>
          <cell r="S4234" t="str">
            <v>الأولى</v>
          </cell>
        </row>
        <row r="4235">
          <cell r="A4235">
            <v>122955</v>
          </cell>
          <cell r="B4235" t="str">
            <v>علياء الخطيب</v>
          </cell>
          <cell r="C4235" t="str">
            <v>خلدون</v>
          </cell>
          <cell r="D4235" t="str">
            <v>رنده</v>
          </cell>
          <cell r="I4235" t="str">
            <v>الأولى حديث</v>
          </cell>
          <cell r="K4235" t="str">
            <v>الأولى</v>
          </cell>
          <cell r="M4235" t="str">
            <v>الثانية حديث</v>
          </cell>
          <cell r="O4235" t="str">
            <v>الثانية</v>
          </cell>
          <cell r="Q4235" t="str">
            <v>الثانية</v>
          </cell>
          <cell r="S4235" t="str">
            <v>الثالثة حديث</v>
          </cell>
        </row>
        <row r="4236">
          <cell r="A4236">
            <v>122956</v>
          </cell>
          <cell r="B4236" t="str">
            <v>عماد تقاله</v>
          </cell>
          <cell r="C4236" t="str">
            <v>احمد</v>
          </cell>
          <cell r="D4236" t="str">
            <v>منيره</v>
          </cell>
          <cell r="I4236" t="str">
            <v>الأولى حديث</v>
          </cell>
          <cell r="K4236" t="str">
            <v>الأولى</v>
          </cell>
          <cell r="L4236" t="str">
            <v>مبرر</v>
          </cell>
          <cell r="M4236" t="str">
            <v>الأولى</v>
          </cell>
          <cell r="O4236" t="str">
            <v>الأولى</v>
          </cell>
          <cell r="Q4236" t="str">
            <v>الأولى</v>
          </cell>
          <cell r="S4236" t="str">
            <v>الأولى</v>
          </cell>
        </row>
        <row r="4237">
          <cell r="A4237">
            <v>122957</v>
          </cell>
          <cell r="B4237" t="str">
            <v>عمار علي</v>
          </cell>
          <cell r="C4237" t="str">
            <v>محمد خير</v>
          </cell>
          <cell r="D4237" t="str">
            <v>عائشه</v>
          </cell>
          <cell r="I4237" t="str">
            <v>الأولى حديث</v>
          </cell>
          <cell r="K4237" t="str">
            <v>الأولى</v>
          </cell>
          <cell r="L4237" t="str">
            <v>مبرر</v>
          </cell>
          <cell r="M4237" t="str">
            <v>الأولى</v>
          </cell>
          <cell r="O4237" t="str">
            <v>الأولى</v>
          </cell>
          <cell r="Q4237" t="str">
            <v>الأولى</v>
          </cell>
          <cell r="S4237" t="str">
            <v>الأولى</v>
          </cell>
        </row>
        <row r="4238">
          <cell r="A4238">
            <v>122958</v>
          </cell>
          <cell r="B4238" t="str">
            <v>عمار معروف</v>
          </cell>
          <cell r="C4238" t="str">
            <v>ياسر</v>
          </cell>
          <cell r="D4238" t="str">
            <v>لينا</v>
          </cell>
          <cell r="I4238" t="str">
            <v>الأولى حديث</v>
          </cell>
          <cell r="K4238" t="str">
            <v>الأولى</v>
          </cell>
          <cell r="L4238" t="str">
            <v>مبرر</v>
          </cell>
          <cell r="M4238" t="str">
            <v>الأولى</v>
          </cell>
          <cell r="O4238" t="str">
            <v>الأولى</v>
          </cell>
          <cell r="Q4238" t="str">
            <v>الأولى</v>
          </cell>
          <cell r="S4238" t="str">
            <v>الأولى</v>
          </cell>
        </row>
        <row r="4239">
          <cell r="A4239">
            <v>122959</v>
          </cell>
          <cell r="B4239" t="str">
            <v>عمر قاسم</v>
          </cell>
          <cell r="C4239" t="str">
            <v>طلال</v>
          </cell>
          <cell r="D4239" t="str">
            <v>خديجة</v>
          </cell>
          <cell r="I4239" t="str">
            <v>الأولى حديث</v>
          </cell>
          <cell r="K4239" t="str">
            <v>الأولى</v>
          </cell>
          <cell r="M4239" t="str">
            <v>الثانية حديث</v>
          </cell>
          <cell r="O4239" t="str">
            <v>الثانية</v>
          </cell>
          <cell r="Q4239" t="str">
            <v>الثالثة حديث</v>
          </cell>
          <cell r="S4239" t="str">
            <v>الثالثة</v>
          </cell>
        </row>
        <row r="4240">
          <cell r="A4240">
            <v>122960</v>
          </cell>
          <cell r="B4240" t="str">
            <v>عمر مريم</v>
          </cell>
          <cell r="C4240" t="str">
            <v>عبده</v>
          </cell>
          <cell r="D4240" t="str">
            <v>فاطمه</v>
          </cell>
          <cell r="I4240" t="str">
            <v>الأولى حديث</v>
          </cell>
          <cell r="K4240" t="str">
            <v>الأولى</v>
          </cell>
          <cell r="M4240" t="str">
            <v>الأولى</v>
          </cell>
          <cell r="O4240" t="str">
            <v>الأولى</v>
          </cell>
          <cell r="Q4240" t="str">
            <v>الأولى</v>
          </cell>
          <cell r="S4240" t="str">
            <v>الأولى</v>
          </cell>
        </row>
        <row r="4241">
          <cell r="A4241">
            <v>122961</v>
          </cell>
          <cell r="B4241" t="str">
            <v>عمرو الطرح</v>
          </cell>
          <cell r="C4241" t="str">
            <v>محمد بسام</v>
          </cell>
          <cell r="D4241" t="str">
            <v>غاده</v>
          </cell>
          <cell r="I4241" t="str">
            <v>الأولى حديث</v>
          </cell>
          <cell r="K4241" t="str">
            <v>الأولى</v>
          </cell>
          <cell r="L4241" t="str">
            <v>مبرر</v>
          </cell>
          <cell r="M4241" t="str">
            <v>الأولى</v>
          </cell>
          <cell r="O4241" t="str">
            <v>الأولى</v>
          </cell>
          <cell r="Q4241" t="str">
            <v>الأولى</v>
          </cell>
          <cell r="S4241" t="str">
            <v>الأولى</v>
          </cell>
        </row>
        <row r="4242">
          <cell r="A4242">
            <v>122962</v>
          </cell>
          <cell r="B4242" t="str">
            <v>عمرو هنيدي</v>
          </cell>
          <cell r="C4242" t="str">
            <v>فهد</v>
          </cell>
          <cell r="D4242" t="str">
            <v>هناء</v>
          </cell>
          <cell r="I4242" t="str">
            <v>الأولى حديث</v>
          </cell>
          <cell r="K4242" t="str">
            <v>الأولى</v>
          </cell>
          <cell r="L4242" t="str">
            <v>مبرر</v>
          </cell>
          <cell r="M4242" t="str">
            <v>الأولى</v>
          </cell>
          <cell r="O4242" t="str">
            <v>الأولى</v>
          </cell>
          <cell r="Q4242" t="str">
            <v>الأولى</v>
          </cell>
          <cell r="S4242" t="str">
            <v>الأولى</v>
          </cell>
        </row>
        <row r="4243">
          <cell r="A4243">
            <v>122963</v>
          </cell>
          <cell r="B4243" t="str">
            <v>عنود علامه</v>
          </cell>
          <cell r="C4243" t="str">
            <v>جمال</v>
          </cell>
          <cell r="D4243" t="str">
            <v>كوثر</v>
          </cell>
          <cell r="I4243" t="str">
            <v>الأولى حديث</v>
          </cell>
          <cell r="K4243" t="str">
            <v>الأولى</v>
          </cell>
          <cell r="M4243" t="str">
            <v>الأولى</v>
          </cell>
          <cell r="N4243">
            <v>119</v>
          </cell>
          <cell r="O4243" t="str">
            <v>الأولى</v>
          </cell>
          <cell r="Q4243" t="str">
            <v>الأولى</v>
          </cell>
          <cell r="S4243" t="str">
            <v>الأولى</v>
          </cell>
        </row>
        <row r="4244">
          <cell r="A4244">
            <v>122964</v>
          </cell>
          <cell r="B4244" t="str">
            <v>غادة العلبي</v>
          </cell>
          <cell r="C4244" t="str">
            <v>محمد عمار</v>
          </cell>
          <cell r="D4244" t="str">
            <v>امل</v>
          </cell>
          <cell r="I4244" t="str">
            <v>الأولى حديث</v>
          </cell>
          <cell r="K4244" t="str">
            <v>الأولى</v>
          </cell>
          <cell r="M4244" t="str">
            <v>الثانية حديث</v>
          </cell>
          <cell r="O4244" t="str">
            <v>الثانية</v>
          </cell>
          <cell r="Q4244" t="str">
            <v>الثانية</v>
          </cell>
          <cell r="S4244" t="str">
            <v>الثالثة حديث</v>
          </cell>
        </row>
        <row r="4245">
          <cell r="A4245">
            <v>122965</v>
          </cell>
          <cell r="B4245" t="str">
            <v>غاده البكر</v>
          </cell>
          <cell r="C4245" t="str">
            <v>محمود</v>
          </cell>
          <cell r="D4245" t="str">
            <v>فنديه</v>
          </cell>
          <cell r="I4245" t="str">
            <v>الأولى حديث</v>
          </cell>
          <cell r="K4245" t="str">
            <v>الأولى</v>
          </cell>
          <cell r="L4245" t="str">
            <v>مبرر</v>
          </cell>
          <cell r="M4245" t="str">
            <v>الأولى</v>
          </cell>
          <cell r="O4245" t="str">
            <v>الأولى</v>
          </cell>
          <cell r="Q4245" t="str">
            <v>الأولى</v>
          </cell>
          <cell r="S4245" t="str">
            <v>الأولى</v>
          </cell>
        </row>
        <row r="4246">
          <cell r="A4246">
            <v>122966</v>
          </cell>
          <cell r="B4246" t="str">
            <v>غانم الحسن</v>
          </cell>
          <cell r="C4246" t="str">
            <v>فضل الله</v>
          </cell>
          <cell r="D4246" t="str">
            <v>هيلانة</v>
          </cell>
          <cell r="I4246" t="str">
            <v>الأولى حديث</v>
          </cell>
          <cell r="K4246" t="str">
            <v>الأولى</v>
          </cell>
          <cell r="M4246" t="str">
            <v>الأولى</v>
          </cell>
          <cell r="O4246" t="str">
            <v>الأولى</v>
          </cell>
          <cell r="Q4246" t="str">
            <v>الثانية حديث</v>
          </cell>
          <cell r="S4246" t="str">
            <v>الثانية</v>
          </cell>
        </row>
        <row r="4247">
          <cell r="A4247">
            <v>122967</v>
          </cell>
          <cell r="B4247" t="str">
            <v>غدير سليمان</v>
          </cell>
          <cell r="C4247" t="str">
            <v>يوسف</v>
          </cell>
          <cell r="D4247" t="str">
            <v>فاديا</v>
          </cell>
          <cell r="I4247" t="str">
            <v>الأولى حديث</v>
          </cell>
          <cell r="K4247" t="str">
            <v>الأولى</v>
          </cell>
          <cell r="L4247" t="str">
            <v>مبرر</v>
          </cell>
          <cell r="M4247" t="str">
            <v>الأولى</v>
          </cell>
          <cell r="O4247" t="str">
            <v>الأولى</v>
          </cell>
          <cell r="Q4247" t="str">
            <v>الأولى</v>
          </cell>
          <cell r="S4247" t="str">
            <v>الأولى</v>
          </cell>
        </row>
        <row r="4248">
          <cell r="A4248">
            <v>122969</v>
          </cell>
          <cell r="B4248" t="str">
            <v>غصون العايد</v>
          </cell>
          <cell r="C4248" t="str">
            <v>عبد اللطيف</v>
          </cell>
          <cell r="D4248" t="str">
            <v>نعيمه</v>
          </cell>
          <cell r="I4248" t="str">
            <v>الأولى حديث</v>
          </cell>
          <cell r="K4248" t="str">
            <v>الأولى</v>
          </cell>
          <cell r="M4248" t="str">
            <v>الأولى</v>
          </cell>
          <cell r="O4248" t="str">
            <v>الأولى</v>
          </cell>
          <cell r="Q4248" t="str">
            <v>الثانية حديث</v>
          </cell>
          <cell r="S4248" t="str">
            <v>الثانية</v>
          </cell>
        </row>
        <row r="4249">
          <cell r="A4249">
            <v>122970</v>
          </cell>
          <cell r="B4249" t="str">
            <v>غفران احمد</v>
          </cell>
          <cell r="C4249" t="str">
            <v>اسعد</v>
          </cell>
          <cell r="D4249" t="str">
            <v>ليلى</v>
          </cell>
          <cell r="I4249" t="str">
            <v>الأولى حديث</v>
          </cell>
          <cell r="K4249" t="str">
            <v>الأولى</v>
          </cell>
          <cell r="M4249" t="str">
            <v>الثانية حديث</v>
          </cell>
          <cell r="O4249" t="str">
            <v>الثانية</v>
          </cell>
          <cell r="Q4249" t="str">
            <v>الثالثة حديث</v>
          </cell>
          <cell r="S4249" t="str">
            <v>الثالثة</v>
          </cell>
        </row>
        <row r="4250">
          <cell r="A4250">
            <v>122971</v>
          </cell>
          <cell r="B4250" t="str">
            <v>غفران البدراني</v>
          </cell>
          <cell r="C4250" t="str">
            <v>محمد</v>
          </cell>
          <cell r="D4250" t="str">
            <v>خزنه</v>
          </cell>
          <cell r="I4250" t="str">
            <v>الأولى حديث</v>
          </cell>
          <cell r="K4250" t="str">
            <v>الأولى</v>
          </cell>
          <cell r="M4250" t="str">
            <v>الأولى</v>
          </cell>
          <cell r="O4250" t="str">
            <v>الأولى</v>
          </cell>
          <cell r="Q4250" t="str">
            <v>الأولى</v>
          </cell>
          <cell r="S4250" t="str">
            <v>الثانية حديث</v>
          </cell>
        </row>
        <row r="4251">
          <cell r="A4251">
            <v>122972</v>
          </cell>
          <cell r="B4251" t="str">
            <v>غفران الرفاعي</v>
          </cell>
          <cell r="C4251" t="str">
            <v>محمد</v>
          </cell>
          <cell r="D4251" t="str">
            <v>عواطف</v>
          </cell>
          <cell r="I4251" t="str">
            <v>الأولى حديث</v>
          </cell>
          <cell r="K4251" t="str">
            <v>الأولى</v>
          </cell>
          <cell r="L4251" t="str">
            <v>مبرر</v>
          </cell>
          <cell r="M4251" t="str">
            <v>الأولى</v>
          </cell>
          <cell r="O4251" t="str">
            <v>الأولى</v>
          </cell>
          <cell r="Q4251" t="str">
            <v>الأولى</v>
          </cell>
          <cell r="S4251" t="str">
            <v>الأولى</v>
          </cell>
        </row>
        <row r="4252">
          <cell r="A4252">
            <v>122973</v>
          </cell>
          <cell r="B4252" t="str">
            <v>غفران شودب</v>
          </cell>
          <cell r="C4252" t="str">
            <v>عدنان</v>
          </cell>
          <cell r="D4252" t="str">
            <v>مكرم</v>
          </cell>
          <cell r="I4252" t="str">
            <v>الأولى حديث</v>
          </cell>
          <cell r="K4252" t="str">
            <v>الأولى</v>
          </cell>
          <cell r="L4252" t="str">
            <v>مبرر</v>
          </cell>
          <cell r="M4252" t="str">
            <v>الأولى</v>
          </cell>
          <cell r="O4252" t="str">
            <v>الأولى</v>
          </cell>
          <cell r="Q4252" t="str">
            <v>الأولى</v>
          </cell>
          <cell r="S4252" t="str">
            <v>الأولى</v>
          </cell>
        </row>
        <row r="4253">
          <cell r="A4253">
            <v>122974</v>
          </cell>
          <cell r="B4253" t="str">
            <v>غفران عيسى</v>
          </cell>
          <cell r="C4253" t="str">
            <v>عبد الرحمن</v>
          </cell>
          <cell r="D4253" t="str">
            <v>امينه</v>
          </cell>
          <cell r="I4253" t="str">
            <v>الأولى حديث</v>
          </cell>
          <cell r="K4253" t="str">
            <v>الأولى</v>
          </cell>
          <cell r="M4253" t="str">
            <v>الثانية حديث</v>
          </cell>
          <cell r="O4253" t="str">
            <v>الثانية</v>
          </cell>
          <cell r="Q4253" t="str">
            <v>الثانية</v>
          </cell>
          <cell r="S4253" t="str">
            <v>الثانية</v>
          </cell>
        </row>
        <row r="4254">
          <cell r="A4254">
            <v>122975</v>
          </cell>
          <cell r="B4254" t="str">
            <v>غنى الشلاح</v>
          </cell>
          <cell r="C4254" t="str">
            <v>محمد غياث</v>
          </cell>
          <cell r="D4254" t="str">
            <v>بارعة</v>
          </cell>
          <cell r="I4254" t="str">
            <v>الأولى حديث</v>
          </cell>
          <cell r="K4254" t="str">
            <v>الأولى</v>
          </cell>
          <cell r="M4254" t="str">
            <v>الثانية حديث</v>
          </cell>
          <cell r="O4254" t="str">
            <v>الثانية</v>
          </cell>
          <cell r="Q4254" t="str">
            <v>الثانية</v>
          </cell>
          <cell r="S4254" t="str">
            <v>الثانية</v>
          </cell>
        </row>
        <row r="4255">
          <cell r="A4255">
            <v>122976</v>
          </cell>
          <cell r="B4255" t="str">
            <v>غيث الرحمن القدسي</v>
          </cell>
          <cell r="C4255" t="str">
            <v>عبد الغني</v>
          </cell>
          <cell r="D4255" t="str">
            <v>شهناز البستاني</v>
          </cell>
          <cell r="I4255" t="str">
            <v>الأولى حديث</v>
          </cell>
          <cell r="K4255" t="str">
            <v>الأولى</v>
          </cell>
          <cell r="M4255" t="str">
            <v>الأولى</v>
          </cell>
          <cell r="O4255" t="str">
            <v>الأولى</v>
          </cell>
          <cell r="Q4255" t="str">
            <v>الثانية حديث</v>
          </cell>
          <cell r="S4255" t="str">
            <v>الثانية</v>
          </cell>
        </row>
        <row r="4256">
          <cell r="A4256">
            <v>122977</v>
          </cell>
          <cell r="B4256" t="str">
            <v>غيداء احمد</v>
          </cell>
          <cell r="C4256" t="str">
            <v>فايز</v>
          </cell>
          <cell r="D4256" t="str">
            <v>فايزة</v>
          </cell>
          <cell r="I4256" t="str">
            <v>الأولى حديث</v>
          </cell>
          <cell r="K4256" t="str">
            <v>الأولى</v>
          </cell>
          <cell r="M4256" t="str">
            <v>الأولى</v>
          </cell>
          <cell r="O4256" t="str">
            <v>الأولى</v>
          </cell>
          <cell r="Q4256" t="str">
            <v>الأولى</v>
          </cell>
          <cell r="S4256" t="str">
            <v>الأولى</v>
          </cell>
        </row>
        <row r="4257">
          <cell r="A4257">
            <v>122978</v>
          </cell>
          <cell r="B4257" t="str">
            <v>فؤادكارلوس الياس</v>
          </cell>
          <cell r="C4257" t="str">
            <v>سارغون</v>
          </cell>
          <cell r="D4257" t="str">
            <v>يارا يازجي</v>
          </cell>
          <cell r="I4257" t="str">
            <v>الأولى حديث</v>
          </cell>
          <cell r="K4257" t="str">
            <v>الأولى</v>
          </cell>
          <cell r="L4257" t="str">
            <v>مبرر</v>
          </cell>
          <cell r="M4257" t="str">
            <v>الأولى</v>
          </cell>
          <cell r="O4257" t="str">
            <v>الأولى</v>
          </cell>
          <cell r="Q4257" t="str">
            <v>الأولى</v>
          </cell>
          <cell r="S4257" t="str">
            <v>الأولى</v>
          </cell>
        </row>
        <row r="4258">
          <cell r="A4258">
            <v>122979</v>
          </cell>
          <cell r="B4258" t="str">
            <v>فائز غانم</v>
          </cell>
          <cell r="C4258" t="str">
            <v>رياض</v>
          </cell>
          <cell r="D4258" t="str">
            <v>رجاء</v>
          </cell>
          <cell r="I4258" t="str">
            <v>الأولى حديث</v>
          </cell>
          <cell r="K4258" t="str">
            <v>الأولى</v>
          </cell>
          <cell r="M4258" t="str">
            <v>الثانية حديث</v>
          </cell>
          <cell r="O4258" t="str">
            <v>الثانية</v>
          </cell>
          <cell r="Q4258" t="str">
            <v>الثالثة حديث</v>
          </cell>
          <cell r="S4258" t="str">
            <v>الثالثة</v>
          </cell>
        </row>
        <row r="4259">
          <cell r="A4259">
            <v>122980</v>
          </cell>
          <cell r="B4259" t="str">
            <v>فاتن بيطار</v>
          </cell>
          <cell r="C4259" t="str">
            <v>احمد</v>
          </cell>
          <cell r="D4259" t="str">
            <v>حياة</v>
          </cell>
          <cell r="I4259" t="str">
            <v>الأولى حديث</v>
          </cell>
          <cell r="K4259" t="str">
            <v>الأولى</v>
          </cell>
          <cell r="M4259" t="str">
            <v>الثانية حديث</v>
          </cell>
          <cell r="O4259" t="str">
            <v>الثانية</v>
          </cell>
          <cell r="Q4259" t="str">
            <v>الثالثة حديث</v>
          </cell>
          <cell r="S4259" t="str">
            <v>الثالثة</v>
          </cell>
        </row>
        <row r="4260">
          <cell r="A4260">
            <v>122981</v>
          </cell>
          <cell r="B4260" t="str">
            <v>فادي البطرس</v>
          </cell>
          <cell r="C4260" t="str">
            <v>ميشال</v>
          </cell>
          <cell r="D4260" t="str">
            <v>سيسيل</v>
          </cell>
          <cell r="I4260" t="str">
            <v>الأولى حديث</v>
          </cell>
          <cell r="K4260" t="str">
            <v>الأولى</v>
          </cell>
          <cell r="M4260" t="str">
            <v>الثانية حديث</v>
          </cell>
          <cell r="O4260" t="str">
            <v>الثانية</v>
          </cell>
          <cell r="Q4260" t="str">
            <v>الثالثة حديث</v>
          </cell>
          <cell r="S4260" t="str">
            <v>الثالثة</v>
          </cell>
        </row>
        <row r="4261">
          <cell r="A4261">
            <v>122982</v>
          </cell>
          <cell r="B4261" t="str">
            <v>فادي الهرون</v>
          </cell>
          <cell r="C4261" t="str">
            <v>حسين</v>
          </cell>
          <cell r="D4261" t="str">
            <v>امينة</v>
          </cell>
          <cell r="I4261" t="str">
            <v>الأولى حديث</v>
          </cell>
          <cell r="K4261" t="str">
            <v>الأولى</v>
          </cell>
          <cell r="M4261" t="str">
            <v>الثانية حديث</v>
          </cell>
          <cell r="O4261" t="str">
            <v>الثانية</v>
          </cell>
          <cell r="Q4261" t="str">
            <v>الثالثة حديث</v>
          </cell>
          <cell r="S4261" t="str">
            <v>الثالثة</v>
          </cell>
        </row>
        <row r="4262">
          <cell r="A4262">
            <v>122983</v>
          </cell>
          <cell r="B4262" t="str">
            <v>فاديه الحريري</v>
          </cell>
          <cell r="C4262" t="str">
            <v>علي</v>
          </cell>
          <cell r="D4262" t="str">
            <v>سهام</v>
          </cell>
          <cell r="I4262" t="str">
            <v>الأولى حديث</v>
          </cell>
          <cell r="K4262" t="str">
            <v>الأولى</v>
          </cell>
          <cell r="L4262" t="str">
            <v>مبرر</v>
          </cell>
          <cell r="M4262" t="str">
            <v>الأولى</v>
          </cell>
          <cell r="O4262" t="str">
            <v>الأولى</v>
          </cell>
          <cell r="Q4262" t="str">
            <v>الأولى</v>
          </cell>
          <cell r="S4262" t="str">
            <v>الأولى</v>
          </cell>
        </row>
        <row r="4263">
          <cell r="A4263">
            <v>122984</v>
          </cell>
          <cell r="B4263" t="str">
            <v>فاطمة ريا</v>
          </cell>
          <cell r="C4263" t="str">
            <v>فريز</v>
          </cell>
          <cell r="D4263" t="str">
            <v>صفيه</v>
          </cell>
          <cell r="I4263" t="str">
            <v>الأولى حديث</v>
          </cell>
          <cell r="K4263" t="str">
            <v>الأولى</v>
          </cell>
          <cell r="M4263" t="str">
            <v>الثانية حديث</v>
          </cell>
          <cell r="O4263" t="str">
            <v>الثانية</v>
          </cell>
          <cell r="Q4263" t="str">
            <v>الثانية</v>
          </cell>
          <cell r="S4263" t="str">
            <v>الثانية</v>
          </cell>
        </row>
        <row r="4264">
          <cell r="A4264">
            <v>122985</v>
          </cell>
          <cell r="B4264" t="str">
            <v>فاطمة ناصر</v>
          </cell>
          <cell r="C4264" t="str">
            <v>وفيق</v>
          </cell>
          <cell r="D4264" t="str">
            <v>عبير</v>
          </cell>
          <cell r="I4264" t="str">
            <v>الأولى حديث</v>
          </cell>
          <cell r="K4264" t="str">
            <v>الأولى</v>
          </cell>
          <cell r="L4264" t="str">
            <v>مبرر</v>
          </cell>
          <cell r="M4264" t="str">
            <v>الأولى</v>
          </cell>
          <cell r="O4264" t="str">
            <v>الأولى</v>
          </cell>
          <cell r="Q4264" t="str">
            <v>الأولى</v>
          </cell>
          <cell r="S4264" t="str">
            <v>الأولى</v>
          </cell>
        </row>
        <row r="4265">
          <cell r="A4265">
            <v>122986</v>
          </cell>
          <cell r="B4265" t="str">
            <v>فاطمه الدرع</v>
          </cell>
          <cell r="C4265" t="str">
            <v>فياض</v>
          </cell>
          <cell r="D4265" t="str">
            <v>صبحيه</v>
          </cell>
          <cell r="I4265" t="str">
            <v>الأولى حديث</v>
          </cell>
          <cell r="K4265" t="str">
            <v>الأولى</v>
          </cell>
          <cell r="M4265" t="str">
            <v>الثانية حديث</v>
          </cell>
          <cell r="O4265" t="str">
            <v>الثانية</v>
          </cell>
          <cell r="Q4265" t="str">
            <v>الثالثة حديث</v>
          </cell>
          <cell r="S4265" t="str">
            <v>الثالثة</v>
          </cell>
        </row>
        <row r="4266">
          <cell r="A4266">
            <v>122987</v>
          </cell>
          <cell r="B4266" t="str">
            <v>فاطمه العقله</v>
          </cell>
          <cell r="C4266" t="str">
            <v>خالد</v>
          </cell>
          <cell r="D4266" t="str">
            <v>الهام</v>
          </cell>
          <cell r="I4266" t="str">
            <v>الأولى حديث</v>
          </cell>
          <cell r="K4266" t="str">
            <v>الأولى</v>
          </cell>
          <cell r="L4266" t="str">
            <v>مبرر</v>
          </cell>
          <cell r="M4266" t="str">
            <v>الأولى</v>
          </cell>
          <cell r="O4266" t="str">
            <v>الأولى</v>
          </cell>
          <cell r="Q4266" t="str">
            <v>الأولى</v>
          </cell>
          <cell r="S4266" t="str">
            <v>الأولى</v>
          </cell>
        </row>
        <row r="4267">
          <cell r="A4267">
            <v>122988</v>
          </cell>
          <cell r="B4267" t="str">
            <v>فاطمه عطايا</v>
          </cell>
          <cell r="C4267" t="str">
            <v>احسان</v>
          </cell>
          <cell r="D4267" t="str">
            <v>ابتسام</v>
          </cell>
          <cell r="I4267" t="str">
            <v>الأولى حديث</v>
          </cell>
          <cell r="K4267" t="str">
            <v>الأولى</v>
          </cell>
          <cell r="M4267" t="str">
            <v>الثانية حديث</v>
          </cell>
          <cell r="O4267" t="str">
            <v>الثانية</v>
          </cell>
          <cell r="Q4267" t="str">
            <v>الثانية</v>
          </cell>
          <cell r="S4267" t="str">
            <v>الثانية</v>
          </cell>
        </row>
        <row r="4268">
          <cell r="A4268">
            <v>122989</v>
          </cell>
          <cell r="B4268" t="str">
            <v>فاطمه منصور</v>
          </cell>
          <cell r="C4268" t="str">
            <v>حسن</v>
          </cell>
          <cell r="D4268" t="str">
            <v>هدا</v>
          </cell>
          <cell r="I4268" t="str">
            <v>الأولى حديث</v>
          </cell>
          <cell r="K4268" t="str">
            <v>الأولى</v>
          </cell>
          <cell r="M4268" t="str">
            <v>الثانية حديث</v>
          </cell>
          <cell r="O4268" t="str">
            <v>الثانية</v>
          </cell>
          <cell r="Q4268" t="str">
            <v>الثانية</v>
          </cell>
          <cell r="S4268" t="str">
            <v>الثالثة حديث</v>
          </cell>
        </row>
        <row r="4269">
          <cell r="A4269">
            <v>122990</v>
          </cell>
          <cell r="B4269" t="str">
            <v>فداء علي</v>
          </cell>
          <cell r="C4269" t="str">
            <v>علي</v>
          </cell>
          <cell r="D4269" t="str">
            <v>اوميمة</v>
          </cell>
          <cell r="I4269" t="str">
            <v>الأولى حديث</v>
          </cell>
          <cell r="K4269" t="str">
            <v>الأولى</v>
          </cell>
          <cell r="M4269" t="str">
            <v>الثانية حديث</v>
          </cell>
          <cell r="O4269" t="str">
            <v>الثانية</v>
          </cell>
          <cell r="Q4269" t="str">
            <v>الثانية</v>
          </cell>
          <cell r="S4269" t="str">
            <v>الثانية</v>
          </cell>
        </row>
        <row r="4270">
          <cell r="A4270">
            <v>122991</v>
          </cell>
          <cell r="B4270" t="str">
            <v>فراس قطان</v>
          </cell>
          <cell r="C4270" t="str">
            <v>محمد</v>
          </cell>
          <cell r="D4270" t="str">
            <v>سعاد</v>
          </cell>
          <cell r="I4270" t="str">
            <v>الأولى حديث</v>
          </cell>
          <cell r="K4270" t="str">
            <v>الأولى</v>
          </cell>
          <cell r="M4270" t="str">
            <v>الثانية حديث</v>
          </cell>
          <cell r="O4270" t="str">
            <v>الثانية</v>
          </cell>
          <cell r="Q4270" t="str">
            <v>الثالثة حديث</v>
          </cell>
          <cell r="S4270" t="str">
            <v>الثالثة</v>
          </cell>
        </row>
        <row r="4271">
          <cell r="A4271">
            <v>122992</v>
          </cell>
          <cell r="B4271" t="str">
            <v>فرح خضور</v>
          </cell>
          <cell r="C4271" t="str">
            <v>أمين</v>
          </cell>
          <cell r="D4271" t="str">
            <v>هدى</v>
          </cell>
          <cell r="I4271" t="str">
            <v>الأولى حديث</v>
          </cell>
          <cell r="K4271" t="str">
            <v>الأولى</v>
          </cell>
          <cell r="L4271" t="str">
            <v>مبرر</v>
          </cell>
          <cell r="M4271" t="str">
            <v>الأولى</v>
          </cell>
          <cell r="O4271" t="str">
            <v>الأولى</v>
          </cell>
          <cell r="Q4271" t="str">
            <v>الأولى</v>
          </cell>
          <cell r="S4271" t="str">
            <v>الأولى</v>
          </cell>
        </row>
        <row r="4272">
          <cell r="A4272">
            <v>122993</v>
          </cell>
          <cell r="B4272" t="str">
            <v>فرح ذلغنى</v>
          </cell>
          <cell r="C4272" t="str">
            <v>رياض</v>
          </cell>
          <cell r="D4272" t="str">
            <v>عنايه</v>
          </cell>
          <cell r="I4272" t="str">
            <v>الأولى حديث</v>
          </cell>
          <cell r="K4272" t="str">
            <v>الأولى</v>
          </cell>
          <cell r="M4272" t="str">
            <v>الثانية حديث</v>
          </cell>
          <cell r="O4272" t="str">
            <v>الثانية</v>
          </cell>
          <cell r="Q4272" t="str">
            <v>الثانية</v>
          </cell>
          <cell r="S4272" t="str">
            <v>الثانية</v>
          </cell>
        </row>
        <row r="4273">
          <cell r="A4273">
            <v>122994</v>
          </cell>
          <cell r="B4273" t="str">
            <v>فرح عثمان</v>
          </cell>
          <cell r="C4273" t="str">
            <v>جمال</v>
          </cell>
          <cell r="D4273" t="str">
            <v>سميه غنوم شويش</v>
          </cell>
          <cell r="I4273" t="str">
            <v>الأولى حديث</v>
          </cell>
          <cell r="K4273" t="str">
            <v>الأولى</v>
          </cell>
          <cell r="M4273" t="str">
            <v>الثانية حديث</v>
          </cell>
          <cell r="O4273" t="str">
            <v>الثانية</v>
          </cell>
          <cell r="Q4273" t="str">
            <v>الثالثة حديث</v>
          </cell>
          <cell r="S4273" t="str">
            <v>الثالثة</v>
          </cell>
        </row>
        <row r="4274">
          <cell r="A4274">
            <v>122995</v>
          </cell>
          <cell r="B4274" t="str">
            <v>فيان حسن</v>
          </cell>
          <cell r="C4274" t="str">
            <v>كوركين</v>
          </cell>
          <cell r="D4274" t="str">
            <v>شاهمان</v>
          </cell>
          <cell r="I4274" t="str">
            <v>الأولى حديث</v>
          </cell>
          <cell r="K4274" t="str">
            <v>الأولى</v>
          </cell>
          <cell r="L4274" t="str">
            <v>مبرر</v>
          </cell>
          <cell r="M4274" t="str">
            <v>الأولى</v>
          </cell>
          <cell r="O4274" t="str">
            <v>الأولى</v>
          </cell>
          <cell r="Q4274" t="str">
            <v>الأولى</v>
          </cell>
          <cell r="S4274" t="str">
            <v>الأولى</v>
          </cell>
        </row>
        <row r="4275">
          <cell r="A4275">
            <v>122996</v>
          </cell>
          <cell r="B4275" t="str">
            <v>فينوس سليمان</v>
          </cell>
          <cell r="C4275" t="str">
            <v>مخلوف</v>
          </cell>
          <cell r="D4275" t="str">
            <v>رحاب</v>
          </cell>
          <cell r="I4275" t="str">
            <v>الأولى حديث</v>
          </cell>
          <cell r="K4275" t="str">
            <v>الأولى</v>
          </cell>
          <cell r="M4275" t="str">
            <v>الثانية حديث</v>
          </cell>
          <cell r="O4275" t="str">
            <v>الثانية</v>
          </cell>
          <cell r="Q4275" t="str">
            <v>الثالثة حديث</v>
          </cell>
          <cell r="S4275" t="str">
            <v>الثالثة</v>
          </cell>
        </row>
        <row r="4276">
          <cell r="A4276">
            <v>122997</v>
          </cell>
          <cell r="B4276" t="str">
            <v>قاسم اسعد</v>
          </cell>
          <cell r="C4276" t="str">
            <v>محمد</v>
          </cell>
          <cell r="D4276" t="str">
            <v>عائدة العاصي</v>
          </cell>
          <cell r="I4276" t="str">
            <v>الأولى حديث</v>
          </cell>
          <cell r="K4276" t="str">
            <v>الأولى</v>
          </cell>
          <cell r="L4276" t="str">
            <v>مبرر</v>
          </cell>
          <cell r="M4276" t="str">
            <v>الأولى</v>
          </cell>
          <cell r="O4276" t="str">
            <v>الأولى</v>
          </cell>
          <cell r="Q4276" t="str">
            <v>الأولى</v>
          </cell>
          <cell r="S4276" t="str">
            <v>الأولى</v>
          </cell>
        </row>
        <row r="4277">
          <cell r="A4277">
            <v>122998</v>
          </cell>
          <cell r="B4277" t="str">
            <v>كارول جرجس</v>
          </cell>
          <cell r="C4277" t="str">
            <v>بهاء</v>
          </cell>
          <cell r="D4277" t="str">
            <v>ماري</v>
          </cell>
          <cell r="I4277" t="str">
            <v>الأولى حديث</v>
          </cell>
          <cell r="K4277" t="str">
            <v>الأولى</v>
          </cell>
          <cell r="M4277" t="str">
            <v>الثانية حديث</v>
          </cell>
          <cell r="O4277" t="str">
            <v>الثانية</v>
          </cell>
          <cell r="Q4277" t="str">
            <v>الثالثة حديث</v>
          </cell>
          <cell r="S4277" t="str">
            <v>الثالثة</v>
          </cell>
        </row>
        <row r="4278">
          <cell r="A4278">
            <v>122999</v>
          </cell>
          <cell r="B4278" t="str">
            <v>كرم سميا</v>
          </cell>
          <cell r="C4278" t="str">
            <v>غسان</v>
          </cell>
          <cell r="D4278" t="str">
            <v>حسيبا</v>
          </cell>
          <cell r="I4278" t="str">
            <v>الأولى حديث</v>
          </cell>
          <cell r="K4278" t="str">
            <v>الأولى</v>
          </cell>
          <cell r="L4278" t="str">
            <v>مبرر</v>
          </cell>
          <cell r="M4278" t="str">
            <v>الأولى</v>
          </cell>
          <cell r="O4278" t="str">
            <v>الأولى</v>
          </cell>
          <cell r="Q4278" t="str">
            <v>الأولى</v>
          </cell>
          <cell r="S4278" t="str">
            <v>الأولى</v>
          </cell>
        </row>
        <row r="4279">
          <cell r="A4279">
            <v>123000</v>
          </cell>
          <cell r="B4279" t="str">
            <v>كرم شيا</v>
          </cell>
          <cell r="C4279" t="str">
            <v>عاطف</v>
          </cell>
          <cell r="D4279" t="str">
            <v>هدى</v>
          </cell>
          <cell r="I4279" t="str">
            <v>الأولى حديث</v>
          </cell>
          <cell r="K4279" t="str">
            <v>الأولى</v>
          </cell>
          <cell r="M4279" t="str">
            <v>الأولى</v>
          </cell>
          <cell r="O4279" t="str">
            <v>الأولى</v>
          </cell>
          <cell r="Q4279" t="str">
            <v>الأولى</v>
          </cell>
          <cell r="S4279" t="str">
            <v>الأولى</v>
          </cell>
        </row>
        <row r="4280">
          <cell r="A4280">
            <v>123001</v>
          </cell>
          <cell r="B4280" t="str">
            <v>كريس واكيم</v>
          </cell>
          <cell r="C4280" t="str">
            <v>نبيل</v>
          </cell>
          <cell r="D4280" t="str">
            <v>سمر مهنا</v>
          </cell>
          <cell r="I4280" t="str">
            <v>الأولى حديث</v>
          </cell>
          <cell r="K4280" t="str">
            <v>الأولى</v>
          </cell>
          <cell r="M4280" t="str">
            <v>الثانية حديث</v>
          </cell>
          <cell r="O4280" t="str">
            <v>الثانية</v>
          </cell>
          <cell r="Q4280" t="str">
            <v>الثانية</v>
          </cell>
          <cell r="S4280" t="str">
            <v>الثانية</v>
          </cell>
        </row>
        <row r="4281">
          <cell r="A4281">
            <v>123002</v>
          </cell>
          <cell r="B4281" t="str">
            <v>كريمه الدالي</v>
          </cell>
          <cell r="C4281" t="str">
            <v>كريم</v>
          </cell>
          <cell r="D4281" t="str">
            <v>سكينه</v>
          </cell>
          <cell r="I4281" t="str">
            <v>الأولى حديث</v>
          </cell>
          <cell r="K4281" t="str">
            <v>الأولى</v>
          </cell>
          <cell r="M4281" t="str">
            <v>الثانية حديث</v>
          </cell>
          <cell r="O4281" t="str">
            <v>الثانية</v>
          </cell>
          <cell r="Q4281" t="str">
            <v>الثالثة حديث</v>
          </cell>
          <cell r="S4281" t="str">
            <v>الثالثة</v>
          </cell>
        </row>
        <row r="4282">
          <cell r="A4282">
            <v>123003</v>
          </cell>
          <cell r="B4282" t="str">
            <v>كفاء الحاج قنبر</v>
          </cell>
          <cell r="C4282" t="str">
            <v>فاروق</v>
          </cell>
          <cell r="D4282" t="str">
            <v>هناء</v>
          </cell>
          <cell r="I4282" t="str">
            <v>الأولى حديث</v>
          </cell>
          <cell r="K4282" t="str">
            <v>الأولى</v>
          </cell>
          <cell r="M4282" t="str">
            <v>الأولى</v>
          </cell>
          <cell r="O4282" t="str">
            <v>الأولى</v>
          </cell>
          <cell r="Q4282" t="str">
            <v>الثانية حديث</v>
          </cell>
          <cell r="S4282" t="str">
            <v>الثانية</v>
          </cell>
        </row>
        <row r="4283">
          <cell r="A4283">
            <v>123004</v>
          </cell>
          <cell r="B4283" t="str">
            <v>كنانه قنوت</v>
          </cell>
          <cell r="C4283" t="str">
            <v>محمد اكرم</v>
          </cell>
          <cell r="D4283" t="str">
            <v>اسماء</v>
          </cell>
          <cell r="I4283" t="str">
            <v>الأولى حديث</v>
          </cell>
          <cell r="K4283" t="str">
            <v>الأولى</v>
          </cell>
          <cell r="M4283" t="str">
            <v>الثانية حديث</v>
          </cell>
          <cell r="O4283" t="str">
            <v>الثانية</v>
          </cell>
          <cell r="Q4283" t="str">
            <v>الثانية</v>
          </cell>
          <cell r="S4283" t="str">
            <v>الثانية</v>
          </cell>
        </row>
        <row r="4284">
          <cell r="A4284">
            <v>123005</v>
          </cell>
          <cell r="B4284" t="str">
            <v>كنانه ياسين الصباغ</v>
          </cell>
          <cell r="C4284" t="str">
            <v>محمد خير</v>
          </cell>
          <cell r="D4284" t="str">
            <v>وفاء</v>
          </cell>
          <cell r="I4284" t="str">
            <v>الأولى حديث</v>
          </cell>
          <cell r="K4284" t="str">
            <v>الأولى</v>
          </cell>
          <cell r="M4284" t="str">
            <v>الأولى</v>
          </cell>
          <cell r="O4284" t="str">
            <v>الثانية حديث</v>
          </cell>
          <cell r="P4284">
            <v>760</v>
          </cell>
          <cell r="Q4284" t="str">
            <v>الثانية</v>
          </cell>
          <cell r="R4284">
            <v>424</v>
          </cell>
          <cell r="S4284" t="str">
            <v>الثانية</v>
          </cell>
        </row>
        <row r="4285">
          <cell r="A4285">
            <v>123006</v>
          </cell>
          <cell r="B4285" t="str">
            <v>لؤي مسعود</v>
          </cell>
          <cell r="C4285" t="str">
            <v>علي</v>
          </cell>
          <cell r="D4285" t="str">
            <v>فهيمه</v>
          </cell>
          <cell r="I4285" t="str">
            <v>الأولى حديث</v>
          </cell>
          <cell r="K4285" t="str">
            <v>الأولى</v>
          </cell>
          <cell r="M4285" t="str">
            <v>الثانية حديث</v>
          </cell>
          <cell r="O4285" t="str">
            <v>الثانية</v>
          </cell>
          <cell r="Q4285" t="str">
            <v>الثانية</v>
          </cell>
          <cell r="S4285" t="str">
            <v>الثالثة حديث</v>
          </cell>
        </row>
        <row r="4286">
          <cell r="A4286">
            <v>123007</v>
          </cell>
          <cell r="B4286" t="str">
            <v>لانا اللبابيدي</v>
          </cell>
          <cell r="C4286" t="str">
            <v>بسام</v>
          </cell>
          <cell r="D4286" t="str">
            <v>رزان</v>
          </cell>
          <cell r="I4286" t="str">
            <v>الأولى حديث</v>
          </cell>
          <cell r="K4286" t="str">
            <v>الأولى</v>
          </cell>
          <cell r="L4286" t="str">
            <v>مبرر</v>
          </cell>
          <cell r="M4286" t="str">
            <v>الأولى</v>
          </cell>
          <cell r="O4286" t="str">
            <v>الأولى</v>
          </cell>
          <cell r="P4286">
            <v>772</v>
          </cell>
          <cell r="Q4286" t="str">
            <v>الأولى</v>
          </cell>
          <cell r="S4286" t="str">
            <v>الأولى</v>
          </cell>
        </row>
        <row r="4287">
          <cell r="A4287">
            <v>123008</v>
          </cell>
          <cell r="B4287" t="str">
            <v>لبانه عبد الرحمن</v>
          </cell>
          <cell r="C4287" t="str">
            <v>أحمد</v>
          </cell>
          <cell r="D4287" t="str">
            <v>خديجه</v>
          </cell>
          <cell r="I4287" t="str">
            <v>الأولى حديث</v>
          </cell>
          <cell r="K4287" t="str">
            <v>الأولى</v>
          </cell>
          <cell r="L4287" t="str">
            <v>مبرر</v>
          </cell>
          <cell r="M4287" t="str">
            <v>الأولى</v>
          </cell>
          <cell r="O4287" t="str">
            <v>الأولى</v>
          </cell>
          <cell r="Q4287" t="str">
            <v>الأولى</v>
          </cell>
          <cell r="R4287">
            <v>499</v>
          </cell>
          <cell r="S4287" t="str">
            <v>الأولى</v>
          </cell>
        </row>
        <row r="4288">
          <cell r="A4288">
            <v>123009</v>
          </cell>
          <cell r="B4288" t="str">
            <v>لبنى الدروبي</v>
          </cell>
          <cell r="C4288" t="str">
            <v>خالد</v>
          </cell>
          <cell r="D4288" t="str">
            <v>زهره</v>
          </cell>
          <cell r="I4288" t="str">
            <v>الأولى حديث</v>
          </cell>
          <cell r="K4288" t="str">
            <v>الأولى</v>
          </cell>
          <cell r="M4288" t="str">
            <v>الأولى</v>
          </cell>
          <cell r="O4288" t="str">
            <v>الأولى</v>
          </cell>
          <cell r="Q4288" t="str">
            <v>الأولى</v>
          </cell>
          <cell r="S4288" t="str">
            <v>الأولى</v>
          </cell>
        </row>
        <row r="4289">
          <cell r="A4289">
            <v>123010</v>
          </cell>
          <cell r="B4289" t="str">
            <v>لجين الجزار</v>
          </cell>
          <cell r="C4289" t="str">
            <v>عبد اللطيف</v>
          </cell>
          <cell r="D4289" t="str">
            <v>احلام</v>
          </cell>
          <cell r="I4289" t="str">
            <v>الأولى حديث</v>
          </cell>
          <cell r="K4289" t="str">
            <v>الأولى</v>
          </cell>
          <cell r="M4289" t="str">
            <v>الأولى</v>
          </cell>
          <cell r="O4289" t="str">
            <v>الأولى</v>
          </cell>
          <cell r="Q4289" t="str">
            <v>الأولى</v>
          </cell>
          <cell r="S4289" t="str">
            <v>الثانية حديث</v>
          </cell>
        </row>
        <row r="4290">
          <cell r="A4290">
            <v>123011</v>
          </cell>
          <cell r="B4290" t="str">
            <v>لجين الحموي</v>
          </cell>
          <cell r="C4290" t="str">
            <v>سمير الحموي</v>
          </cell>
          <cell r="D4290" t="str">
            <v>رحاب دياب</v>
          </cell>
          <cell r="I4290" t="str">
            <v>الأولى حديث</v>
          </cell>
          <cell r="K4290" t="str">
            <v>الأولى</v>
          </cell>
          <cell r="M4290" t="str">
            <v>الثانية حديث</v>
          </cell>
          <cell r="O4290" t="str">
            <v>الثانية</v>
          </cell>
          <cell r="Q4290" t="str">
            <v>الثالثة حديث</v>
          </cell>
          <cell r="S4290" t="str">
            <v>الثالثة</v>
          </cell>
        </row>
        <row r="4291">
          <cell r="A4291">
            <v>123012</v>
          </cell>
          <cell r="B4291" t="str">
            <v>لجين الخليل</v>
          </cell>
          <cell r="C4291" t="str">
            <v>خالد</v>
          </cell>
          <cell r="D4291" t="str">
            <v>مديحه</v>
          </cell>
          <cell r="I4291" t="str">
            <v>الأولى حديث</v>
          </cell>
          <cell r="K4291" t="str">
            <v>الأولى</v>
          </cell>
          <cell r="M4291" t="str">
            <v>الثانية حديث</v>
          </cell>
          <cell r="O4291" t="str">
            <v>الثانية</v>
          </cell>
          <cell r="Q4291" t="str">
            <v>الثالثة حديث</v>
          </cell>
          <cell r="S4291" t="str">
            <v>الثالثة</v>
          </cell>
        </row>
        <row r="4292">
          <cell r="A4292">
            <v>123013</v>
          </cell>
          <cell r="B4292" t="str">
            <v>لمى المصري</v>
          </cell>
          <cell r="C4292" t="str">
            <v>فوزي</v>
          </cell>
          <cell r="D4292" t="str">
            <v>لميه</v>
          </cell>
          <cell r="I4292" t="str">
            <v>الأولى حديث</v>
          </cell>
          <cell r="K4292" t="str">
            <v>الأولى</v>
          </cell>
          <cell r="L4292" t="str">
            <v>مبرر</v>
          </cell>
          <cell r="M4292" t="str">
            <v>الأولى</v>
          </cell>
          <cell r="O4292" t="str">
            <v>الأولى</v>
          </cell>
          <cell r="Q4292" t="str">
            <v>الأولى</v>
          </cell>
          <cell r="S4292" t="str">
            <v>الأولى</v>
          </cell>
        </row>
        <row r="4293">
          <cell r="A4293">
            <v>123014</v>
          </cell>
          <cell r="B4293" t="str">
            <v>لمى داود</v>
          </cell>
          <cell r="C4293" t="str">
            <v>ابراهيم</v>
          </cell>
          <cell r="D4293" t="str">
            <v>وجيها</v>
          </cell>
          <cell r="I4293" t="str">
            <v>الأولى حديث</v>
          </cell>
          <cell r="K4293" t="str">
            <v>الأولى</v>
          </cell>
          <cell r="M4293" t="str">
            <v>الثانية حديث</v>
          </cell>
          <cell r="O4293" t="str">
            <v>الثانية</v>
          </cell>
          <cell r="Q4293" t="str">
            <v>الثانية</v>
          </cell>
          <cell r="S4293" t="str">
            <v>الثالثة حديث</v>
          </cell>
        </row>
        <row r="4294">
          <cell r="A4294">
            <v>123015</v>
          </cell>
          <cell r="B4294" t="str">
            <v>لمى درنوح</v>
          </cell>
          <cell r="C4294" t="str">
            <v>عبد الهادي</v>
          </cell>
          <cell r="D4294" t="str">
            <v>فهمية</v>
          </cell>
          <cell r="I4294" t="str">
            <v>الأولى حديث</v>
          </cell>
          <cell r="K4294" t="str">
            <v>الأولى</v>
          </cell>
          <cell r="L4294" t="str">
            <v>مبرر</v>
          </cell>
          <cell r="M4294" t="str">
            <v>الأولى</v>
          </cell>
          <cell r="O4294" t="str">
            <v>الأولى</v>
          </cell>
          <cell r="Q4294" t="str">
            <v>الأولى</v>
          </cell>
          <cell r="S4294" t="str">
            <v>الأولى</v>
          </cell>
        </row>
        <row r="4295">
          <cell r="A4295">
            <v>123016</v>
          </cell>
          <cell r="B4295" t="str">
            <v>لمى موسى</v>
          </cell>
          <cell r="C4295" t="str">
            <v>فبصل</v>
          </cell>
          <cell r="D4295" t="str">
            <v>رويده عزوز</v>
          </cell>
          <cell r="I4295" t="str">
            <v>الأولى حديث</v>
          </cell>
          <cell r="K4295" t="str">
            <v>الأولى</v>
          </cell>
          <cell r="M4295" t="str">
            <v>الأولى</v>
          </cell>
          <cell r="O4295" t="str">
            <v>الأولى</v>
          </cell>
          <cell r="Q4295" t="str">
            <v>الأولى</v>
          </cell>
          <cell r="S4295" t="str">
            <v>الأولى</v>
          </cell>
        </row>
        <row r="4296">
          <cell r="A4296">
            <v>123017</v>
          </cell>
          <cell r="B4296" t="str">
            <v>لمياء فياض</v>
          </cell>
          <cell r="C4296" t="str">
            <v>محمد</v>
          </cell>
          <cell r="D4296" t="str">
            <v>جميله</v>
          </cell>
          <cell r="I4296" t="str">
            <v>الأولى حديث</v>
          </cell>
          <cell r="K4296" t="str">
            <v>الأولى</v>
          </cell>
          <cell r="L4296" t="str">
            <v>مبرر</v>
          </cell>
          <cell r="M4296" t="str">
            <v>الأولى</v>
          </cell>
          <cell r="O4296" t="str">
            <v>الأولى</v>
          </cell>
          <cell r="Q4296" t="str">
            <v>الثانية حديث</v>
          </cell>
          <cell r="S4296" t="str">
            <v>الثانية</v>
          </cell>
        </row>
        <row r="4297">
          <cell r="A4297">
            <v>123018</v>
          </cell>
          <cell r="B4297" t="str">
            <v>لميس الحمصي</v>
          </cell>
          <cell r="C4297" t="str">
            <v>منير</v>
          </cell>
          <cell r="D4297" t="str">
            <v>وفاء</v>
          </cell>
          <cell r="I4297" t="str">
            <v>الأولى حديث</v>
          </cell>
          <cell r="K4297" t="str">
            <v>الأولى</v>
          </cell>
          <cell r="M4297" t="str">
            <v>الأولى</v>
          </cell>
          <cell r="O4297" t="str">
            <v>الأولى</v>
          </cell>
          <cell r="Q4297" t="str">
            <v>الثانية حديث</v>
          </cell>
          <cell r="S4297" t="str">
            <v>الثانية</v>
          </cell>
        </row>
        <row r="4298">
          <cell r="A4298">
            <v>123019</v>
          </cell>
          <cell r="B4298" t="str">
            <v>لميس عبد السلام</v>
          </cell>
          <cell r="C4298" t="str">
            <v>محمد</v>
          </cell>
          <cell r="D4298" t="str">
            <v>صبحية بشار</v>
          </cell>
          <cell r="I4298" t="str">
            <v>الأولى حديث</v>
          </cell>
          <cell r="K4298" t="str">
            <v>الأولى</v>
          </cell>
          <cell r="M4298" t="str">
            <v>الثانية حديث</v>
          </cell>
          <cell r="O4298" t="str">
            <v>الثانية</v>
          </cell>
          <cell r="Q4298" t="str">
            <v>الثالثة حديث</v>
          </cell>
          <cell r="S4298" t="str">
            <v>الثالثة</v>
          </cell>
        </row>
        <row r="4299">
          <cell r="A4299">
            <v>123020</v>
          </cell>
          <cell r="B4299" t="str">
            <v>لوريس ابوزيد</v>
          </cell>
          <cell r="C4299" t="str">
            <v>نجم</v>
          </cell>
          <cell r="D4299" t="str">
            <v>اسعاف</v>
          </cell>
          <cell r="I4299" t="str">
            <v>الأولى حديث</v>
          </cell>
          <cell r="K4299" t="str">
            <v>الأولى</v>
          </cell>
          <cell r="M4299" t="str">
            <v>الثانية حديث</v>
          </cell>
          <cell r="O4299" t="str">
            <v>الثانية</v>
          </cell>
          <cell r="Q4299" t="str">
            <v>الثانية</v>
          </cell>
          <cell r="S4299" t="str">
            <v>الثانية</v>
          </cell>
        </row>
        <row r="4300">
          <cell r="A4300">
            <v>123021</v>
          </cell>
          <cell r="B4300" t="str">
            <v>لياح صالح</v>
          </cell>
          <cell r="C4300" t="str">
            <v>طلال</v>
          </cell>
          <cell r="D4300" t="str">
            <v>ليلى</v>
          </cell>
          <cell r="I4300" t="str">
            <v>الأولى حديث</v>
          </cell>
          <cell r="K4300" t="str">
            <v>الأولى</v>
          </cell>
          <cell r="L4300" t="str">
            <v>مبرر</v>
          </cell>
          <cell r="M4300" t="str">
            <v>الأولى</v>
          </cell>
          <cell r="O4300" t="str">
            <v>الأولى</v>
          </cell>
          <cell r="Q4300" t="str">
            <v>الأولى</v>
          </cell>
          <cell r="S4300" t="str">
            <v>الأولى</v>
          </cell>
        </row>
        <row r="4301">
          <cell r="A4301">
            <v>123022</v>
          </cell>
          <cell r="B4301" t="str">
            <v>ليان الصفدي</v>
          </cell>
          <cell r="C4301" t="str">
            <v>نشأت</v>
          </cell>
          <cell r="D4301" t="str">
            <v>رزان قضماني</v>
          </cell>
          <cell r="I4301" t="str">
            <v>الأولى حديث</v>
          </cell>
          <cell r="K4301" t="str">
            <v>الأولى</v>
          </cell>
          <cell r="L4301" t="str">
            <v>مبرر</v>
          </cell>
          <cell r="M4301" t="str">
            <v>الأولى</v>
          </cell>
          <cell r="O4301" t="str">
            <v>الأولى</v>
          </cell>
          <cell r="Q4301" t="str">
            <v>الأولى</v>
          </cell>
          <cell r="S4301" t="str">
            <v>الأولى</v>
          </cell>
        </row>
        <row r="4302">
          <cell r="A4302">
            <v>123023</v>
          </cell>
          <cell r="B4302" t="str">
            <v>ليلاس يوسف</v>
          </cell>
          <cell r="C4302" t="str">
            <v>علي</v>
          </cell>
          <cell r="D4302" t="str">
            <v>اغراء</v>
          </cell>
          <cell r="I4302" t="str">
            <v>الأولى حديث</v>
          </cell>
          <cell r="K4302" t="str">
            <v>الأولى</v>
          </cell>
          <cell r="L4302" t="str">
            <v>مبرر</v>
          </cell>
          <cell r="M4302" t="str">
            <v>الأولى</v>
          </cell>
          <cell r="O4302" t="str">
            <v>الأولى</v>
          </cell>
          <cell r="Q4302" t="str">
            <v>الأولى</v>
          </cell>
          <cell r="S4302" t="str">
            <v>الأولى</v>
          </cell>
        </row>
        <row r="4303">
          <cell r="A4303">
            <v>123024</v>
          </cell>
          <cell r="B4303" t="str">
            <v>ليلاف بلال</v>
          </cell>
          <cell r="C4303" t="str">
            <v>حميد</v>
          </cell>
          <cell r="D4303" t="str">
            <v>هيفين</v>
          </cell>
          <cell r="I4303" t="str">
            <v>الأولى حديث</v>
          </cell>
          <cell r="K4303" t="str">
            <v>الأولى</v>
          </cell>
          <cell r="L4303" t="str">
            <v>مبرر</v>
          </cell>
          <cell r="M4303" t="str">
            <v>الأولى</v>
          </cell>
          <cell r="O4303" t="str">
            <v>الأولى</v>
          </cell>
          <cell r="Q4303" t="str">
            <v>الأولى</v>
          </cell>
          <cell r="S4303" t="str">
            <v>الأولى</v>
          </cell>
        </row>
        <row r="4304">
          <cell r="A4304">
            <v>123025</v>
          </cell>
          <cell r="B4304" t="str">
            <v>ليلى الجنيد</v>
          </cell>
          <cell r="C4304" t="str">
            <v>غسان</v>
          </cell>
          <cell r="D4304" t="str">
            <v>شاها</v>
          </cell>
          <cell r="I4304" t="str">
            <v>الأولى حديث</v>
          </cell>
          <cell r="K4304" t="str">
            <v>الأولى</v>
          </cell>
          <cell r="M4304" t="str">
            <v>الأولى</v>
          </cell>
          <cell r="O4304" t="str">
            <v>الثانية حديث</v>
          </cell>
          <cell r="Q4304" t="str">
            <v>الثانية</v>
          </cell>
          <cell r="S4304" t="str">
            <v>الثانية</v>
          </cell>
        </row>
        <row r="4305">
          <cell r="A4305">
            <v>123026</v>
          </cell>
          <cell r="B4305" t="str">
            <v>ليلى الحجلي</v>
          </cell>
          <cell r="C4305" t="str">
            <v>مأمون</v>
          </cell>
          <cell r="D4305" t="str">
            <v>منا</v>
          </cell>
          <cell r="I4305" t="str">
            <v>الأولى حديث</v>
          </cell>
          <cell r="K4305" t="str">
            <v>الأولى</v>
          </cell>
          <cell r="M4305" t="str">
            <v>الثانية حديث</v>
          </cell>
          <cell r="O4305" t="str">
            <v>الثانية</v>
          </cell>
          <cell r="Q4305" t="str">
            <v>الثانية</v>
          </cell>
          <cell r="S4305" t="str">
            <v>الثانية</v>
          </cell>
        </row>
        <row r="4306">
          <cell r="A4306">
            <v>123027</v>
          </cell>
          <cell r="B4306" t="str">
            <v>ليلى نجد</v>
          </cell>
          <cell r="C4306" t="str">
            <v>علي</v>
          </cell>
          <cell r="D4306" t="str">
            <v>ابتسام</v>
          </cell>
          <cell r="I4306" t="str">
            <v>الأولى حديث</v>
          </cell>
          <cell r="K4306" t="str">
            <v>الأولى</v>
          </cell>
          <cell r="L4306" t="str">
            <v>مبرر</v>
          </cell>
          <cell r="M4306" t="str">
            <v>الأولى</v>
          </cell>
          <cell r="O4306" t="str">
            <v>الأولى</v>
          </cell>
          <cell r="Q4306" t="str">
            <v>الأولى</v>
          </cell>
          <cell r="S4306" t="str">
            <v>الأولى</v>
          </cell>
        </row>
        <row r="4307">
          <cell r="A4307">
            <v>123028</v>
          </cell>
          <cell r="B4307" t="str">
            <v>ليليان ابوعسلي</v>
          </cell>
          <cell r="C4307" t="str">
            <v>حسان</v>
          </cell>
          <cell r="D4307" t="str">
            <v>ازدهار</v>
          </cell>
          <cell r="I4307" t="str">
            <v>الأولى حديث</v>
          </cell>
          <cell r="K4307" t="str">
            <v>الأولى</v>
          </cell>
          <cell r="M4307" t="str">
            <v>الثانية حديث</v>
          </cell>
          <cell r="O4307" t="str">
            <v>الثانية</v>
          </cell>
          <cell r="Q4307" t="str">
            <v>الثالثة حديث</v>
          </cell>
          <cell r="S4307" t="str">
            <v>الثالثة</v>
          </cell>
        </row>
        <row r="4308">
          <cell r="A4308">
            <v>123029</v>
          </cell>
          <cell r="B4308" t="str">
            <v>لين ابوزينه</v>
          </cell>
          <cell r="C4308" t="str">
            <v>احمد</v>
          </cell>
          <cell r="D4308" t="str">
            <v>ندى</v>
          </cell>
          <cell r="I4308" t="str">
            <v>الأولى حديث</v>
          </cell>
          <cell r="K4308" t="str">
            <v>الأولى</v>
          </cell>
          <cell r="M4308" t="str">
            <v>الثانية حديث</v>
          </cell>
          <cell r="O4308" t="str">
            <v>الثانية</v>
          </cell>
          <cell r="Q4308" t="str">
            <v>الثانية</v>
          </cell>
          <cell r="S4308" t="str">
            <v>الثانية</v>
          </cell>
        </row>
        <row r="4309">
          <cell r="A4309">
            <v>123030</v>
          </cell>
          <cell r="B4309" t="str">
            <v>لين الدوه جي</v>
          </cell>
          <cell r="C4309" t="str">
            <v>حسن</v>
          </cell>
          <cell r="D4309" t="str">
            <v>اميره</v>
          </cell>
          <cell r="I4309" t="str">
            <v>الأولى حديث</v>
          </cell>
          <cell r="K4309" t="str">
            <v>الأولى</v>
          </cell>
          <cell r="M4309" t="str">
            <v>الثانية حديث</v>
          </cell>
          <cell r="O4309" t="str">
            <v>الثانية</v>
          </cell>
          <cell r="Q4309" t="str">
            <v>الثانية</v>
          </cell>
          <cell r="S4309" t="str">
            <v>الثالثة حديث</v>
          </cell>
        </row>
        <row r="4310">
          <cell r="A4310">
            <v>123031</v>
          </cell>
          <cell r="B4310" t="str">
            <v>لين زين العابدين</v>
          </cell>
          <cell r="C4310" t="str">
            <v>زياد</v>
          </cell>
          <cell r="D4310" t="str">
            <v>ريما</v>
          </cell>
          <cell r="I4310" t="str">
            <v>الأولى حديث</v>
          </cell>
          <cell r="K4310" t="str">
            <v>الأولى</v>
          </cell>
          <cell r="M4310" t="str">
            <v>الأولى</v>
          </cell>
          <cell r="O4310" t="str">
            <v>الأولى</v>
          </cell>
          <cell r="Q4310" t="str">
            <v>الأولى</v>
          </cell>
          <cell r="S4310" t="str">
            <v>الأولى</v>
          </cell>
        </row>
        <row r="4311">
          <cell r="A4311">
            <v>123032</v>
          </cell>
          <cell r="B4311" t="str">
            <v>لينا اسبير</v>
          </cell>
          <cell r="C4311" t="str">
            <v>قاسم</v>
          </cell>
          <cell r="D4311" t="str">
            <v>سوسن</v>
          </cell>
          <cell r="I4311" t="str">
            <v>الأولى حديث</v>
          </cell>
          <cell r="K4311" t="str">
            <v>الأولى</v>
          </cell>
          <cell r="M4311" t="str">
            <v>الثانية حديث</v>
          </cell>
          <cell r="O4311" t="str">
            <v>الثانية</v>
          </cell>
          <cell r="Q4311" t="str">
            <v>الثالثة حديث</v>
          </cell>
          <cell r="S4311" t="str">
            <v>الثالثة</v>
          </cell>
        </row>
        <row r="4312">
          <cell r="A4312">
            <v>123033</v>
          </cell>
          <cell r="B4312" t="str">
            <v>لينا المهدي</v>
          </cell>
          <cell r="C4312" t="str">
            <v>بسام</v>
          </cell>
          <cell r="D4312" t="str">
            <v>اماني</v>
          </cell>
          <cell r="I4312" t="str">
            <v>الأولى حديث</v>
          </cell>
          <cell r="K4312" t="str">
            <v>الأولى</v>
          </cell>
          <cell r="M4312" t="str">
            <v>الأولى</v>
          </cell>
          <cell r="O4312" t="str">
            <v>الأولى</v>
          </cell>
          <cell r="Q4312" t="str">
            <v>الأولى</v>
          </cell>
          <cell r="S4312" t="str">
            <v>الأولى</v>
          </cell>
        </row>
        <row r="4313">
          <cell r="A4313">
            <v>123034</v>
          </cell>
          <cell r="B4313" t="str">
            <v>لينا تلمساني</v>
          </cell>
          <cell r="C4313" t="str">
            <v>محمد وليد</v>
          </cell>
          <cell r="D4313" t="str">
            <v>خوله</v>
          </cell>
          <cell r="I4313" t="str">
            <v>الأولى حديث</v>
          </cell>
          <cell r="K4313" t="str">
            <v>الأولى</v>
          </cell>
          <cell r="M4313" t="str">
            <v>الأولى</v>
          </cell>
          <cell r="O4313" t="str">
            <v>الأولى</v>
          </cell>
          <cell r="Q4313" t="str">
            <v>الأولى</v>
          </cell>
          <cell r="S4313" t="str">
            <v>الأولى</v>
          </cell>
        </row>
        <row r="4314">
          <cell r="A4314">
            <v>123035</v>
          </cell>
          <cell r="B4314" t="str">
            <v>لينا عربي</v>
          </cell>
          <cell r="C4314" t="str">
            <v>صالح</v>
          </cell>
          <cell r="D4314" t="str">
            <v>رائده</v>
          </cell>
          <cell r="I4314" t="str">
            <v>الأولى حديث</v>
          </cell>
          <cell r="K4314" t="str">
            <v>الأولى</v>
          </cell>
          <cell r="M4314" t="str">
            <v>الثانية حديث</v>
          </cell>
          <cell r="O4314" t="str">
            <v>الثانية</v>
          </cell>
          <cell r="Q4314" t="str">
            <v>الثالثة حديث</v>
          </cell>
          <cell r="S4314" t="str">
            <v>الثالثة</v>
          </cell>
        </row>
        <row r="4315">
          <cell r="A4315">
            <v>123036</v>
          </cell>
          <cell r="B4315" t="str">
            <v>ليندا منذر</v>
          </cell>
          <cell r="C4315" t="str">
            <v>انور</v>
          </cell>
          <cell r="D4315" t="str">
            <v>جمانة</v>
          </cell>
          <cell r="I4315" t="str">
            <v>الأولى حديث</v>
          </cell>
          <cell r="K4315" t="str">
            <v>الأولى</v>
          </cell>
          <cell r="M4315" t="str">
            <v>الثانية حديث</v>
          </cell>
          <cell r="O4315" t="str">
            <v>الثانية</v>
          </cell>
          <cell r="Q4315" t="str">
            <v>الثالثة حديث</v>
          </cell>
          <cell r="S4315" t="str">
            <v>الثالثة</v>
          </cell>
        </row>
        <row r="4316">
          <cell r="A4316">
            <v>123037</v>
          </cell>
          <cell r="B4316" t="str">
            <v>مؤمنات برغله</v>
          </cell>
          <cell r="C4316" t="str">
            <v>رفيق</v>
          </cell>
          <cell r="D4316" t="str">
            <v>خديجة</v>
          </cell>
          <cell r="I4316" t="str">
            <v>الأولى حديث</v>
          </cell>
          <cell r="J4316">
            <v>650</v>
          </cell>
          <cell r="K4316" t="str">
            <v>الأولى</v>
          </cell>
          <cell r="L4316" t="str">
            <v>مبرر</v>
          </cell>
          <cell r="M4316" t="str">
            <v>الأولى</v>
          </cell>
          <cell r="O4316" t="str">
            <v>الأولى</v>
          </cell>
          <cell r="Q4316" t="str">
            <v>الأولى</v>
          </cell>
          <cell r="S4316" t="str">
            <v>الأولى</v>
          </cell>
        </row>
        <row r="4317">
          <cell r="A4317">
            <v>123038</v>
          </cell>
          <cell r="B4317" t="str">
            <v>مؤمنات صفايا</v>
          </cell>
          <cell r="C4317" t="str">
            <v>محمد</v>
          </cell>
          <cell r="D4317" t="str">
            <v>فايزه</v>
          </cell>
          <cell r="I4317" t="str">
            <v>الأولى حديث</v>
          </cell>
          <cell r="K4317" t="str">
            <v>الأولى</v>
          </cell>
          <cell r="M4317" t="str">
            <v>الثانية حديث</v>
          </cell>
          <cell r="O4317" t="str">
            <v>الثانية</v>
          </cell>
          <cell r="Q4317" t="str">
            <v>الثانية</v>
          </cell>
          <cell r="S4317" t="str">
            <v>الثانية</v>
          </cell>
        </row>
        <row r="4318">
          <cell r="A4318">
            <v>123039</v>
          </cell>
          <cell r="B4318" t="str">
            <v>مؤمنه الشيخ حسن</v>
          </cell>
          <cell r="C4318" t="str">
            <v>عزت</v>
          </cell>
          <cell r="D4318" t="str">
            <v>سلمى</v>
          </cell>
          <cell r="I4318" t="str">
            <v>الأولى حديث</v>
          </cell>
          <cell r="K4318" t="str">
            <v>الأولى</v>
          </cell>
          <cell r="M4318" t="str">
            <v>الثانية حديث</v>
          </cell>
          <cell r="O4318" t="str">
            <v>الثانية</v>
          </cell>
          <cell r="Q4318" t="str">
            <v>الثالثة حديث</v>
          </cell>
          <cell r="S4318" t="str">
            <v>الثالثة</v>
          </cell>
        </row>
        <row r="4319">
          <cell r="A4319">
            <v>123040</v>
          </cell>
          <cell r="B4319" t="str">
            <v>مؤمنه الويش</v>
          </cell>
          <cell r="C4319" t="str">
            <v>تيسير</v>
          </cell>
          <cell r="D4319" t="str">
            <v>خديجه</v>
          </cell>
          <cell r="I4319" t="str">
            <v>الأولى حديث</v>
          </cell>
          <cell r="K4319" t="str">
            <v>الأولى</v>
          </cell>
          <cell r="L4319" t="str">
            <v>مبرر</v>
          </cell>
          <cell r="M4319" t="str">
            <v>الأولى</v>
          </cell>
          <cell r="O4319" t="str">
            <v>الأولى</v>
          </cell>
          <cell r="Q4319" t="str">
            <v>الأولى</v>
          </cell>
          <cell r="S4319" t="str">
            <v>الأولى</v>
          </cell>
        </row>
        <row r="4320">
          <cell r="A4320">
            <v>123041</v>
          </cell>
          <cell r="B4320" t="str">
            <v>مؤمنه جمعه</v>
          </cell>
          <cell r="C4320" t="str">
            <v>حسين</v>
          </cell>
          <cell r="D4320" t="str">
            <v>نزهه</v>
          </cell>
          <cell r="I4320" t="str">
            <v>الأولى حديث</v>
          </cell>
          <cell r="K4320" t="str">
            <v>الأولى</v>
          </cell>
          <cell r="L4320" t="str">
            <v>مبرر</v>
          </cell>
          <cell r="M4320" t="str">
            <v>الأولى</v>
          </cell>
          <cell r="O4320" t="str">
            <v>الأولى</v>
          </cell>
          <cell r="Q4320" t="str">
            <v>الأولى</v>
          </cell>
          <cell r="S4320" t="str">
            <v>الأولى</v>
          </cell>
        </row>
        <row r="4321">
          <cell r="A4321">
            <v>123042</v>
          </cell>
          <cell r="B4321" t="str">
            <v>ماجده بطيح</v>
          </cell>
          <cell r="C4321" t="str">
            <v>مصطفى</v>
          </cell>
          <cell r="D4321" t="str">
            <v>حمده</v>
          </cell>
          <cell r="I4321" t="str">
            <v>الأولى حديث</v>
          </cell>
          <cell r="K4321" t="str">
            <v>الأولى</v>
          </cell>
          <cell r="M4321" t="str">
            <v>الأولى</v>
          </cell>
          <cell r="O4321" t="str">
            <v>الأولى</v>
          </cell>
          <cell r="Q4321" t="str">
            <v>الثانية حديث</v>
          </cell>
          <cell r="S4321" t="str">
            <v>الثانية</v>
          </cell>
        </row>
        <row r="4322">
          <cell r="A4322">
            <v>123043</v>
          </cell>
          <cell r="B4322" t="str">
            <v>ماجدولين الشقنين</v>
          </cell>
          <cell r="C4322" t="str">
            <v>قاسم</v>
          </cell>
          <cell r="D4322" t="str">
            <v>زهره</v>
          </cell>
          <cell r="I4322" t="str">
            <v>الأولى حديث</v>
          </cell>
          <cell r="K4322" t="str">
            <v>الأولى</v>
          </cell>
          <cell r="M4322" t="str">
            <v>الأولى</v>
          </cell>
          <cell r="O4322" t="str">
            <v>الأولى</v>
          </cell>
          <cell r="Q4322" t="str">
            <v>الأولى</v>
          </cell>
          <cell r="S4322" t="str">
            <v>الأولى</v>
          </cell>
        </row>
        <row r="4323">
          <cell r="A4323">
            <v>123044</v>
          </cell>
          <cell r="B4323" t="str">
            <v>مارسيل الحداد</v>
          </cell>
          <cell r="C4323" t="str">
            <v>بطرس</v>
          </cell>
          <cell r="D4323" t="str">
            <v>لينا</v>
          </cell>
          <cell r="I4323" t="str">
            <v>الأولى حديث</v>
          </cell>
          <cell r="K4323" t="str">
            <v>الأولى</v>
          </cell>
          <cell r="M4323" t="str">
            <v>الأولى</v>
          </cell>
          <cell r="O4323" t="str">
            <v>الأولى</v>
          </cell>
          <cell r="Q4323" t="str">
            <v>الثانية حديث</v>
          </cell>
          <cell r="S4323" t="str">
            <v>الثانية</v>
          </cell>
        </row>
        <row r="4324">
          <cell r="A4324">
            <v>123045</v>
          </cell>
          <cell r="B4324" t="str">
            <v>ماري سلوم</v>
          </cell>
          <cell r="C4324" t="str">
            <v>سليم</v>
          </cell>
          <cell r="D4324" t="str">
            <v>عديله</v>
          </cell>
          <cell r="I4324" t="str">
            <v>الأولى حديث</v>
          </cell>
          <cell r="K4324" t="str">
            <v>الأولى</v>
          </cell>
          <cell r="L4324" t="str">
            <v>مبرر</v>
          </cell>
          <cell r="M4324" t="str">
            <v>الأولى</v>
          </cell>
          <cell r="O4324" t="str">
            <v>الأولى</v>
          </cell>
          <cell r="Q4324" t="str">
            <v>الأولى</v>
          </cell>
          <cell r="S4324" t="str">
            <v>الأولى</v>
          </cell>
        </row>
        <row r="4325">
          <cell r="A4325">
            <v>123046</v>
          </cell>
          <cell r="B4325" t="str">
            <v>ماريا جعمور</v>
          </cell>
          <cell r="C4325" t="str">
            <v>محمد</v>
          </cell>
          <cell r="D4325" t="str">
            <v>سعاد</v>
          </cell>
          <cell r="I4325" t="str">
            <v>الأولى حديث</v>
          </cell>
          <cell r="K4325" t="str">
            <v>الأولى</v>
          </cell>
          <cell r="M4325" t="str">
            <v>الثانية حديث</v>
          </cell>
          <cell r="O4325" t="str">
            <v>الثانية</v>
          </cell>
          <cell r="Q4325" t="str">
            <v>الثانية</v>
          </cell>
          <cell r="S4325" t="str">
            <v>الثالثة حديث</v>
          </cell>
        </row>
        <row r="4326">
          <cell r="A4326">
            <v>123047</v>
          </cell>
          <cell r="B4326" t="str">
            <v>مازن المجذوب</v>
          </cell>
          <cell r="C4326" t="str">
            <v>بدر</v>
          </cell>
          <cell r="D4326" t="str">
            <v>باسمة</v>
          </cell>
          <cell r="I4326" t="str">
            <v>الأولى حديث</v>
          </cell>
          <cell r="K4326" t="str">
            <v>الأولى</v>
          </cell>
          <cell r="M4326" t="str">
            <v>الثانية حديث</v>
          </cell>
          <cell r="O4326" t="str">
            <v>الثانية</v>
          </cell>
          <cell r="Q4326" t="str">
            <v>الثالثة حديث</v>
          </cell>
          <cell r="S4326" t="str">
            <v>الثالثة</v>
          </cell>
        </row>
        <row r="4327">
          <cell r="A4327">
            <v>123048</v>
          </cell>
          <cell r="B4327" t="str">
            <v>ماسه الحافظ</v>
          </cell>
          <cell r="C4327" t="str">
            <v>جميل</v>
          </cell>
          <cell r="D4327" t="str">
            <v>مطيعه</v>
          </cell>
          <cell r="I4327" t="str">
            <v>الأولى حديث</v>
          </cell>
          <cell r="K4327" t="str">
            <v>الأولى</v>
          </cell>
          <cell r="L4327" t="str">
            <v>مبرر</v>
          </cell>
          <cell r="M4327" t="str">
            <v>الأولى</v>
          </cell>
          <cell r="O4327" t="str">
            <v>الأولى</v>
          </cell>
          <cell r="Q4327" t="str">
            <v>الأولى</v>
          </cell>
          <cell r="S4327" t="str">
            <v>الأولى</v>
          </cell>
        </row>
        <row r="4328">
          <cell r="A4328">
            <v>123049</v>
          </cell>
          <cell r="B4328" t="str">
            <v>مآثر احمد</v>
          </cell>
          <cell r="C4328" t="str">
            <v>هيثم</v>
          </cell>
          <cell r="D4328" t="str">
            <v>عفاف احمد</v>
          </cell>
          <cell r="I4328" t="str">
            <v>الأولى حديث</v>
          </cell>
          <cell r="K4328" t="str">
            <v>الأولى</v>
          </cell>
          <cell r="L4328" t="str">
            <v>مبرر</v>
          </cell>
          <cell r="M4328" t="str">
            <v>الأولى</v>
          </cell>
          <cell r="O4328" t="str">
            <v>الأولى</v>
          </cell>
          <cell r="Q4328" t="str">
            <v>الأولى</v>
          </cell>
          <cell r="S4328" t="str">
            <v>الأولى</v>
          </cell>
        </row>
        <row r="4329">
          <cell r="A4329">
            <v>123050</v>
          </cell>
          <cell r="B4329" t="str">
            <v>مأمون الصالحاني</v>
          </cell>
          <cell r="C4329" t="str">
            <v>عماد الدين</v>
          </cell>
          <cell r="D4329" t="str">
            <v>ريم</v>
          </cell>
          <cell r="I4329" t="str">
            <v>الأولى حديث</v>
          </cell>
          <cell r="K4329" t="str">
            <v>الأولى</v>
          </cell>
          <cell r="M4329" t="str">
            <v>الأولى</v>
          </cell>
          <cell r="O4329" t="str">
            <v>الثانية حديث</v>
          </cell>
          <cell r="Q4329" t="str">
            <v>الثانية</v>
          </cell>
          <cell r="S4329" t="str">
            <v>الثانية</v>
          </cell>
        </row>
        <row r="4330">
          <cell r="A4330">
            <v>123051</v>
          </cell>
          <cell r="B4330" t="str">
            <v>مجد صلاح الدين</v>
          </cell>
          <cell r="C4330" t="str">
            <v>ناصر</v>
          </cell>
          <cell r="D4330" t="str">
            <v>امل</v>
          </cell>
          <cell r="I4330" t="str">
            <v>الأولى حديث</v>
          </cell>
          <cell r="K4330" t="str">
            <v>الأولى</v>
          </cell>
          <cell r="M4330" t="str">
            <v>الثانية حديث</v>
          </cell>
          <cell r="O4330" t="str">
            <v>الثانية</v>
          </cell>
          <cell r="Q4330" t="str">
            <v>الثالثة حديث</v>
          </cell>
          <cell r="S4330" t="str">
            <v>الثالثة</v>
          </cell>
        </row>
        <row r="4331">
          <cell r="A4331">
            <v>123052</v>
          </cell>
          <cell r="B4331" t="str">
            <v>مجدي التوماالبشاره</v>
          </cell>
          <cell r="C4331" t="str">
            <v>انيس</v>
          </cell>
          <cell r="D4331" t="str">
            <v>مارلين</v>
          </cell>
          <cell r="I4331" t="str">
            <v>الأولى حديث</v>
          </cell>
          <cell r="K4331" t="str">
            <v>الأولى</v>
          </cell>
          <cell r="M4331" t="str">
            <v>الثانية حديث</v>
          </cell>
          <cell r="O4331" t="str">
            <v>الثانية</v>
          </cell>
          <cell r="Q4331" t="str">
            <v>الثانية</v>
          </cell>
          <cell r="S4331" t="str">
            <v>الثالثة حديث</v>
          </cell>
        </row>
        <row r="4332">
          <cell r="A4332">
            <v>123053</v>
          </cell>
          <cell r="B4332" t="str">
            <v>محمد احمد</v>
          </cell>
          <cell r="C4332" t="str">
            <v>مطيع</v>
          </cell>
          <cell r="D4332" t="str">
            <v>فايزه صبح</v>
          </cell>
          <cell r="I4332" t="str">
            <v>الأولى حديث</v>
          </cell>
          <cell r="K4332" t="str">
            <v>الأولى</v>
          </cell>
          <cell r="M4332" t="str">
            <v>الأولى</v>
          </cell>
          <cell r="O4332" t="str">
            <v>الثانية حديث</v>
          </cell>
          <cell r="Q4332" t="str">
            <v>الثانية</v>
          </cell>
          <cell r="S4332" t="str">
            <v>الثانية</v>
          </cell>
        </row>
        <row r="4333">
          <cell r="A4333">
            <v>123054</v>
          </cell>
          <cell r="B4333" t="str">
            <v>محمد السلمان</v>
          </cell>
          <cell r="C4333" t="str">
            <v>عبد القادر</v>
          </cell>
          <cell r="D4333" t="str">
            <v>جواهر</v>
          </cell>
          <cell r="I4333" t="str">
            <v>الأولى حديث</v>
          </cell>
          <cell r="K4333" t="str">
            <v>الأولى</v>
          </cell>
          <cell r="M4333" t="str">
            <v>الثانية حديث</v>
          </cell>
          <cell r="O4333" t="str">
            <v>الثانية</v>
          </cell>
          <cell r="Q4333" t="str">
            <v>الثانية</v>
          </cell>
          <cell r="S4333" t="str">
            <v>الثانية</v>
          </cell>
        </row>
        <row r="4334">
          <cell r="A4334">
            <v>123055</v>
          </cell>
          <cell r="B4334" t="str">
            <v>محمد الصعيو</v>
          </cell>
          <cell r="C4334" t="str">
            <v>عدنان</v>
          </cell>
          <cell r="D4334" t="str">
            <v>سمر</v>
          </cell>
          <cell r="I4334" t="str">
            <v>الأولى حديث</v>
          </cell>
          <cell r="K4334" t="str">
            <v>الأولى</v>
          </cell>
          <cell r="M4334" t="str">
            <v>الثانية حديث</v>
          </cell>
          <cell r="O4334" t="str">
            <v>الثانية</v>
          </cell>
          <cell r="Q4334" t="str">
            <v>الثالثة حديث</v>
          </cell>
          <cell r="S4334" t="str">
            <v>الثالثة</v>
          </cell>
        </row>
        <row r="4335">
          <cell r="A4335">
            <v>123056</v>
          </cell>
          <cell r="B4335" t="str">
            <v>محمد العطا</v>
          </cell>
          <cell r="C4335" t="str">
            <v>حسن</v>
          </cell>
          <cell r="D4335" t="str">
            <v>سحر</v>
          </cell>
          <cell r="I4335" t="str">
            <v>الأولى حديث</v>
          </cell>
          <cell r="J4335">
            <v>774</v>
          </cell>
          <cell r="K4335" t="str">
            <v>الأولى</v>
          </cell>
          <cell r="M4335" t="str">
            <v>الأولى</v>
          </cell>
          <cell r="O4335" t="str">
            <v>الأولى</v>
          </cell>
          <cell r="Q4335" t="str">
            <v>الأولى</v>
          </cell>
          <cell r="S4335" t="str">
            <v>الأولى</v>
          </cell>
        </row>
        <row r="4336">
          <cell r="A4336">
            <v>123057</v>
          </cell>
          <cell r="B4336" t="str">
            <v>محمد الكومي</v>
          </cell>
          <cell r="C4336" t="str">
            <v>مزيد</v>
          </cell>
          <cell r="D4336" t="str">
            <v>يسرى</v>
          </cell>
          <cell r="I4336" t="str">
            <v>الأولى حديث</v>
          </cell>
          <cell r="K4336" t="str">
            <v>الأولى</v>
          </cell>
          <cell r="M4336" t="str">
            <v>الثانية حديث</v>
          </cell>
          <cell r="O4336" t="str">
            <v>الثانية</v>
          </cell>
          <cell r="Q4336" t="str">
            <v>الثالثة حديث</v>
          </cell>
          <cell r="S4336" t="str">
            <v>الثالثة</v>
          </cell>
        </row>
        <row r="4337">
          <cell r="A4337">
            <v>123058</v>
          </cell>
          <cell r="B4337" t="str">
            <v>محمد أله رشي</v>
          </cell>
          <cell r="C4337" t="str">
            <v>شاهين</v>
          </cell>
          <cell r="D4337" t="str">
            <v>فاتن</v>
          </cell>
          <cell r="I4337" t="str">
            <v>الأولى حديث</v>
          </cell>
          <cell r="K4337" t="str">
            <v>الأولى</v>
          </cell>
          <cell r="L4337" t="str">
            <v>مبرر</v>
          </cell>
          <cell r="M4337" t="str">
            <v>الأولى</v>
          </cell>
          <cell r="O4337" t="str">
            <v>الأولى</v>
          </cell>
          <cell r="Q4337" t="str">
            <v>الأولى</v>
          </cell>
          <cell r="S4337" t="str">
            <v>الأولى</v>
          </cell>
        </row>
        <row r="4338">
          <cell r="A4338">
            <v>123059</v>
          </cell>
          <cell r="B4338" t="str">
            <v>محمد أوس الدهان</v>
          </cell>
          <cell r="C4338" t="str">
            <v>خالد</v>
          </cell>
          <cell r="D4338" t="str">
            <v>رنا</v>
          </cell>
          <cell r="I4338" t="str">
            <v>الأولى حديث</v>
          </cell>
          <cell r="K4338" t="str">
            <v>الأولى</v>
          </cell>
          <cell r="M4338" t="str">
            <v>الثانية حديث</v>
          </cell>
          <cell r="O4338" t="str">
            <v>الثانية</v>
          </cell>
          <cell r="Q4338" t="str">
            <v>الثانية</v>
          </cell>
          <cell r="S4338" t="str">
            <v>الثانية</v>
          </cell>
        </row>
        <row r="4339">
          <cell r="A4339">
            <v>123060</v>
          </cell>
          <cell r="B4339" t="str">
            <v>محمد باسل الدباس</v>
          </cell>
          <cell r="C4339" t="str">
            <v>عبدالغني</v>
          </cell>
          <cell r="D4339" t="str">
            <v>سمر</v>
          </cell>
          <cell r="I4339" t="str">
            <v>الأولى حديث</v>
          </cell>
          <cell r="K4339" t="str">
            <v>الأولى</v>
          </cell>
          <cell r="L4339" t="str">
            <v>مبرر</v>
          </cell>
          <cell r="M4339" t="str">
            <v>الأولى</v>
          </cell>
          <cell r="O4339" t="str">
            <v>الأولى</v>
          </cell>
          <cell r="Q4339" t="str">
            <v>الأولى</v>
          </cell>
          <cell r="S4339" t="str">
            <v>الأولى</v>
          </cell>
        </row>
        <row r="4340">
          <cell r="A4340">
            <v>123061</v>
          </cell>
          <cell r="B4340" t="str">
            <v>محمد بشار عيسى</v>
          </cell>
          <cell r="C4340" t="str">
            <v>فاروق</v>
          </cell>
          <cell r="D4340" t="str">
            <v>نوره</v>
          </cell>
          <cell r="I4340" t="str">
            <v>الأولى حديث</v>
          </cell>
          <cell r="K4340" t="str">
            <v>الأولى</v>
          </cell>
          <cell r="L4340" t="str">
            <v>مبرر</v>
          </cell>
          <cell r="M4340" t="str">
            <v>الأولى</v>
          </cell>
          <cell r="O4340" t="str">
            <v>الأولى</v>
          </cell>
          <cell r="Q4340" t="str">
            <v>الأولى</v>
          </cell>
          <cell r="S4340" t="str">
            <v>الأولى</v>
          </cell>
        </row>
        <row r="4341">
          <cell r="A4341">
            <v>123062</v>
          </cell>
          <cell r="B4341" t="str">
            <v>محمد بشير السادات</v>
          </cell>
          <cell r="C4341" t="str">
            <v>حسان</v>
          </cell>
          <cell r="D4341" t="str">
            <v>هناء</v>
          </cell>
          <cell r="I4341" t="str">
            <v>الأولى حديث</v>
          </cell>
          <cell r="K4341" t="str">
            <v>الأولى</v>
          </cell>
          <cell r="M4341" t="str">
            <v>الثانية حديث</v>
          </cell>
          <cell r="O4341" t="str">
            <v>الثانية</v>
          </cell>
          <cell r="Q4341" t="str">
            <v>الثانية</v>
          </cell>
          <cell r="S4341" t="str">
            <v>الثانية</v>
          </cell>
        </row>
        <row r="4342">
          <cell r="A4342">
            <v>123063</v>
          </cell>
          <cell r="B4342" t="str">
            <v>محمد حسام الدين مرعي</v>
          </cell>
          <cell r="C4342" t="str">
            <v>محمد ضياء الدين</v>
          </cell>
          <cell r="D4342" t="str">
            <v>ريمه</v>
          </cell>
          <cell r="I4342" t="str">
            <v>الأولى حديث</v>
          </cell>
          <cell r="K4342" t="str">
            <v>الأولى</v>
          </cell>
          <cell r="M4342" t="str">
            <v>الثانية حديث</v>
          </cell>
          <cell r="O4342" t="str">
            <v>الثانية</v>
          </cell>
          <cell r="Q4342" t="str">
            <v>الثانية</v>
          </cell>
          <cell r="S4342" t="str">
            <v>الثانية</v>
          </cell>
        </row>
        <row r="4343">
          <cell r="A4343">
            <v>123064</v>
          </cell>
          <cell r="B4343" t="str">
            <v>محمد خير ادريس</v>
          </cell>
          <cell r="C4343" t="str">
            <v>محمود</v>
          </cell>
          <cell r="D4343" t="str">
            <v>اميمة</v>
          </cell>
          <cell r="I4343" t="str">
            <v>الأولى حديث</v>
          </cell>
          <cell r="K4343" t="str">
            <v>الأولى</v>
          </cell>
          <cell r="M4343" t="str">
            <v>الأولى</v>
          </cell>
          <cell r="O4343" t="str">
            <v>الثانية حديث</v>
          </cell>
          <cell r="Q4343" t="str">
            <v>الثانية</v>
          </cell>
          <cell r="S4343" t="str">
            <v>الثانية</v>
          </cell>
        </row>
        <row r="4344">
          <cell r="A4344">
            <v>123065</v>
          </cell>
          <cell r="B4344" t="str">
            <v>محمد خير دندشلي</v>
          </cell>
          <cell r="C4344" t="str">
            <v>محمد نوار</v>
          </cell>
          <cell r="D4344" t="str">
            <v>شذا</v>
          </cell>
          <cell r="I4344" t="str">
            <v>الأولى حديث</v>
          </cell>
          <cell r="K4344" t="str">
            <v>الأولى</v>
          </cell>
          <cell r="L4344" t="str">
            <v>مبرر</v>
          </cell>
          <cell r="M4344" t="str">
            <v>الأولى</v>
          </cell>
          <cell r="O4344" t="str">
            <v>الأولى</v>
          </cell>
          <cell r="Q4344" t="str">
            <v>الأولى</v>
          </cell>
          <cell r="S4344" t="str">
            <v>الأولى</v>
          </cell>
        </row>
        <row r="4345">
          <cell r="A4345">
            <v>123066</v>
          </cell>
          <cell r="B4345" t="str">
            <v>محمد سلمان</v>
          </cell>
          <cell r="C4345" t="str">
            <v>عقل</v>
          </cell>
          <cell r="D4345" t="str">
            <v>هاله</v>
          </cell>
          <cell r="I4345" t="str">
            <v>الأولى حديث</v>
          </cell>
          <cell r="K4345" t="str">
            <v>الأولى</v>
          </cell>
          <cell r="L4345" t="str">
            <v>مبرر</v>
          </cell>
          <cell r="M4345" t="str">
            <v>الأولى</v>
          </cell>
          <cell r="O4345" t="str">
            <v>الأولى</v>
          </cell>
          <cell r="Q4345" t="str">
            <v>الأولى</v>
          </cell>
          <cell r="S4345" t="str">
            <v>الأولى</v>
          </cell>
        </row>
        <row r="4346">
          <cell r="A4346">
            <v>123067</v>
          </cell>
          <cell r="B4346" t="str">
            <v>محمد ضرار عكيل</v>
          </cell>
          <cell r="C4346" t="str">
            <v>رضوان</v>
          </cell>
          <cell r="D4346" t="str">
            <v>ميساء</v>
          </cell>
          <cell r="I4346" t="str">
            <v>الأولى حديث</v>
          </cell>
          <cell r="K4346" t="str">
            <v>الأولى</v>
          </cell>
          <cell r="L4346" t="str">
            <v>مبرر</v>
          </cell>
          <cell r="M4346" t="str">
            <v>الأولى</v>
          </cell>
          <cell r="O4346" t="str">
            <v>الأولى</v>
          </cell>
          <cell r="Q4346" t="str">
            <v>الأولى</v>
          </cell>
          <cell r="S4346" t="str">
            <v>الأولى</v>
          </cell>
        </row>
        <row r="4347">
          <cell r="A4347">
            <v>123068</v>
          </cell>
          <cell r="B4347" t="str">
            <v>محمد طحينه</v>
          </cell>
          <cell r="C4347" t="str">
            <v>حسن</v>
          </cell>
          <cell r="D4347" t="str">
            <v>امل</v>
          </cell>
          <cell r="I4347" t="str">
            <v>الأولى حديث</v>
          </cell>
          <cell r="K4347" t="str">
            <v>الأولى</v>
          </cell>
          <cell r="L4347" t="str">
            <v>مبرر</v>
          </cell>
          <cell r="M4347" t="str">
            <v>الأولى</v>
          </cell>
          <cell r="O4347" t="str">
            <v>الأولى</v>
          </cell>
          <cell r="Q4347" t="str">
            <v>الأولى</v>
          </cell>
          <cell r="S4347" t="str">
            <v>الأولى</v>
          </cell>
        </row>
        <row r="4348">
          <cell r="A4348">
            <v>123069</v>
          </cell>
          <cell r="B4348" t="str">
            <v>محمد عماد عبد الرحمن</v>
          </cell>
          <cell r="C4348" t="str">
            <v>شكري</v>
          </cell>
          <cell r="D4348" t="str">
            <v>اميره</v>
          </cell>
          <cell r="I4348" t="str">
            <v>الأولى حديث</v>
          </cell>
          <cell r="K4348" t="str">
            <v>الأولى</v>
          </cell>
          <cell r="L4348" t="str">
            <v>مبرر</v>
          </cell>
          <cell r="M4348" t="str">
            <v>الأولى</v>
          </cell>
          <cell r="O4348" t="str">
            <v>الأولى</v>
          </cell>
          <cell r="Q4348" t="str">
            <v>الأولى</v>
          </cell>
          <cell r="S4348" t="str">
            <v>الأولى</v>
          </cell>
        </row>
        <row r="4349">
          <cell r="A4349">
            <v>123070</v>
          </cell>
          <cell r="B4349" t="str">
            <v>محمد غانم</v>
          </cell>
          <cell r="C4349" t="str">
            <v>احمد</v>
          </cell>
          <cell r="D4349" t="str">
            <v>فادية</v>
          </cell>
          <cell r="I4349" t="str">
            <v>الأولى حديث</v>
          </cell>
          <cell r="K4349" t="str">
            <v>الأولى</v>
          </cell>
          <cell r="L4349" t="str">
            <v>مبرر</v>
          </cell>
          <cell r="M4349" t="str">
            <v>الأولى</v>
          </cell>
          <cell r="O4349" t="str">
            <v>الأولى</v>
          </cell>
          <cell r="Q4349" t="str">
            <v>الأولى</v>
          </cell>
          <cell r="S4349" t="str">
            <v>الأولى</v>
          </cell>
        </row>
        <row r="4350">
          <cell r="A4350">
            <v>123071</v>
          </cell>
          <cell r="B4350" t="str">
            <v>محمد غاوي</v>
          </cell>
          <cell r="C4350" t="str">
            <v>نبيل</v>
          </cell>
          <cell r="D4350" t="str">
            <v>اكتمال</v>
          </cell>
          <cell r="I4350" t="str">
            <v>الأولى حديث</v>
          </cell>
          <cell r="K4350" t="str">
            <v>الأولى</v>
          </cell>
          <cell r="M4350" t="str">
            <v>الثانية حديث</v>
          </cell>
          <cell r="O4350" t="str">
            <v>الثانية</v>
          </cell>
          <cell r="Q4350" t="str">
            <v>الثالثة حديث</v>
          </cell>
          <cell r="S4350" t="str">
            <v>الثالثة</v>
          </cell>
        </row>
        <row r="4351">
          <cell r="A4351">
            <v>123072</v>
          </cell>
          <cell r="B4351" t="str">
            <v>محمد فيصل الاشقر</v>
          </cell>
          <cell r="C4351" t="str">
            <v>محمد امير</v>
          </cell>
          <cell r="D4351" t="str">
            <v>رشا</v>
          </cell>
          <cell r="I4351" t="str">
            <v>الأولى حديث</v>
          </cell>
          <cell r="K4351" t="str">
            <v>الأولى</v>
          </cell>
          <cell r="M4351" t="str">
            <v>الأولى</v>
          </cell>
          <cell r="O4351" t="str">
            <v>الأولى</v>
          </cell>
          <cell r="Q4351" t="str">
            <v>الأولى</v>
          </cell>
          <cell r="S4351" t="str">
            <v>الأولى</v>
          </cell>
        </row>
        <row r="4352">
          <cell r="A4352">
            <v>123073</v>
          </cell>
          <cell r="B4352" t="str">
            <v>محمد قطان</v>
          </cell>
          <cell r="C4352" t="str">
            <v>حسام</v>
          </cell>
          <cell r="D4352" t="str">
            <v>هدى</v>
          </cell>
          <cell r="I4352" t="str">
            <v>الأولى حديث</v>
          </cell>
          <cell r="K4352" t="str">
            <v>الأولى</v>
          </cell>
          <cell r="M4352" t="str">
            <v>الثانية حديث</v>
          </cell>
          <cell r="O4352" t="str">
            <v>الثانية</v>
          </cell>
          <cell r="Q4352" t="str">
            <v>الثالثة حديث</v>
          </cell>
          <cell r="S4352" t="str">
            <v>الثالثة</v>
          </cell>
        </row>
        <row r="4353">
          <cell r="A4353">
            <v>123074</v>
          </cell>
          <cell r="B4353" t="str">
            <v>محمد مهنا</v>
          </cell>
          <cell r="C4353" t="str">
            <v>جمال</v>
          </cell>
          <cell r="D4353" t="str">
            <v>اميمة</v>
          </cell>
          <cell r="I4353" t="str">
            <v>الأولى حديث</v>
          </cell>
          <cell r="K4353" t="str">
            <v>الأولى</v>
          </cell>
          <cell r="L4353" t="str">
            <v>مبرر</v>
          </cell>
          <cell r="M4353" t="str">
            <v>الأولى</v>
          </cell>
          <cell r="O4353" t="str">
            <v>الأولى</v>
          </cell>
          <cell r="Q4353" t="str">
            <v>الأولى</v>
          </cell>
          <cell r="S4353" t="str">
            <v>الأولى</v>
          </cell>
        </row>
        <row r="4354">
          <cell r="A4354">
            <v>123075</v>
          </cell>
          <cell r="B4354" t="str">
            <v>محمد موزي</v>
          </cell>
          <cell r="C4354" t="str">
            <v>أنور</v>
          </cell>
          <cell r="D4354" t="str">
            <v>خديجه موزي</v>
          </cell>
          <cell r="I4354" t="str">
            <v>الأولى حديث</v>
          </cell>
          <cell r="K4354" t="str">
            <v>الأولى</v>
          </cell>
          <cell r="M4354" t="str">
            <v>الأولى</v>
          </cell>
          <cell r="O4354" t="str">
            <v>الأولى</v>
          </cell>
          <cell r="Q4354" t="str">
            <v>الثانية حديث</v>
          </cell>
          <cell r="S4354" t="str">
            <v>الثانية</v>
          </cell>
        </row>
        <row r="4355">
          <cell r="A4355">
            <v>123076</v>
          </cell>
          <cell r="B4355" t="str">
            <v>محمد نجم</v>
          </cell>
          <cell r="C4355" t="str">
            <v>خالد</v>
          </cell>
          <cell r="D4355" t="str">
            <v>مريم اسماعيل</v>
          </cell>
          <cell r="I4355" t="str">
            <v>الأولى حديث</v>
          </cell>
          <cell r="K4355" t="str">
            <v>الأولى</v>
          </cell>
          <cell r="L4355" t="str">
            <v>مبرر</v>
          </cell>
          <cell r="M4355" t="str">
            <v>الأولى</v>
          </cell>
          <cell r="O4355" t="str">
            <v>الأولى</v>
          </cell>
          <cell r="Q4355" t="str">
            <v>الأولى</v>
          </cell>
          <cell r="S4355" t="str">
            <v>الأولى</v>
          </cell>
        </row>
        <row r="4356">
          <cell r="A4356">
            <v>123077</v>
          </cell>
          <cell r="B4356" t="str">
            <v>محمد هزاع الشرعبي العنزي</v>
          </cell>
          <cell r="C4356" t="str">
            <v>محمود</v>
          </cell>
          <cell r="D4356" t="str">
            <v>بسمه</v>
          </cell>
          <cell r="I4356" t="str">
            <v>الأولى حديث</v>
          </cell>
          <cell r="K4356" t="str">
            <v>الأولى</v>
          </cell>
          <cell r="L4356" t="str">
            <v>مبرر</v>
          </cell>
          <cell r="M4356" t="str">
            <v>الأولى</v>
          </cell>
          <cell r="O4356" t="str">
            <v>الأولى</v>
          </cell>
          <cell r="Q4356" t="str">
            <v>الأولى</v>
          </cell>
          <cell r="S4356" t="str">
            <v>الأولى</v>
          </cell>
        </row>
        <row r="4357">
          <cell r="A4357">
            <v>123078</v>
          </cell>
          <cell r="B4357" t="str">
            <v>محمود الحمود</v>
          </cell>
          <cell r="C4357" t="str">
            <v>تركي</v>
          </cell>
          <cell r="D4357" t="str">
            <v>بتول</v>
          </cell>
          <cell r="I4357" t="str">
            <v>الأولى حديث</v>
          </cell>
          <cell r="K4357" t="str">
            <v>الأولى</v>
          </cell>
          <cell r="M4357" t="str">
            <v>الأولى</v>
          </cell>
          <cell r="O4357" t="str">
            <v>الأولى</v>
          </cell>
          <cell r="Q4357" t="str">
            <v>الأولى</v>
          </cell>
          <cell r="S4357" t="str">
            <v>الثانية حديث</v>
          </cell>
        </row>
        <row r="4358">
          <cell r="A4358">
            <v>123079</v>
          </cell>
          <cell r="B4358" t="str">
            <v>محمود الشيخه</v>
          </cell>
          <cell r="C4358" t="str">
            <v>عبد القادر</v>
          </cell>
          <cell r="D4358" t="str">
            <v>خلود</v>
          </cell>
          <cell r="I4358" t="str">
            <v>الأولى حديث</v>
          </cell>
          <cell r="K4358" t="str">
            <v>الأولى</v>
          </cell>
          <cell r="M4358" t="str">
            <v>الثانية حديث</v>
          </cell>
          <cell r="O4358" t="str">
            <v>الثانية</v>
          </cell>
          <cell r="Q4358" t="str">
            <v>الثالثة حديث</v>
          </cell>
          <cell r="S4358" t="str">
            <v>الثالثة</v>
          </cell>
        </row>
        <row r="4359">
          <cell r="A4359">
            <v>123080</v>
          </cell>
          <cell r="B4359" t="str">
            <v>محمود كنعان</v>
          </cell>
          <cell r="C4359" t="str">
            <v>عبد الاله</v>
          </cell>
          <cell r="D4359" t="str">
            <v>امنة</v>
          </cell>
          <cell r="I4359" t="str">
            <v>الأولى حديث</v>
          </cell>
          <cell r="K4359" t="str">
            <v>الأولى</v>
          </cell>
          <cell r="M4359" t="str">
            <v>الثانية حديث</v>
          </cell>
          <cell r="O4359" t="str">
            <v>الثانية</v>
          </cell>
          <cell r="Q4359" t="str">
            <v>الثالثة حديث</v>
          </cell>
          <cell r="S4359" t="str">
            <v>الثالثة</v>
          </cell>
        </row>
        <row r="4360">
          <cell r="A4360">
            <v>123081</v>
          </cell>
          <cell r="B4360" t="str">
            <v>مرام ابراهيم</v>
          </cell>
          <cell r="C4360" t="str">
            <v>طاهر</v>
          </cell>
          <cell r="D4360" t="str">
            <v>سميرة</v>
          </cell>
          <cell r="I4360" t="str">
            <v>الأولى حديث</v>
          </cell>
          <cell r="K4360" t="str">
            <v>الأولى</v>
          </cell>
          <cell r="M4360" t="str">
            <v>الأولى</v>
          </cell>
          <cell r="O4360" t="str">
            <v>الأولى</v>
          </cell>
          <cell r="Q4360" t="str">
            <v>الأولى</v>
          </cell>
          <cell r="S4360" t="str">
            <v>الثانية حديث</v>
          </cell>
        </row>
        <row r="4361">
          <cell r="A4361">
            <v>123082</v>
          </cell>
          <cell r="B4361" t="str">
            <v>مرام حمصي</v>
          </cell>
          <cell r="C4361" t="str">
            <v>مروان</v>
          </cell>
          <cell r="D4361" t="str">
            <v>مريم</v>
          </cell>
          <cell r="I4361" t="str">
            <v>الأولى حديث</v>
          </cell>
          <cell r="K4361" t="str">
            <v>الأولى</v>
          </cell>
          <cell r="M4361" t="str">
            <v>الأولى</v>
          </cell>
          <cell r="O4361" t="str">
            <v>الأولى</v>
          </cell>
          <cell r="Q4361" t="str">
            <v>الثانية حديث</v>
          </cell>
          <cell r="S4361" t="str">
            <v>الثانية</v>
          </cell>
        </row>
        <row r="4362">
          <cell r="A4362">
            <v>123083</v>
          </cell>
          <cell r="B4362" t="str">
            <v>مرام حمود</v>
          </cell>
          <cell r="C4362" t="str">
            <v>عبد الفتاح</v>
          </cell>
          <cell r="D4362" t="str">
            <v>منور عثمان</v>
          </cell>
          <cell r="I4362" t="str">
            <v>الأولى حديث</v>
          </cell>
          <cell r="K4362" t="str">
            <v>الأولى</v>
          </cell>
          <cell r="M4362" t="str">
            <v>الأولى</v>
          </cell>
          <cell r="O4362" t="str">
            <v>الأولى</v>
          </cell>
          <cell r="Q4362" t="str">
            <v>الثانية حديث</v>
          </cell>
          <cell r="S4362" t="str">
            <v>الثانية</v>
          </cell>
        </row>
        <row r="4363">
          <cell r="A4363">
            <v>123084</v>
          </cell>
          <cell r="B4363" t="str">
            <v>مرام زخور</v>
          </cell>
          <cell r="C4363" t="str">
            <v>جرجس</v>
          </cell>
          <cell r="D4363" t="str">
            <v>منى</v>
          </cell>
          <cell r="I4363" t="str">
            <v>الأولى حديث</v>
          </cell>
          <cell r="K4363" t="str">
            <v>الأولى</v>
          </cell>
          <cell r="M4363" t="str">
            <v>الثانية حديث</v>
          </cell>
          <cell r="O4363" t="str">
            <v>الثانية</v>
          </cell>
          <cell r="Q4363" t="str">
            <v>الثانية</v>
          </cell>
          <cell r="S4363" t="str">
            <v>الثانية</v>
          </cell>
        </row>
        <row r="4364">
          <cell r="A4364">
            <v>123085</v>
          </cell>
          <cell r="B4364" t="str">
            <v>مرام عثمان</v>
          </cell>
          <cell r="C4364" t="str">
            <v>أيوب</v>
          </cell>
          <cell r="D4364" t="str">
            <v>صباح</v>
          </cell>
          <cell r="I4364" t="str">
            <v>الأولى حديث</v>
          </cell>
          <cell r="K4364" t="str">
            <v>الأولى</v>
          </cell>
          <cell r="M4364" t="str">
            <v>الثانية حديث</v>
          </cell>
          <cell r="O4364" t="str">
            <v>الثانية</v>
          </cell>
          <cell r="Q4364" t="str">
            <v>الثالثة حديث</v>
          </cell>
          <cell r="S4364" t="str">
            <v>الثالثة</v>
          </cell>
        </row>
        <row r="4365">
          <cell r="A4365">
            <v>123086</v>
          </cell>
          <cell r="B4365" t="str">
            <v>مرح السبيريج</v>
          </cell>
          <cell r="C4365" t="str">
            <v>سبيريج</v>
          </cell>
          <cell r="D4365" t="str">
            <v>عائشه</v>
          </cell>
          <cell r="I4365" t="str">
            <v>الأولى حديث</v>
          </cell>
          <cell r="K4365" t="str">
            <v>الأولى</v>
          </cell>
          <cell r="M4365" t="str">
            <v>الثانية حديث</v>
          </cell>
          <cell r="O4365" t="str">
            <v>الثانية</v>
          </cell>
          <cell r="Q4365" t="str">
            <v>الثالثة حديث</v>
          </cell>
          <cell r="S4365" t="str">
            <v>الثالثة</v>
          </cell>
        </row>
        <row r="4366">
          <cell r="A4366">
            <v>123087</v>
          </cell>
          <cell r="B4366" t="str">
            <v>مرح السيد</v>
          </cell>
          <cell r="C4366" t="str">
            <v>كرم</v>
          </cell>
          <cell r="D4366" t="str">
            <v>ميسون</v>
          </cell>
          <cell r="I4366" t="str">
            <v>الأولى حديث</v>
          </cell>
          <cell r="K4366" t="str">
            <v>الأولى</v>
          </cell>
          <cell r="L4366" t="str">
            <v>مبرر</v>
          </cell>
          <cell r="M4366" t="str">
            <v>الأولى</v>
          </cell>
          <cell r="O4366" t="str">
            <v>الأولى</v>
          </cell>
          <cell r="Q4366" t="str">
            <v>الأولى</v>
          </cell>
          <cell r="S4366" t="str">
            <v>الأولى</v>
          </cell>
        </row>
        <row r="4367">
          <cell r="A4367">
            <v>123088</v>
          </cell>
          <cell r="B4367" t="str">
            <v>مرح الصوص</v>
          </cell>
          <cell r="C4367" t="str">
            <v>سليمان</v>
          </cell>
          <cell r="D4367" t="str">
            <v>ناهد</v>
          </cell>
          <cell r="I4367" t="str">
            <v>الأولى حديث</v>
          </cell>
          <cell r="J4367" t="str">
            <v>بلا</v>
          </cell>
          <cell r="K4367" t="str">
            <v>الأولى</v>
          </cell>
          <cell r="M4367" t="str">
            <v>الأولى</v>
          </cell>
          <cell r="O4367" t="str">
            <v>الأولى</v>
          </cell>
          <cell r="Q4367" t="str">
            <v>الثانية حديث</v>
          </cell>
          <cell r="S4367" t="str">
            <v>الثانية</v>
          </cell>
        </row>
        <row r="4368">
          <cell r="A4368">
            <v>123089</v>
          </cell>
          <cell r="B4368" t="str">
            <v>مرح بسما</v>
          </cell>
          <cell r="C4368" t="str">
            <v>نبهان</v>
          </cell>
          <cell r="D4368" t="str">
            <v>فائزة</v>
          </cell>
          <cell r="I4368" t="str">
            <v>الأولى حديث</v>
          </cell>
          <cell r="K4368" t="str">
            <v>الأولى</v>
          </cell>
          <cell r="M4368" t="str">
            <v>الأولى</v>
          </cell>
          <cell r="O4368" t="str">
            <v>الأولى</v>
          </cell>
          <cell r="Q4368" t="str">
            <v>الأولى</v>
          </cell>
          <cell r="S4368" t="str">
            <v>الأولى</v>
          </cell>
        </row>
        <row r="4369">
          <cell r="A4369">
            <v>123090</v>
          </cell>
          <cell r="B4369" t="str">
            <v>مرح جمال</v>
          </cell>
          <cell r="C4369" t="str">
            <v>احمد جمال</v>
          </cell>
          <cell r="D4369" t="str">
            <v>رحاب حاج جمال</v>
          </cell>
          <cell r="I4369" t="str">
            <v>الأولى حديث</v>
          </cell>
          <cell r="K4369" t="str">
            <v>الأولى</v>
          </cell>
          <cell r="L4369" t="str">
            <v>مبرر</v>
          </cell>
          <cell r="M4369" t="str">
            <v>الأولى</v>
          </cell>
          <cell r="O4369" t="str">
            <v>الأولى</v>
          </cell>
          <cell r="Q4369" t="str">
            <v>الأولى</v>
          </cell>
          <cell r="S4369" t="str">
            <v>الأولى</v>
          </cell>
        </row>
        <row r="4370">
          <cell r="A4370">
            <v>123091</v>
          </cell>
          <cell r="B4370" t="str">
            <v>مرح زهر الدين</v>
          </cell>
          <cell r="C4370" t="str">
            <v>فؤاد</v>
          </cell>
          <cell r="D4370" t="str">
            <v>هدى</v>
          </cell>
          <cell r="I4370" t="str">
            <v>الأولى حديث</v>
          </cell>
          <cell r="K4370" t="str">
            <v>الأولى</v>
          </cell>
          <cell r="M4370" t="str">
            <v>الثانية حديث</v>
          </cell>
          <cell r="O4370" t="str">
            <v>الثانية</v>
          </cell>
          <cell r="Q4370" t="str">
            <v>الثانية</v>
          </cell>
          <cell r="S4370" t="str">
            <v>الثانية</v>
          </cell>
        </row>
        <row r="4371">
          <cell r="A4371">
            <v>123092</v>
          </cell>
          <cell r="B4371" t="str">
            <v>مرح سعود</v>
          </cell>
          <cell r="C4371" t="str">
            <v>محمد</v>
          </cell>
          <cell r="D4371" t="str">
            <v>شيرين</v>
          </cell>
          <cell r="I4371" t="str">
            <v>الأولى حديث</v>
          </cell>
          <cell r="K4371" t="str">
            <v>الأولى</v>
          </cell>
          <cell r="M4371" t="str">
            <v>الأولى</v>
          </cell>
          <cell r="O4371" t="str">
            <v>الثانية حديث</v>
          </cell>
          <cell r="Q4371" t="str">
            <v>الثانية</v>
          </cell>
          <cell r="R4371">
            <v>334</v>
          </cell>
          <cell r="S4371" t="str">
            <v>الثانية</v>
          </cell>
        </row>
        <row r="4372">
          <cell r="A4372">
            <v>123093</v>
          </cell>
          <cell r="B4372" t="str">
            <v>مرح سليمان</v>
          </cell>
          <cell r="C4372" t="str">
            <v>عدنان</v>
          </cell>
          <cell r="D4372" t="str">
            <v>فاطمة يوسف</v>
          </cell>
          <cell r="I4372" t="str">
            <v>الأولى حديث</v>
          </cell>
          <cell r="K4372" t="str">
            <v>الأولى</v>
          </cell>
          <cell r="M4372" t="str">
            <v>الأولى</v>
          </cell>
          <cell r="O4372" t="str">
            <v>الثانية حديث</v>
          </cell>
          <cell r="Q4372" t="str">
            <v>الثانية</v>
          </cell>
          <cell r="S4372" t="str">
            <v>الثانية</v>
          </cell>
        </row>
        <row r="4373">
          <cell r="A4373">
            <v>123094</v>
          </cell>
          <cell r="B4373" t="str">
            <v>مرح عبد الباقي</v>
          </cell>
          <cell r="C4373" t="str">
            <v>فرحان</v>
          </cell>
          <cell r="D4373" t="str">
            <v>عيطاف</v>
          </cell>
          <cell r="I4373" t="str">
            <v>الأولى حديث</v>
          </cell>
          <cell r="K4373" t="str">
            <v>الأولى</v>
          </cell>
          <cell r="M4373" t="str">
            <v>الثانية حديث</v>
          </cell>
          <cell r="O4373" t="str">
            <v>الثانية</v>
          </cell>
          <cell r="Q4373" t="str">
            <v>الثالثة حديث</v>
          </cell>
          <cell r="S4373" t="str">
            <v>الثالثة</v>
          </cell>
        </row>
        <row r="4374">
          <cell r="A4374">
            <v>123095</v>
          </cell>
          <cell r="B4374" t="str">
            <v>مرح وسوف</v>
          </cell>
          <cell r="C4374" t="str">
            <v>نضال</v>
          </cell>
          <cell r="D4374" t="str">
            <v>غادة علوش</v>
          </cell>
          <cell r="I4374" t="str">
            <v>الأولى حديث</v>
          </cell>
          <cell r="J4374">
            <v>625</v>
          </cell>
          <cell r="K4374" t="str">
            <v>الأولى</v>
          </cell>
          <cell r="L4374">
            <v>1976</v>
          </cell>
          <cell r="M4374" t="str">
            <v>الأولى</v>
          </cell>
          <cell r="O4374" t="str">
            <v>الأولى</v>
          </cell>
          <cell r="Q4374" t="str">
            <v>الأولى</v>
          </cell>
          <cell r="S4374" t="str">
            <v>الأولى</v>
          </cell>
        </row>
        <row r="4375">
          <cell r="A4375">
            <v>123096</v>
          </cell>
          <cell r="B4375" t="str">
            <v>مروان العبيد</v>
          </cell>
          <cell r="C4375" t="str">
            <v>محمد</v>
          </cell>
          <cell r="D4375" t="str">
            <v>حمده</v>
          </cell>
          <cell r="I4375" t="str">
            <v>الأولى حديث</v>
          </cell>
          <cell r="K4375" t="str">
            <v>الأولى</v>
          </cell>
          <cell r="M4375" t="str">
            <v>الثانية حديث</v>
          </cell>
          <cell r="O4375" t="str">
            <v>الثانية</v>
          </cell>
          <cell r="Q4375" t="str">
            <v>الثالثة حديث</v>
          </cell>
          <cell r="S4375" t="str">
            <v>الثالثة</v>
          </cell>
        </row>
        <row r="4376">
          <cell r="A4376">
            <v>123097</v>
          </cell>
          <cell r="B4376" t="str">
            <v>مروه الحافي</v>
          </cell>
          <cell r="C4376" t="str">
            <v>محمدبشار</v>
          </cell>
          <cell r="D4376" t="str">
            <v>شذى</v>
          </cell>
          <cell r="I4376" t="str">
            <v>الأولى حديث</v>
          </cell>
          <cell r="K4376" t="str">
            <v>الأولى</v>
          </cell>
          <cell r="M4376" t="str">
            <v>الأولى</v>
          </cell>
          <cell r="O4376" t="str">
            <v>الأولى</v>
          </cell>
          <cell r="Q4376" t="str">
            <v>الأولى</v>
          </cell>
          <cell r="S4376" t="str">
            <v>الأولى</v>
          </cell>
        </row>
        <row r="4377">
          <cell r="A4377">
            <v>123098</v>
          </cell>
          <cell r="B4377" t="str">
            <v>مروه جعفر</v>
          </cell>
          <cell r="C4377" t="str">
            <v>كمال</v>
          </cell>
          <cell r="D4377" t="str">
            <v>غاده</v>
          </cell>
          <cell r="I4377" t="str">
            <v>الأولى حديث</v>
          </cell>
          <cell r="K4377" t="str">
            <v>الأولى</v>
          </cell>
          <cell r="M4377" t="str">
            <v>الأولى</v>
          </cell>
          <cell r="O4377" t="str">
            <v>الأولى</v>
          </cell>
          <cell r="P4377">
            <v>659</v>
          </cell>
          <cell r="Q4377" t="str">
            <v>الأولى</v>
          </cell>
          <cell r="S4377" t="str">
            <v>الأولى</v>
          </cell>
        </row>
        <row r="4378">
          <cell r="A4378">
            <v>123100</v>
          </cell>
          <cell r="B4378" t="str">
            <v>مروه نصر الدين</v>
          </cell>
          <cell r="C4378" t="str">
            <v>زياد</v>
          </cell>
          <cell r="D4378" t="str">
            <v>ايمان نصر الدين</v>
          </cell>
          <cell r="I4378" t="str">
            <v>الأولى حديث</v>
          </cell>
          <cell r="K4378" t="str">
            <v>الأولى</v>
          </cell>
          <cell r="M4378" t="str">
            <v>الثانية حديث</v>
          </cell>
          <cell r="O4378" t="str">
            <v>الثانية</v>
          </cell>
          <cell r="Q4378" t="str">
            <v>الثالثة حديث</v>
          </cell>
          <cell r="S4378" t="str">
            <v>الثالثة</v>
          </cell>
        </row>
        <row r="4379">
          <cell r="A4379">
            <v>123101</v>
          </cell>
          <cell r="B4379" t="str">
            <v>مروه يوسف</v>
          </cell>
          <cell r="C4379" t="str">
            <v>هيثم</v>
          </cell>
          <cell r="D4379" t="str">
            <v>نجاح</v>
          </cell>
          <cell r="I4379" t="str">
            <v>الأولى حديث</v>
          </cell>
          <cell r="K4379" t="str">
            <v>الأولى</v>
          </cell>
          <cell r="L4379" t="str">
            <v>مبرر</v>
          </cell>
          <cell r="M4379" t="str">
            <v>الأولى</v>
          </cell>
          <cell r="O4379" t="str">
            <v>الأولى</v>
          </cell>
          <cell r="Q4379" t="str">
            <v>الأولى</v>
          </cell>
          <cell r="S4379" t="str">
            <v>الأولى</v>
          </cell>
        </row>
        <row r="4380">
          <cell r="A4380">
            <v>123102</v>
          </cell>
          <cell r="B4380" t="str">
            <v>مروى بطحه</v>
          </cell>
          <cell r="C4380" t="str">
            <v>علي</v>
          </cell>
          <cell r="D4380" t="str">
            <v>رمزيه</v>
          </cell>
          <cell r="I4380" t="str">
            <v>الأولى حديث</v>
          </cell>
          <cell r="K4380" t="str">
            <v>الأولى</v>
          </cell>
          <cell r="M4380" t="str">
            <v>الثانية حديث</v>
          </cell>
          <cell r="O4380" t="str">
            <v>الثانية</v>
          </cell>
          <cell r="Q4380" t="str">
            <v>الثالثة حديث</v>
          </cell>
          <cell r="S4380" t="str">
            <v>الثالثة</v>
          </cell>
        </row>
        <row r="4381">
          <cell r="A4381">
            <v>123103</v>
          </cell>
          <cell r="B4381" t="str">
            <v>مريانا شعلان</v>
          </cell>
          <cell r="C4381" t="str">
            <v>فايز</v>
          </cell>
          <cell r="D4381" t="str">
            <v>سميره</v>
          </cell>
          <cell r="I4381" t="str">
            <v>الأولى حديث</v>
          </cell>
          <cell r="K4381" t="str">
            <v>الأولى</v>
          </cell>
          <cell r="L4381" t="str">
            <v>مبرر</v>
          </cell>
          <cell r="M4381" t="str">
            <v>الأولى</v>
          </cell>
          <cell r="O4381" t="str">
            <v>الأولى</v>
          </cell>
          <cell r="Q4381" t="str">
            <v>الأولى</v>
          </cell>
          <cell r="S4381" t="str">
            <v>الأولى</v>
          </cell>
        </row>
        <row r="4382">
          <cell r="A4382">
            <v>123104</v>
          </cell>
          <cell r="B4382" t="str">
            <v>مريم الحلواني</v>
          </cell>
          <cell r="C4382" t="str">
            <v>منصور</v>
          </cell>
          <cell r="D4382" t="str">
            <v>روعه</v>
          </cell>
          <cell r="I4382" t="str">
            <v>الأولى حديث</v>
          </cell>
          <cell r="K4382" t="str">
            <v>الأولى</v>
          </cell>
          <cell r="M4382" t="str">
            <v>الثانية حديث</v>
          </cell>
          <cell r="O4382" t="str">
            <v>الثانية</v>
          </cell>
          <cell r="Q4382" t="str">
            <v>الثالثة حديث</v>
          </cell>
          <cell r="S4382" t="str">
            <v>الثالثة</v>
          </cell>
        </row>
        <row r="4383">
          <cell r="A4383">
            <v>123105</v>
          </cell>
          <cell r="B4383" t="str">
            <v>مريم الخطيب</v>
          </cell>
          <cell r="C4383" t="str">
            <v>رائد</v>
          </cell>
          <cell r="D4383" t="str">
            <v>رقيه</v>
          </cell>
          <cell r="I4383" t="str">
            <v>الأولى حديث</v>
          </cell>
          <cell r="K4383" t="str">
            <v>الأولى</v>
          </cell>
          <cell r="M4383" t="str">
            <v>الثانية حديث</v>
          </cell>
          <cell r="O4383" t="str">
            <v>الثانية</v>
          </cell>
          <cell r="Q4383" t="str">
            <v>الثالثة حديث</v>
          </cell>
          <cell r="S4383" t="str">
            <v>الثالثة</v>
          </cell>
        </row>
        <row r="4384">
          <cell r="A4384">
            <v>123106</v>
          </cell>
          <cell r="B4384" t="str">
            <v>مريم الشوالي</v>
          </cell>
          <cell r="C4384" t="str">
            <v>احمد</v>
          </cell>
          <cell r="D4384" t="str">
            <v>زكيه</v>
          </cell>
          <cell r="I4384" t="str">
            <v>الأولى حديث</v>
          </cell>
          <cell r="K4384" t="str">
            <v>الأولى</v>
          </cell>
          <cell r="L4384" t="str">
            <v>مبرر</v>
          </cell>
          <cell r="M4384" t="str">
            <v>الأولى</v>
          </cell>
          <cell r="O4384" t="str">
            <v>الأولى</v>
          </cell>
          <cell r="Q4384" t="str">
            <v>الأولى</v>
          </cell>
          <cell r="S4384" t="str">
            <v>الثانية حديث</v>
          </cell>
        </row>
        <row r="4385">
          <cell r="A4385">
            <v>123107</v>
          </cell>
          <cell r="B4385" t="str">
            <v>مريم بشللي</v>
          </cell>
          <cell r="C4385" t="str">
            <v>محمد بسام</v>
          </cell>
          <cell r="D4385" t="str">
            <v>سمر</v>
          </cell>
          <cell r="I4385" t="str">
            <v>الأولى حديث</v>
          </cell>
          <cell r="K4385" t="str">
            <v>الأولى</v>
          </cell>
          <cell r="L4385" t="str">
            <v>مبرر</v>
          </cell>
          <cell r="M4385" t="str">
            <v>الأولى</v>
          </cell>
          <cell r="O4385" t="str">
            <v>الأولى</v>
          </cell>
          <cell r="Q4385" t="str">
            <v>الثانية حديث</v>
          </cell>
          <cell r="S4385" t="str">
            <v>الثانية</v>
          </cell>
        </row>
        <row r="4386">
          <cell r="A4386">
            <v>123108</v>
          </cell>
          <cell r="B4386" t="str">
            <v>مريم شحادة</v>
          </cell>
          <cell r="C4386" t="str">
            <v>عبدالسلام</v>
          </cell>
          <cell r="D4386" t="str">
            <v>نجاح</v>
          </cell>
          <cell r="I4386" t="str">
            <v>الأولى حديث</v>
          </cell>
          <cell r="K4386" t="str">
            <v>الأولى</v>
          </cell>
          <cell r="M4386" t="str">
            <v>الثانية حديث</v>
          </cell>
          <cell r="N4386">
            <v>236</v>
          </cell>
          <cell r="O4386" t="str">
            <v>الثانية</v>
          </cell>
          <cell r="P4386">
            <v>770</v>
          </cell>
          <cell r="Q4386" t="str">
            <v>الثانية</v>
          </cell>
          <cell r="S4386" t="str">
            <v>الثانية</v>
          </cell>
        </row>
        <row r="4387">
          <cell r="A4387">
            <v>123109</v>
          </cell>
          <cell r="B4387" t="str">
            <v>مريم غانم</v>
          </cell>
          <cell r="C4387" t="str">
            <v>علاء الدين</v>
          </cell>
          <cell r="D4387" t="str">
            <v>اكتمال</v>
          </cell>
          <cell r="I4387" t="str">
            <v>الأولى حديث</v>
          </cell>
          <cell r="K4387" t="str">
            <v>الأولى</v>
          </cell>
          <cell r="M4387" t="str">
            <v>الثانية حديث</v>
          </cell>
          <cell r="O4387" t="str">
            <v>الثانية</v>
          </cell>
          <cell r="Q4387" t="str">
            <v>الثانية</v>
          </cell>
          <cell r="S4387" t="str">
            <v>الثانية</v>
          </cell>
        </row>
        <row r="4388">
          <cell r="A4388">
            <v>123110</v>
          </cell>
          <cell r="B4388" t="str">
            <v>مصطفى الفندي</v>
          </cell>
          <cell r="C4388" t="str">
            <v>محمد</v>
          </cell>
          <cell r="D4388" t="str">
            <v>هاله</v>
          </cell>
          <cell r="I4388" t="str">
            <v>الأولى حديث</v>
          </cell>
          <cell r="K4388" t="str">
            <v>الأولى</v>
          </cell>
          <cell r="L4388" t="str">
            <v>مبرر</v>
          </cell>
          <cell r="M4388" t="str">
            <v>الأولى</v>
          </cell>
          <cell r="O4388" t="str">
            <v>الأولى</v>
          </cell>
          <cell r="Q4388" t="str">
            <v>الأولى</v>
          </cell>
          <cell r="S4388" t="str">
            <v>الأولى</v>
          </cell>
        </row>
        <row r="4389">
          <cell r="A4389">
            <v>123111</v>
          </cell>
          <cell r="B4389" t="str">
            <v>مصطفى شايب</v>
          </cell>
          <cell r="C4389" t="str">
            <v>رشيد</v>
          </cell>
          <cell r="D4389" t="str">
            <v>مكيه</v>
          </cell>
          <cell r="I4389" t="str">
            <v>الأولى حديث</v>
          </cell>
          <cell r="K4389" t="str">
            <v>الأولى</v>
          </cell>
          <cell r="L4389" t="str">
            <v>مبرر</v>
          </cell>
          <cell r="M4389" t="str">
            <v>الأولى</v>
          </cell>
          <cell r="O4389" t="str">
            <v>الأولى</v>
          </cell>
          <cell r="Q4389" t="str">
            <v>الأولى</v>
          </cell>
          <cell r="S4389" t="str">
            <v>الأولى</v>
          </cell>
        </row>
        <row r="4390">
          <cell r="A4390">
            <v>123112</v>
          </cell>
          <cell r="B4390" t="str">
            <v>مصطفى كبور</v>
          </cell>
          <cell r="C4390" t="str">
            <v>منير</v>
          </cell>
          <cell r="D4390" t="str">
            <v>شاديه</v>
          </cell>
          <cell r="I4390" t="str">
            <v>الأولى حديث</v>
          </cell>
          <cell r="K4390" t="str">
            <v>الأولى</v>
          </cell>
          <cell r="M4390" t="str">
            <v>الثانية حديث</v>
          </cell>
          <cell r="O4390" t="str">
            <v>الثانية</v>
          </cell>
          <cell r="Q4390" t="str">
            <v>الثالثة حديث</v>
          </cell>
          <cell r="S4390" t="str">
            <v>الثالثة</v>
          </cell>
        </row>
        <row r="4391">
          <cell r="A4391">
            <v>123113</v>
          </cell>
          <cell r="B4391" t="str">
            <v>مصعب الرفاعي</v>
          </cell>
          <cell r="C4391" t="str">
            <v>احمد</v>
          </cell>
          <cell r="D4391" t="str">
            <v>وجدان</v>
          </cell>
          <cell r="I4391" t="str">
            <v>الأولى حديث</v>
          </cell>
          <cell r="K4391" t="str">
            <v>الأولى</v>
          </cell>
          <cell r="M4391" t="str">
            <v>الثانية حديث</v>
          </cell>
          <cell r="O4391" t="str">
            <v>الثانية</v>
          </cell>
          <cell r="Q4391" t="str">
            <v>الثانية</v>
          </cell>
          <cell r="S4391" t="str">
            <v>الثالثة</v>
          </cell>
        </row>
        <row r="4392">
          <cell r="A4392">
            <v>123114</v>
          </cell>
          <cell r="B4392" t="str">
            <v>معتز ابظلي</v>
          </cell>
          <cell r="C4392" t="str">
            <v>شعيب</v>
          </cell>
          <cell r="D4392" t="str">
            <v>وليده</v>
          </cell>
          <cell r="I4392" t="str">
            <v>الأولى حديث</v>
          </cell>
          <cell r="K4392" t="str">
            <v>الأولى</v>
          </cell>
          <cell r="M4392" t="str">
            <v>الثانية حديث</v>
          </cell>
          <cell r="O4392" t="str">
            <v>الثانية</v>
          </cell>
          <cell r="Q4392" t="str">
            <v>الثالثة حديث</v>
          </cell>
          <cell r="S4392" t="str">
            <v>الثالثة</v>
          </cell>
        </row>
        <row r="4393">
          <cell r="A4393">
            <v>123115</v>
          </cell>
          <cell r="B4393" t="str">
            <v>معتصم شحاده</v>
          </cell>
          <cell r="C4393" t="str">
            <v>احمد</v>
          </cell>
          <cell r="D4393" t="str">
            <v>آمنة بياض</v>
          </cell>
          <cell r="I4393" t="str">
            <v>الأولى حديث</v>
          </cell>
          <cell r="K4393" t="str">
            <v>الأولى</v>
          </cell>
          <cell r="M4393" t="str">
            <v>الثانية حديث</v>
          </cell>
          <cell r="O4393" t="str">
            <v>الثانية</v>
          </cell>
          <cell r="Q4393" t="str">
            <v>الثالثة حديث</v>
          </cell>
          <cell r="S4393" t="str">
            <v>الثالثة</v>
          </cell>
        </row>
        <row r="4394">
          <cell r="A4394">
            <v>123116</v>
          </cell>
          <cell r="B4394" t="str">
            <v>ملك اليمامه القاري</v>
          </cell>
          <cell r="C4394" t="str">
            <v>محمد صبحي</v>
          </cell>
          <cell r="D4394" t="str">
            <v>سامه</v>
          </cell>
          <cell r="I4394" t="str">
            <v>الأولى حديث</v>
          </cell>
          <cell r="K4394" t="str">
            <v>الأولى</v>
          </cell>
          <cell r="M4394" t="str">
            <v>الثانية حديث</v>
          </cell>
          <cell r="O4394" t="str">
            <v>الثانية</v>
          </cell>
          <cell r="Q4394" t="str">
            <v>الثانية</v>
          </cell>
          <cell r="S4394" t="str">
            <v>الثانية</v>
          </cell>
        </row>
        <row r="4395">
          <cell r="A4395">
            <v>123117</v>
          </cell>
          <cell r="B4395" t="str">
            <v>منال ابودقه</v>
          </cell>
          <cell r="C4395" t="str">
            <v>محمد</v>
          </cell>
          <cell r="D4395" t="str">
            <v>فهميه</v>
          </cell>
          <cell r="I4395" t="str">
            <v>الأولى حديث</v>
          </cell>
          <cell r="K4395" t="str">
            <v>الأولى</v>
          </cell>
          <cell r="M4395" t="str">
            <v>الأولى</v>
          </cell>
          <cell r="O4395" t="str">
            <v>الثانية حديث</v>
          </cell>
          <cell r="Q4395" t="str">
            <v>الثانية</v>
          </cell>
          <cell r="R4395">
            <v>302</v>
          </cell>
          <cell r="S4395" t="str">
            <v>الثانية</v>
          </cell>
        </row>
        <row r="4396">
          <cell r="A4396">
            <v>123118</v>
          </cell>
          <cell r="B4396" t="str">
            <v>منتهى الابراهيم</v>
          </cell>
          <cell r="C4396" t="str">
            <v>رشيد</v>
          </cell>
          <cell r="D4396" t="str">
            <v>رشده</v>
          </cell>
          <cell r="I4396" t="str">
            <v>الأولى حديث</v>
          </cell>
          <cell r="K4396" t="str">
            <v>الأولى</v>
          </cell>
          <cell r="M4396" t="str">
            <v>الثانية حديث</v>
          </cell>
          <cell r="O4396" t="str">
            <v>الثانية</v>
          </cell>
          <cell r="Q4396" t="str">
            <v>الثالثة حديث</v>
          </cell>
          <cell r="S4396" t="str">
            <v>الثالثة</v>
          </cell>
        </row>
        <row r="4397">
          <cell r="A4397">
            <v>123119</v>
          </cell>
          <cell r="B4397" t="str">
            <v>منى الأشقر</v>
          </cell>
          <cell r="C4397" t="str">
            <v>سعدالدين</v>
          </cell>
          <cell r="D4397" t="str">
            <v>عائشه</v>
          </cell>
          <cell r="I4397" t="str">
            <v>الأولى حديث</v>
          </cell>
          <cell r="K4397" t="str">
            <v>الأولى</v>
          </cell>
          <cell r="M4397" t="str">
            <v>الأولى</v>
          </cell>
          <cell r="O4397" t="str">
            <v>الأولى</v>
          </cell>
          <cell r="Q4397" t="str">
            <v>الثانية حديث</v>
          </cell>
          <cell r="S4397" t="str">
            <v>الثانية</v>
          </cell>
        </row>
        <row r="4398">
          <cell r="A4398">
            <v>123120</v>
          </cell>
          <cell r="B4398" t="str">
            <v>منى الصيرفي النجار</v>
          </cell>
          <cell r="C4398" t="str">
            <v>ايمن</v>
          </cell>
          <cell r="D4398" t="str">
            <v>فلك</v>
          </cell>
          <cell r="I4398" t="str">
            <v>الأولى حديث</v>
          </cell>
          <cell r="K4398" t="str">
            <v>الأولى</v>
          </cell>
          <cell r="M4398" t="str">
            <v>الثانية حديث</v>
          </cell>
          <cell r="O4398" t="str">
            <v>الثانية</v>
          </cell>
          <cell r="Q4398" t="str">
            <v>الثالثة حديث</v>
          </cell>
          <cell r="S4398" t="str">
            <v>الثالثة</v>
          </cell>
        </row>
        <row r="4399">
          <cell r="A4399">
            <v>123121</v>
          </cell>
          <cell r="B4399" t="str">
            <v>منيره قباوه</v>
          </cell>
          <cell r="C4399" t="str">
            <v>محمود</v>
          </cell>
          <cell r="D4399" t="str">
            <v>ابتسام</v>
          </cell>
          <cell r="I4399" t="str">
            <v>الأولى حديث</v>
          </cell>
          <cell r="K4399" t="str">
            <v>الأولى</v>
          </cell>
          <cell r="M4399" t="str">
            <v>الثانية حديث</v>
          </cell>
          <cell r="O4399" t="str">
            <v>الثانية</v>
          </cell>
          <cell r="Q4399" t="str">
            <v>الثانية</v>
          </cell>
          <cell r="S4399" t="str">
            <v>الثانية</v>
          </cell>
        </row>
        <row r="4400">
          <cell r="A4400">
            <v>123122</v>
          </cell>
          <cell r="B4400" t="str">
            <v>مهند الصفدي</v>
          </cell>
          <cell r="C4400" t="str">
            <v>وليد</v>
          </cell>
          <cell r="D4400" t="str">
            <v>ابتسام</v>
          </cell>
          <cell r="I4400" t="str">
            <v>الأولى حديث</v>
          </cell>
          <cell r="K4400" t="str">
            <v>الأولى</v>
          </cell>
          <cell r="M4400" t="str">
            <v>الأولى</v>
          </cell>
          <cell r="O4400" t="str">
            <v>الأولى</v>
          </cell>
          <cell r="Q4400" t="str">
            <v>الأولى</v>
          </cell>
          <cell r="S4400" t="str">
            <v>الثانية حديث</v>
          </cell>
        </row>
        <row r="4401">
          <cell r="A4401">
            <v>123123</v>
          </cell>
          <cell r="B4401" t="str">
            <v>مهند المحمد</v>
          </cell>
          <cell r="C4401" t="str">
            <v>حسان</v>
          </cell>
          <cell r="D4401" t="str">
            <v>مفيده</v>
          </cell>
          <cell r="I4401" t="str">
            <v>الأولى حديث</v>
          </cell>
          <cell r="K4401" t="str">
            <v>الأولى</v>
          </cell>
          <cell r="M4401" t="str">
            <v>الثانية حديث</v>
          </cell>
          <cell r="O4401" t="str">
            <v>الثانية</v>
          </cell>
          <cell r="Q4401" t="str">
            <v>الثالثة حديث</v>
          </cell>
          <cell r="S4401" t="str">
            <v>الثالثة</v>
          </cell>
        </row>
        <row r="4402">
          <cell r="A4402">
            <v>123124</v>
          </cell>
          <cell r="B4402" t="str">
            <v>مهند الناصرالعلي</v>
          </cell>
          <cell r="C4402" t="str">
            <v>محيسن</v>
          </cell>
          <cell r="D4402" t="str">
            <v>سميرة</v>
          </cell>
          <cell r="I4402" t="str">
            <v>الأولى حديث</v>
          </cell>
          <cell r="K4402" t="str">
            <v>الأولى</v>
          </cell>
          <cell r="M4402" t="str">
            <v>الثانية حديث</v>
          </cell>
          <cell r="O4402" t="str">
            <v>الثانية</v>
          </cell>
          <cell r="Q4402" t="str">
            <v>الثالثة حديث</v>
          </cell>
          <cell r="S4402" t="str">
            <v>الثالثة</v>
          </cell>
        </row>
        <row r="4403">
          <cell r="A4403">
            <v>123125</v>
          </cell>
          <cell r="B4403" t="str">
            <v>مي اسماعيل</v>
          </cell>
          <cell r="C4403" t="str">
            <v>احمد</v>
          </cell>
          <cell r="D4403" t="str">
            <v>هدى</v>
          </cell>
          <cell r="I4403" t="str">
            <v>الأولى حديث</v>
          </cell>
          <cell r="K4403" t="str">
            <v>الأولى</v>
          </cell>
          <cell r="M4403" t="str">
            <v>الأولى</v>
          </cell>
          <cell r="O4403" t="str">
            <v>الأولى</v>
          </cell>
          <cell r="Q4403" t="str">
            <v>الأولى</v>
          </cell>
          <cell r="S4403" t="str">
            <v>الأولى</v>
          </cell>
        </row>
        <row r="4404">
          <cell r="A4404">
            <v>123126</v>
          </cell>
          <cell r="B4404" t="str">
            <v>مي صباغ</v>
          </cell>
          <cell r="C4404" t="str">
            <v>حموده</v>
          </cell>
          <cell r="D4404" t="str">
            <v>فالنتينا</v>
          </cell>
          <cell r="I4404" t="str">
            <v>الأولى حديث</v>
          </cell>
          <cell r="K4404" t="str">
            <v>الأولى</v>
          </cell>
          <cell r="M4404" t="str">
            <v>الثانية حديث</v>
          </cell>
          <cell r="O4404" t="str">
            <v>الثانية</v>
          </cell>
          <cell r="Q4404" t="str">
            <v>الثالثة حديث</v>
          </cell>
          <cell r="S4404" t="str">
            <v>الثالثة</v>
          </cell>
        </row>
        <row r="4405">
          <cell r="A4405">
            <v>123128</v>
          </cell>
          <cell r="B4405" t="str">
            <v>مياده موسى</v>
          </cell>
          <cell r="C4405" t="str">
            <v>هيسم</v>
          </cell>
          <cell r="D4405" t="str">
            <v>منى الحراكي</v>
          </cell>
          <cell r="I4405" t="str">
            <v>الأولى حديث</v>
          </cell>
          <cell r="K4405" t="str">
            <v>الأولى</v>
          </cell>
          <cell r="M4405" t="str">
            <v>الأولى</v>
          </cell>
          <cell r="O4405" t="str">
            <v>الأولى</v>
          </cell>
          <cell r="Q4405" t="str">
            <v>الأولى</v>
          </cell>
          <cell r="S4405" t="str">
            <v>الأولى</v>
          </cell>
        </row>
        <row r="4406">
          <cell r="A4406">
            <v>123129</v>
          </cell>
          <cell r="B4406" t="str">
            <v>ميار ابو شبلي</v>
          </cell>
          <cell r="C4406" t="str">
            <v>إسماعيل ابوشبلي</v>
          </cell>
          <cell r="D4406" t="str">
            <v>هاديا الأعور</v>
          </cell>
          <cell r="I4406" t="str">
            <v>الأولى حديث</v>
          </cell>
          <cell r="K4406" t="str">
            <v>الأولى</v>
          </cell>
          <cell r="M4406" t="str">
            <v>الثانية حديث</v>
          </cell>
          <cell r="O4406" t="str">
            <v>الثانية</v>
          </cell>
          <cell r="Q4406" t="str">
            <v>الثالثة حديث</v>
          </cell>
          <cell r="S4406" t="str">
            <v>الثالثة</v>
          </cell>
        </row>
        <row r="4407">
          <cell r="A4407">
            <v>123131</v>
          </cell>
          <cell r="B4407" t="str">
            <v>ميرفت ابراهيم</v>
          </cell>
          <cell r="C4407" t="str">
            <v>محمد</v>
          </cell>
          <cell r="D4407" t="str">
            <v>سلما</v>
          </cell>
          <cell r="I4407" t="str">
            <v>الأولى حديث</v>
          </cell>
          <cell r="K4407" t="str">
            <v>الأولى</v>
          </cell>
          <cell r="L4407" t="str">
            <v>مبرر</v>
          </cell>
          <cell r="M4407" t="str">
            <v>الأولى</v>
          </cell>
          <cell r="O4407" t="str">
            <v>الأولى</v>
          </cell>
          <cell r="Q4407" t="str">
            <v>الأولى</v>
          </cell>
          <cell r="S4407" t="str">
            <v>الأولى</v>
          </cell>
        </row>
        <row r="4408">
          <cell r="A4408">
            <v>123132</v>
          </cell>
          <cell r="B4408" t="str">
            <v>ميرناحمره</v>
          </cell>
          <cell r="C4408" t="str">
            <v>فهيم</v>
          </cell>
          <cell r="D4408" t="str">
            <v>لينة</v>
          </cell>
          <cell r="I4408" t="str">
            <v>الأولى حديث</v>
          </cell>
          <cell r="K4408" t="str">
            <v>الأولى</v>
          </cell>
          <cell r="M4408" t="str">
            <v>الأولى</v>
          </cell>
          <cell r="O4408" t="str">
            <v>الأولى</v>
          </cell>
          <cell r="Q4408" t="str">
            <v>الأولى</v>
          </cell>
          <cell r="S4408" t="str">
            <v>الأولى</v>
          </cell>
        </row>
        <row r="4409">
          <cell r="A4409">
            <v>123133</v>
          </cell>
          <cell r="B4409" t="str">
            <v>ميره فارس</v>
          </cell>
          <cell r="C4409" t="str">
            <v>بطرس</v>
          </cell>
          <cell r="D4409" t="str">
            <v>ثناء</v>
          </cell>
          <cell r="I4409" t="str">
            <v>الأولى حديث</v>
          </cell>
          <cell r="K4409" t="str">
            <v>الأولى</v>
          </cell>
          <cell r="M4409" t="str">
            <v>الثانية حديث</v>
          </cell>
          <cell r="O4409" t="str">
            <v>الثانية</v>
          </cell>
          <cell r="Q4409" t="str">
            <v>الثالثة حديث</v>
          </cell>
          <cell r="S4409" t="str">
            <v>الثالثة</v>
          </cell>
        </row>
        <row r="4410">
          <cell r="A4410">
            <v>123134</v>
          </cell>
          <cell r="B4410" t="str">
            <v>ميريه البدين</v>
          </cell>
          <cell r="C4410" t="str">
            <v>موريس</v>
          </cell>
          <cell r="D4410" t="str">
            <v>تريز</v>
          </cell>
          <cell r="I4410" t="str">
            <v>الأولى حديث</v>
          </cell>
          <cell r="K4410" t="str">
            <v>الأولى</v>
          </cell>
          <cell r="L4410" t="str">
            <v>مبرر</v>
          </cell>
          <cell r="M4410" t="str">
            <v>الأولى</v>
          </cell>
          <cell r="O4410" t="str">
            <v>الأولى</v>
          </cell>
          <cell r="Q4410" t="str">
            <v>الأولى</v>
          </cell>
          <cell r="S4410" t="str">
            <v>الأولى</v>
          </cell>
        </row>
        <row r="4411">
          <cell r="A4411">
            <v>123135</v>
          </cell>
          <cell r="B4411" t="str">
            <v>ميس بلوخ</v>
          </cell>
          <cell r="C4411" t="str">
            <v>محمود غاندي</v>
          </cell>
          <cell r="D4411" t="str">
            <v>لميس</v>
          </cell>
          <cell r="I4411" t="str">
            <v>الأولى حديث</v>
          </cell>
          <cell r="K4411" t="str">
            <v>الأولى</v>
          </cell>
          <cell r="M4411" t="str">
            <v>الثانية حديث</v>
          </cell>
          <cell r="O4411" t="str">
            <v>الثانية</v>
          </cell>
          <cell r="Q4411" t="str">
            <v>الثانية</v>
          </cell>
          <cell r="S4411" t="str">
            <v>الثالثة حديث</v>
          </cell>
        </row>
        <row r="4412">
          <cell r="A4412">
            <v>123136</v>
          </cell>
          <cell r="B4412" t="str">
            <v>ميساء الخطيب</v>
          </cell>
          <cell r="C4412" t="str">
            <v>سمير</v>
          </cell>
          <cell r="D4412" t="str">
            <v>بشرى بلله</v>
          </cell>
          <cell r="I4412" t="str">
            <v>الأولى حديث</v>
          </cell>
          <cell r="K4412" t="str">
            <v>الأولى</v>
          </cell>
          <cell r="L4412" t="str">
            <v>مبرر</v>
          </cell>
          <cell r="M4412" t="str">
            <v>الأولى</v>
          </cell>
          <cell r="O4412" t="str">
            <v>الأولى</v>
          </cell>
          <cell r="Q4412" t="str">
            <v>الأولى</v>
          </cell>
          <cell r="S4412" t="str">
            <v>الثانية حديث</v>
          </cell>
        </row>
        <row r="4413">
          <cell r="A4413">
            <v>123137</v>
          </cell>
          <cell r="B4413" t="str">
            <v>ميساء دباس</v>
          </cell>
          <cell r="C4413" t="str">
            <v>محمد وليد</v>
          </cell>
          <cell r="D4413" t="str">
            <v>بديعة</v>
          </cell>
          <cell r="I4413" t="str">
            <v>الأولى حديث</v>
          </cell>
          <cell r="K4413" t="str">
            <v>الأولى</v>
          </cell>
          <cell r="M4413" t="str">
            <v>الثانية حديث</v>
          </cell>
          <cell r="O4413" t="str">
            <v>الثانية</v>
          </cell>
          <cell r="Q4413" t="str">
            <v>الثالثة حديث</v>
          </cell>
          <cell r="S4413" t="str">
            <v>الثالثة</v>
          </cell>
        </row>
        <row r="4414">
          <cell r="A4414">
            <v>123138</v>
          </cell>
          <cell r="B4414" t="str">
            <v>ميساء يوسف</v>
          </cell>
          <cell r="C4414" t="str">
            <v>غسان</v>
          </cell>
          <cell r="D4414" t="str">
            <v>نجاة</v>
          </cell>
          <cell r="I4414" t="str">
            <v>الأولى حديث</v>
          </cell>
          <cell r="J4414">
            <v>607</v>
          </cell>
          <cell r="K4414" t="str">
            <v>الأولى</v>
          </cell>
          <cell r="L4414" t="str">
            <v>مبرر</v>
          </cell>
          <cell r="M4414" t="str">
            <v>الأولى</v>
          </cell>
          <cell r="O4414" t="str">
            <v>الأولى</v>
          </cell>
          <cell r="Q4414" t="str">
            <v>الأولى</v>
          </cell>
          <cell r="S4414" t="str">
            <v>الأولى</v>
          </cell>
        </row>
        <row r="4415">
          <cell r="A4415">
            <v>123140</v>
          </cell>
          <cell r="B4415" t="str">
            <v>ميمونه الفهد</v>
          </cell>
          <cell r="C4415" t="str">
            <v>محمد</v>
          </cell>
          <cell r="D4415" t="str">
            <v>حسنه</v>
          </cell>
          <cell r="I4415" t="str">
            <v>الأولى حديث</v>
          </cell>
          <cell r="K4415" t="str">
            <v>الأولى</v>
          </cell>
          <cell r="M4415" t="str">
            <v>الأولى</v>
          </cell>
          <cell r="O4415" t="str">
            <v>الأولى</v>
          </cell>
          <cell r="Q4415" t="str">
            <v>الأولى</v>
          </cell>
          <cell r="S4415" t="str">
            <v>الأولى</v>
          </cell>
        </row>
        <row r="4416">
          <cell r="A4416">
            <v>123141</v>
          </cell>
          <cell r="B4416" t="str">
            <v>نابغة كريم</v>
          </cell>
          <cell r="C4416" t="str">
            <v>ياسين</v>
          </cell>
          <cell r="D4416" t="str">
            <v>مريم</v>
          </cell>
          <cell r="I4416" t="str">
            <v>الأولى حديث</v>
          </cell>
          <cell r="J4416">
            <v>635</v>
          </cell>
          <cell r="K4416" t="str">
            <v>الأولى</v>
          </cell>
          <cell r="L4416" t="str">
            <v>مبرر</v>
          </cell>
          <cell r="M4416" t="str">
            <v>الأولى</v>
          </cell>
          <cell r="O4416" t="str">
            <v>الأولى</v>
          </cell>
          <cell r="Q4416" t="str">
            <v>الأولى</v>
          </cell>
          <cell r="S4416" t="str">
            <v>الأولى</v>
          </cell>
        </row>
        <row r="4417">
          <cell r="A4417">
            <v>123142</v>
          </cell>
          <cell r="B4417" t="str">
            <v>نادين الجنيدي</v>
          </cell>
          <cell r="C4417" t="str">
            <v>توفيق</v>
          </cell>
          <cell r="D4417" t="str">
            <v>نبيهه</v>
          </cell>
          <cell r="I4417" t="str">
            <v>الأولى حديث</v>
          </cell>
          <cell r="K4417" t="str">
            <v>الأولى</v>
          </cell>
          <cell r="M4417" t="str">
            <v>الثانية حديث</v>
          </cell>
          <cell r="O4417" t="str">
            <v>الثانية</v>
          </cell>
          <cell r="Q4417" t="str">
            <v>الثانية</v>
          </cell>
          <cell r="S4417" t="str">
            <v>الثالثة حديث</v>
          </cell>
        </row>
        <row r="4418">
          <cell r="A4418">
            <v>123143</v>
          </cell>
          <cell r="B4418" t="str">
            <v>نادين خير</v>
          </cell>
          <cell r="C4418" t="str">
            <v>صالح</v>
          </cell>
          <cell r="D4418" t="str">
            <v>رنده</v>
          </cell>
          <cell r="I4418" t="str">
            <v>الأولى حديث</v>
          </cell>
          <cell r="K4418" t="str">
            <v>الأولى</v>
          </cell>
          <cell r="M4418" t="str">
            <v>الثانية حديث</v>
          </cell>
          <cell r="O4418" t="str">
            <v>الثانية</v>
          </cell>
          <cell r="Q4418" t="str">
            <v>الثالثة حديث</v>
          </cell>
          <cell r="S4418" t="str">
            <v>الثالثة</v>
          </cell>
        </row>
        <row r="4419">
          <cell r="A4419">
            <v>123144</v>
          </cell>
          <cell r="B4419" t="str">
            <v>نادين نعيم</v>
          </cell>
          <cell r="C4419" t="str">
            <v>غسان</v>
          </cell>
          <cell r="D4419" t="str">
            <v>غاده</v>
          </cell>
          <cell r="I4419" t="str">
            <v>الأولى حديث</v>
          </cell>
          <cell r="K4419" t="str">
            <v>الأولى</v>
          </cell>
          <cell r="M4419" t="str">
            <v>الثانية حديث</v>
          </cell>
          <cell r="O4419" t="str">
            <v>الثانية</v>
          </cell>
          <cell r="P4419">
            <v>658</v>
          </cell>
          <cell r="Q4419" t="str">
            <v>الثانية</v>
          </cell>
          <cell r="R4419">
            <v>520</v>
          </cell>
          <cell r="S4419" t="str">
            <v>الثالثة حديث</v>
          </cell>
        </row>
        <row r="4420">
          <cell r="A4420">
            <v>123145</v>
          </cell>
          <cell r="B4420" t="str">
            <v>ناظم ديب</v>
          </cell>
          <cell r="C4420" t="str">
            <v>مخائيل</v>
          </cell>
          <cell r="D4420" t="str">
            <v>سهام</v>
          </cell>
          <cell r="I4420" t="str">
            <v>الأولى حديث</v>
          </cell>
          <cell r="K4420" t="str">
            <v>الأولى</v>
          </cell>
          <cell r="L4420" t="str">
            <v>مبرر</v>
          </cell>
          <cell r="M4420" t="str">
            <v>الأولى</v>
          </cell>
          <cell r="O4420" t="str">
            <v>الأولى</v>
          </cell>
          <cell r="Q4420" t="str">
            <v>الأولى</v>
          </cell>
          <cell r="S4420" t="str">
            <v>الأولى</v>
          </cell>
        </row>
        <row r="4421">
          <cell r="A4421">
            <v>123146</v>
          </cell>
          <cell r="B4421" t="str">
            <v>نبال البهلول</v>
          </cell>
          <cell r="C4421" t="str">
            <v>مسعود</v>
          </cell>
          <cell r="D4421" t="str">
            <v>امال داؤد</v>
          </cell>
          <cell r="I4421" t="str">
            <v>الأولى حديث</v>
          </cell>
          <cell r="K4421" t="str">
            <v>الأولى</v>
          </cell>
          <cell r="M4421" t="str">
            <v>الثانية حديث</v>
          </cell>
          <cell r="O4421" t="str">
            <v>الثانية</v>
          </cell>
          <cell r="Q4421" t="str">
            <v>الثانية</v>
          </cell>
          <cell r="S4421" t="str">
            <v>الثانية</v>
          </cell>
        </row>
        <row r="4422">
          <cell r="A4422">
            <v>123147</v>
          </cell>
          <cell r="B4422" t="str">
            <v>نبال رحال</v>
          </cell>
          <cell r="C4422" t="str">
            <v>محمد</v>
          </cell>
          <cell r="D4422" t="str">
            <v>هديه</v>
          </cell>
          <cell r="I4422" t="str">
            <v>الأولى حديث</v>
          </cell>
          <cell r="K4422" t="str">
            <v>الأولى</v>
          </cell>
          <cell r="L4422" t="str">
            <v>مبرر</v>
          </cell>
          <cell r="M4422" t="str">
            <v>الأولى</v>
          </cell>
          <cell r="O4422" t="str">
            <v>الأولى</v>
          </cell>
          <cell r="Q4422" t="str">
            <v>الأولى</v>
          </cell>
          <cell r="S4422" t="str">
            <v>الأولى</v>
          </cell>
        </row>
        <row r="4423">
          <cell r="A4423">
            <v>123148</v>
          </cell>
          <cell r="B4423" t="str">
            <v>نجوى ناصر</v>
          </cell>
          <cell r="C4423" t="str">
            <v>يوسف</v>
          </cell>
          <cell r="D4423" t="str">
            <v>نوره</v>
          </cell>
          <cell r="I4423" t="str">
            <v>الأولى حديث</v>
          </cell>
          <cell r="K4423" t="str">
            <v>الأولى</v>
          </cell>
          <cell r="M4423" t="str">
            <v>الثانية حديث</v>
          </cell>
          <cell r="O4423" t="str">
            <v>الثانية</v>
          </cell>
          <cell r="Q4423" t="str">
            <v>الثالثة حديث</v>
          </cell>
          <cell r="S4423" t="str">
            <v>الثالثة</v>
          </cell>
        </row>
        <row r="4424">
          <cell r="A4424">
            <v>123149</v>
          </cell>
          <cell r="B4424" t="str">
            <v>نجوى هدبه</v>
          </cell>
          <cell r="C4424" t="str">
            <v>محمد</v>
          </cell>
          <cell r="D4424" t="str">
            <v>كامله</v>
          </cell>
          <cell r="I4424" t="str">
            <v>الأولى حديث</v>
          </cell>
          <cell r="K4424" t="str">
            <v>الأولى</v>
          </cell>
          <cell r="M4424" t="str">
            <v>الثانية حديث</v>
          </cell>
          <cell r="O4424" t="str">
            <v>الثانية</v>
          </cell>
          <cell r="Q4424" t="str">
            <v>الثالثة حديث</v>
          </cell>
          <cell r="S4424" t="str">
            <v>الثالثة</v>
          </cell>
        </row>
        <row r="4425">
          <cell r="A4425">
            <v>123150</v>
          </cell>
          <cell r="B4425" t="str">
            <v>ندى الشويش</v>
          </cell>
          <cell r="C4425" t="str">
            <v>محمد</v>
          </cell>
          <cell r="D4425" t="str">
            <v>سميحة</v>
          </cell>
          <cell r="I4425" t="str">
            <v>الأولى حديث</v>
          </cell>
          <cell r="K4425" t="str">
            <v>الأولى</v>
          </cell>
          <cell r="L4425" t="str">
            <v>مبرر</v>
          </cell>
          <cell r="M4425" t="str">
            <v>الأولى</v>
          </cell>
          <cell r="O4425" t="str">
            <v>الأولى</v>
          </cell>
          <cell r="Q4425" t="str">
            <v>الأولى</v>
          </cell>
          <cell r="S4425" t="str">
            <v>الأولى</v>
          </cell>
        </row>
        <row r="4426">
          <cell r="A4426">
            <v>123151</v>
          </cell>
          <cell r="B4426" t="str">
            <v>ندى عطا</v>
          </cell>
          <cell r="C4426" t="str">
            <v>محمدديب</v>
          </cell>
          <cell r="D4426" t="str">
            <v>حنان</v>
          </cell>
          <cell r="I4426" t="str">
            <v>الأولى حديث</v>
          </cell>
          <cell r="K4426" t="str">
            <v>الأولى</v>
          </cell>
          <cell r="M4426" t="str">
            <v>الثانية حديث</v>
          </cell>
          <cell r="O4426" t="str">
            <v>الثانية</v>
          </cell>
          <cell r="Q4426" t="str">
            <v>الثانية</v>
          </cell>
          <cell r="R4426">
            <v>474</v>
          </cell>
          <cell r="S4426" t="str">
            <v>الثانية</v>
          </cell>
        </row>
        <row r="4427">
          <cell r="A4427">
            <v>123152</v>
          </cell>
          <cell r="B4427" t="str">
            <v>ندى محفوض</v>
          </cell>
          <cell r="C4427" t="str">
            <v>ابراهيم</v>
          </cell>
          <cell r="D4427" t="str">
            <v>مدينا</v>
          </cell>
          <cell r="I4427" t="str">
            <v>الأولى حديث</v>
          </cell>
          <cell r="K4427" t="str">
            <v>الأولى</v>
          </cell>
          <cell r="M4427" t="str">
            <v>الثانية حديث</v>
          </cell>
          <cell r="O4427" t="str">
            <v>الثانية</v>
          </cell>
          <cell r="Q4427" t="str">
            <v>الثالثة حديث</v>
          </cell>
          <cell r="S4427" t="str">
            <v>الثالثة</v>
          </cell>
        </row>
        <row r="4428">
          <cell r="A4428">
            <v>123153</v>
          </cell>
          <cell r="B4428" t="str">
            <v>نرمان عتمه</v>
          </cell>
          <cell r="C4428" t="str">
            <v>أنور</v>
          </cell>
          <cell r="D4428" t="str">
            <v>وفيقه</v>
          </cell>
          <cell r="I4428" t="str">
            <v>الأولى حديث</v>
          </cell>
          <cell r="K4428" t="str">
            <v>الأولى</v>
          </cell>
          <cell r="M4428" t="str">
            <v>الأولى</v>
          </cell>
          <cell r="O4428" t="str">
            <v>الأولى</v>
          </cell>
          <cell r="Q4428" t="str">
            <v>الأولى</v>
          </cell>
          <cell r="S4428" t="str">
            <v>الثانية حديث</v>
          </cell>
        </row>
        <row r="4429">
          <cell r="A4429">
            <v>123154</v>
          </cell>
          <cell r="B4429" t="str">
            <v>نسرين أبوزيتون</v>
          </cell>
          <cell r="C4429" t="str">
            <v>عبدو</v>
          </cell>
          <cell r="D4429" t="str">
            <v>رجاء</v>
          </cell>
          <cell r="I4429" t="str">
            <v>الأولى حديث</v>
          </cell>
          <cell r="K4429" t="str">
            <v>الأولى</v>
          </cell>
          <cell r="M4429" t="str">
            <v>الثانية حديث</v>
          </cell>
          <cell r="O4429" t="str">
            <v>الثانية</v>
          </cell>
          <cell r="Q4429" t="str">
            <v>الثالثة حديث</v>
          </cell>
          <cell r="S4429" t="str">
            <v>الثالثة</v>
          </cell>
        </row>
        <row r="4430">
          <cell r="A4430">
            <v>123155</v>
          </cell>
          <cell r="B4430" t="str">
            <v>نصافه كلش</v>
          </cell>
          <cell r="C4430" t="str">
            <v>حسين</v>
          </cell>
          <cell r="D4430" t="str">
            <v>نجات</v>
          </cell>
          <cell r="I4430" t="str">
            <v>الأولى حديث</v>
          </cell>
          <cell r="K4430" t="str">
            <v>الأولى</v>
          </cell>
          <cell r="L4430" t="str">
            <v>مبرر</v>
          </cell>
          <cell r="M4430" t="str">
            <v>الأولى</v>
          </cell>
          <cell r="O4430" t="str">
            <v>الأولى</v>
          </cell>
          <cell r="Q4430" t="str">
            <v>الثانية حديث</v>
          </cell>
          <cell r="S4430" t="str">
            <v>الثانية</v>
          </cell>
        </row>
        <row r="4431">
          <cell r="A4431">
            <v>123156</v>
          </cell>
          <cell r="B4431" t="str">
            <v>نعمت الخولي</v>
          </cell>
          <cell r="C4431" t="str">
            <v>هيثم</v>
          </cell>
          <cell r="D4431" t="str">
            <v>عبير</v>
          </cell>
          <cell r="I4431" t="str">
            <v>الأولى حديث</v>
          </cell>
          <cell r="K4431" t="str">
            <v>الأولى</v>
          </cell>
          <cell r="L4431">
            <v>1988</v>
          </cell>
          <cell r="M4431" t="str">
            <v>الأولى</v>
          </cell>
          <cell r="N4431">
            <v>268</v>
          </cell>
          <cell r="O4431" t="str">
            <v>الأولى</v>
          </cell>
          <cell r="Q4431" t="str">
            <v>الأولى</v>
          </cell>
          <cell r="S4431" t="str">
            <v>الأولى</v>
          </cell>
        </row>
        <row r="4432">
          <cell r="A4432">
            <v>123157</v>
          </cell>
          <cell r="B4432" t="str">
            <v>نعمه مجاهد</v>
          </cell>
          <cell r="C4432" t="str">
            <v>محمد يحيى</v>
          </cell>
          <cell r="D4432" t="str">
            <v>عائشة</v>
          </cell>
          <cell r="I4432" t="str">
            <v>الأولى حديث</v>
          </cell>
          <cell r="K4432" t="str">
            <v>الأولى</v>
          </cell>
          <cell r="L4432" t="str">
            <v>مبرر</v>
          </cell>
          <cell r="M4432" t="str">
            <v>الأولى</v>
          </cell>
          <cell r="O4432" t="str">
            <v>الأولى</v>
          </cell>
          <cell r="Q4432" t="str">
            <v>الأولى</v>
          </cell>
          <cell r="S4432" t="str">
            <v>الأولى</v>
          </cell>
        </row>
        <row r="4433">
          <cell r="A4433">
            <v>123158</v>
          </cell>
          <cell r="B4433" t="str">
            <v>نهيدة دياب</v>
          </cell>
          <cell r="C4433" t="str">
            <v>محمد فاضل</v>
          </cell>
          <cell r="D4433" t="str">
            <v>زينب</v>
          </cell>
          <cell r="I4433" t="str">
            <v>الأولى حديث</v>
          </cell>
          <cell r="K4433" t="str">
            <v>الأولى</v>
          </cell>
          <cell r="L4433" t="str">
            <v>مبرر</v>
          </cell>
          <cell r="M4433" t="str">
            <v>الأولى</v>
          </cell>
          <cell r="O4433" t="str">
            <v>الأولى</v>
          </cell>
          <cell r="Q4433" t="str">
            <v>الأولى</v>
          </cell>
          <cell r="S4433" t="str">
            <v>الأولى</v>
          </cell>
        </row>
        <row r="4434">
          <cell r="A4434">
            <v>123159</v>
          </cell>
          <cell r="B4434" t="str">
            <v>نهيده عواطه</v>
          </cell>
          <cell r="C4434" t="str">
            <v>ممدوح</v>
          </cell>
          <cell r="D4434" t="str">
            <v>هويده</v>
          </cell>
          <cell r="I4434" t="str">
            <v>الأولى حديث</v>
          </cell>
          <cell r="K4434" t="str">
            <v>الأولى</v>
          </cell>
          <cell r="L4434" t="str">
            <v>مبرر</v>
          </cell>
          <cell r="M4434" t="str">
            <v>الأولى</v>
          </cell>
          <cell r="O4434" t="str">
            <v>الأولى</v>
          </cell>
          <cell r="Q4434" t="str">
            <v>الأولى</v>
          </cell>
          <cell r="S4434" t="str">
            <v>الأولى</v>
          </cell>
        </row>
        <row r="4435">
          <cell r="A4435">
            <v>123160</v>
          </cell>
          <cell r="B4435" t="str">
            <v>نوار الشوفي</v>
          </cell>
          <cell r="C4435" t="str">
            <v>محمد</v>
          </cell>
          <cell r="D4435" t="str">
            <v>سلما</v>
          </cell>
          <cell r="I4435" t="str">
            <v>الأولى حديث</v>
          </cell>
          <cell r="K4435" t="str">
            <v>الأولى</v>
          </cell>
          <cell r="L4435" t="str">
            <v>مبرر</v>
          </cell>
          <cell r="M4435" t="str">
            <v>الأولى</v>
          </cell>
          <cell r="O4435" t="str">
            <v>الأولى</v>
          </cell>
          <cell r="Q4435" t="str">
            <v>الأولى</v>
          </cell>
          <cell r="S4435" t="str">
            <v>الأولى</v>
          </cell>
        </row>
        <row r="4436">
          <cell r="A4436">
            <v>123161</v>
          </cell>
          <cell r="B4436" t="str">
            <v>نوار خطاب</v>
          </cell>
          <cell r="C4436" t="str">
            <v>عبدالكريم</v>
          </cell>
          <cell r="D4436" t="str">
            <v>ملك</v>
          </cell>
          <cell r="I4436" t="str">
            <v>الأولى حديث</v>
          </cell>
          <cell r="K4436" t="str">
            <v>الأولى</v>
          </cell>
          <cell r="M4436" t="str">
            <v>الثانية حديث</v>
          </cell>
          <cell r="O4436" t="str">
            <v>الثانية</v>
          </cell>
          <cell r="Q4436" t="str">
            <v>الثانية</v>
          </cell>
          <cell r="S4436" t="str">
            <v>الثانية</v>
          </cell>
        </row>
        <row r="4437">
          <cell r="A4437">
            <v>123162</v>
          </cell>
          <cell r="B4437" t="str">
            <v>نوار عبد الحميد</v>
          </cell>
          <cell r="C4437" t="str">
            <v>عبد الحميد</v>
          </cell>
          <cell r="D4437" t="str">
            <v>فاديا</v>
          </cell>
          <cell r="I4437" t="str">
            <v>الأولى حديث</v>
          </cell>
          <cell r="K4437" t="str">
            <v>الأولى</v>
          </cell>
          <cell r="M4437" t="str">
            <v>الثانية حديث</v>
          </cell>
          <cell r="O4437" t="str">
            <v>الثانية</v>
          </cell>
          <cell r="Q4437" t="str">
            <v>الثانية</v>
          </cell>
          <cell r="S4437" t="str">
            <v>الثانية</v>
          </cell>
        </row>
        <row r="4438">
          <cell r="A4438">
            <v>123163</v>
          </cell>
          <cell r="B4438" t="str">
            <v>نوال الدندن</v>
          </cell>
          <cell r="C4438" t="str">
            <v>حمزه</v>
          </cell>
          <cell r="D4438" t="str">
            <v>عصريه</v>
          </cell>
          <cell r="I4438" t="str">
            <v>الأولى حديث</v>
          </cell>
          <cell r="K4438" t="str">
            <v>الأولى</v>
          </cell>
          <cell r="M4438" t="str">
            <v>الثانية حديث</v>
          </cell>
          <cell r="O4438" t="str">
            <v>الثانية</v>
          </cell>
          <cell r="Q4438" t="str">
            <v>الثالثة حديث</v>
          </cell>
          <cell r="S4438" t="str">
            <v>الثالثة</v>
          </cell>
        </row>
        <row r="4439">
          <cell r="A4439">
            <v>123164</v>
          </cell>
          <cell r="B4439" t="str">
            <v>نور الحرح</v>
          </cell>
          <cell r="C4439" t="str">
            <v>لنور</v>
          </cell>
          <cell r="D4439" t="str">
            <v>سماح</v>
          </cell>
          <cell r="I4439" t="str">
            <v>الأولى حديث</v>
          </cell>
          <cell r="K4439" t="str">
            <v>الأولى</v>
          </cell>
          <cell r="M4439" t="str">
            <v>الأولى</v>
          </cell>
          <cell r="O4439" t="str">
            <v>الثانية حديث</v>
          </cell>
          <cell r="Q4439" t="str">
            <v>الثانية</v>
          </cell>
          <cell r="S4439" t="str">
            <v>الثانية</v>
          </cell>
        </row>
        <row r="4440">
          <cell r="A4440">
            <v>123165</v>
          </cell>
          <cell r="B4440" t="str">
            <v>نور الحروب</v>
          </cell>
          <cell r="C4440" t="str">
            <v>مرعي</v>
          </cell>
          <cell r="D4440" t="str">
            <v>نوال</v>
          </cell>
          <cell r="I4440" t="str">
            <v>الأولى حديث</v>
          </cell>
          <cell r="K4440" t="str">
            <v>الأولى</v>
          </cell>
          <cell r="M4440" t="str">
            <v>الأولى</v>
          </cell>
          <cell r="O4440" t="str">
            <v>الثانية حديث</v>
          </cell>
          <cell r="Q4440" t="str">
            <v>الثانية</v>
          </cell>
          <cell r="R4440">
            <v>321</v>
          </cell>
          <cell r="S4440" t="str">
            <v>الثانية</v>
          </cell>
        </row>
        <row r="4441">
          <cell r="A4441">
            <v>123166</v>
          </cell>
          <cell r="B4441" t="str">
            <v>نور الخليل</v>
          </cell>
          <cell r="C4441" t="str">
            <v>سالم</v>
          </cell>
          <cell r="D4441" t="str">
            <v>فيروز</v>
          </cell>
          <cell r="I4441" t="str">
            <v>الأولى حديث</v>
          </cell>
          <cell r="K4441" t="str">
            <v>الأولى</v>
          </cell>
          <cell r="M4441" t="str">
            <v>الأولى</v>
          </cell>
          <cell r="O4441" t="str">
            <v>الأولى</v>
          </cell>
          <cell r="Q4441" t="str">
            <v>الثانية حديث</v>
          </cell>
          <cell r="S4441" t="str">
            <v>الثانية</v>
          </cell>
        </row>
        <row r="4442">
          <cell r="A4442">
            <v>123167</v>
          </cell>
          <cell r="B4442" t="str">
            <v>نور الصلاحي</v>
          </cell>
          <cell r="C4442" t="str">
            <v>محمد مصطفى</v>
          </cell>
          <cell r="D4442" t="str">
            <v>ايمان</v>
          </cell>
          <cell r="I4442" t="str">
            <v>الأولى حديث</v>
          </cell>
          <cell r="K4442" t="str">
            <v>الأولى</v>
          </cell>
          <cell r="M4442" t="str">
            <v>الثانية حديث</v>
          </cell>
          <cell r="O4442" t="str">
            <v>الثانية</v>
          </cell>
          <cell r="Q4442" t="str">
            <v>الثالثة حديث</v>
          </cell>
          <cell r="S4442" t="str">
            <v>الثالثة</v>
          </cell>
        </row>
        <row r="4443">
          <cell r="A4443">
            <v>123168</v>
          </cell>
          <cell r="B4443" t="str">
            <v>نور الغضبان</v>
          </cell>
          <cell r="C4443" t="str">
            <v>ميسر</v>
          </cell>
          <cell r="D4443" t="str">
            <v>مياده</v>
          </cell>
          <cell r="I4443" t="str">
            <v>الأولى حديث</v>
          </cell>
          <cell r="K4443" t="str">
            <v>الأولى</v>
          </cell>
          <cell r="M4443" t="str">
            <v>الثانية حديث</v>
          </cell>
          <cell r="O4443" t="str">
            <v>الثانية</v>
          </cell>
          <cell r="Q4443" t="str">
            <v>الثالثة حديث</v>
          </cell>
          <cell r="S4443" t="str">
            <v>الثالثة</v>
          </cell>
        </row>
        <row r="4444">
          <cell r="A4444">
            <v>123169</v>
          </cell>
          <cell r="B4444" t="str">
            <v>نور النابلسي</v>
          </cell>
          <cell r="C4444" t="str">
            <v>صبحي</v>
          </cell>
          <cell r="D4444" t="str">
            <v>عزيزة</v>
          </cell>
          <cell r="I4444" t="str">
            <v>الأولى حديث</v>
          </cell>
          <cell r="K4444" t="str">
            <v>الأولى</v>
          </cell>
          <cell r="M4444" t="str">
            <v>الثانية حديث</v>
          </cell>
          <cell r="O4444" t="str">
            <v>الثانية</v>
          </cell>
          <cell r="Q4444" t="str">
            <v>الثانية</v>
          </cell>
          <cell r="S4444" t="str">
            <v>الثالثة حديث</v>
          </cell>
        </row>
        <row r="4445">
          <cell r="A4445">
            <v>123170</v>
          </cell>
          <cell r="B4445" t="str">
            <v>نور الهدى الباشا</v>
          </cell>
          <cell r="C4445" t="str">
            <v>خليل</v>
          </cell>
          <cell r="D4445" t="str">
            <v>مرضيه حجازي</v>
          </cell>
          <cell r="I4445" t="str">
            <v>الأولى حديث</v>
          </cell>
          <cell r="K4445" t="str">
            <v>الأولى</v>
          </cell>
          <cell r="M4445" t="str">
            <v>الثانية حديث</v>
          </cell>
          <cell r="O4445" t="str">
            <v>الثانية</v>
          </cell>
          <cell r="Q4445" t="str">
            <v>الثالثة حديث</v>
          </cell>
          <cell r="S4445" t="str">
            <v>الثالثة</v>
          </cell>
        </row>
        <row r="4446">
          <cell r="A4446">
            <v>123171</v>
          </cell>
          <cell r="B4446" t="str">
            <v>نور الهدى الطيلوني</v>
          </cell>
          <cell r="C4446" t="str">
            <v>محمد رضوان</v>
          </cell>
          <cell r="D4446" t="str">
            <v>غزاله</v>
          </cell>
          <cell r="I4446" t="str">
            <v>الأولى حديث</v>
          </cell>
          <cell r="K4446" t="str">
            <v>الأولى</v>
          </cell>
          <cell r="L4446" t="str">
            <v>مبرر</v>
          </cell>
          <cell r="M4446" t="str">
            <v>الأولى</v>
          </cell>
          <cell r="O4446" t="str">
            <v>الأولى</v>
          </cell>
          <cell r="Q4446" t="str">
            <v>الأولى</v>
          </cell>
          <cell r="S4446" t="str">
            <v>الأولى</v>
          </cell>
        </row>
        <row r="4447">
          <cell r="A4447">
            <v>123172</v>
          </cell>
          <cell r="B4447" t="str">
            <v>نور ريما</v>
          </cell>
          <cell r="C4447" t="str">
            <v>محمد</v>
          </cell>
          <cell r="D4447" t="str">
            <v>نجاح</v>
          </cell>
          <cell r="I4447" t="str">
            <v>الأولى حديث</v>
          </cell>
          <cell r="K4447" t="str">
            <v>الأولى</v>
          </cell>
          <cell r="M4447" t="str">
            <v>الثانية حديث</v>
          </cell>
          <cell r="O4447" t="str">
            <v>الثانية</v>
          </cell>
          <cell r="Q4447" t="str">
            <v>الثالثة حديث</v>
          </cell>
          <cell r="S4447" t="str">
            <v>الثالثة</v>
          </cell>
        </row>
        <row r="4448">
          <cell r="A4448">
            <v>123173</v>
          </cell>
          <cell r="B4448" t="str">
            <v>نور زغيب</v>
          </cell>
          <cell r="C4448" t="str">
            <v>كنج</v>
          </cell>
          <cell r="D4448" t="str">
            <v>لطيفه</v>
          </cell>
          <cell r="I4448" t="str">
            <v>الأولى حديث</v>
          </cell>
          <cell r="K4448" t="str">
            <v>الأولى</v>
          </cell>
          <cell r="L4448" t="str">
            <v>مبرر</v>
          </cell>
          <cell r="M4448" t="str">
            <v>الأولى</v>
          </cell>
          <cell r="O4448" t="str">
            <v>الأولى</v>
          </cell>
          <cell r="Q4448" t="str">
            <v>الأولى</v>
          </cell>
          <cell r="S4448" t="str">
            <v>الأولى</v>
          </cell>
        </row>
        <row r="4449">
          <cell r="A4449">
            <v>123174</v>
          </cell>
          <cell r="B4449" t="str">
            <v>نور سلام</v>
          </cell>
          <cell r="C4449" t="str">
            <v>طه</v>
          </cell>
          <cell r="D4449" t="str">
            <v>احلام</v>
          </cell>
          <cell r="I4449" t="str">
            <v>الأولى حديث</v>
          </cell>
          <cell r="K4449" t="str">
            <v>الأولى</v>
          </cell>
          <cell r="M4449" t="str">
            <v>الثانية حديث</v>
          </cell>
          <cell r="O4449" t="str">
            <v>الثانية</v>
          </cell>
          <cell r="Q4449" t="str">
            <v>الثانية</v>
          </cell>
          <cell r="S4449" t="str">
            <v>الثالثة حديث</v>
          </cell>
        </row>
        <row r="4450">
          <cell r="A4450">
            <v>123175</v>
          </cell>
          <cell r="B4450" t="str">
            <v>نور شاكر</v>
          </cell>
          <cell r="C4450" t="str">
            <v>شاكر</v>
          </cell>
          <cell r="D4450" t="str">
            <v>آمنه الأحمر</v>
          </cell>
          <cell r="I4450" t="str">
            <v>الأولى حديث</v>
          </cell>
          <cell r="K4450" t="str">
            <v>الأولى</v>
          </cell>
          <cell r="L4450" t="str">
            <v>مبرر</v>
          </cell>
          <cell r="M4450" t="str">
            <v>الأولى</v>
          </cell>
          <cell r="O4450" t="str">
            <v>الأولى</v>
          </cell>
          <cell r="Q4450" t="str">
            <v>الأولى</v>
          </cell>
          <cell r="S4450" t="str">
            <v>الأولى</v>
          </cell>
        </row>
        <row r="4451">
          <cell r="A4451">
            <v>123176</v>
          </cell>
          <cell r="B4451" t="str">
            <v>نور شامية</v>
          </cell>
          <cell r="C4451" t="str">
            <v>احمد</v>
          </cell>
          <cell r="D4451" t="str">
            <v>ندى طه</v>
          </cell>
          <cell r="I4451" t="str">
            <v>الأولى حديث</v>
          </cell>
          <cell r="K4451" t="str">
            <v>الأولى</v>
          </cell>
          <cell r="L4451" t="str">
            <v>مبرر</v>
          </cell>
          <cell r="M4451" t="str">
            <v>الأولى</v>
          </cell>
          <cell r="O4451" t="str">
            <v>الأولى</v>
          </cell>
          <cell r="Q4451" t="str">
            <v>الأولى</v>
          </cell>
          <cell r="S4451" t="str">
            <v>الأولى</v>
          </cell>
        </row>
        <row r="4452">
          <cell r="A4452">
            <v>123177</v>
          </cell>
          <cell r="B4452" t="str">
            <v>نور علي</v>
          </cell>
          <cell r="C4452" t="str">
            <v>يوسف</v>
          </cell>
          <cell r="D4452" t="str">
            <v>هاجر</v>
          </cell>
          <cell r="I4452" t="str">
            <v>الأولى حديث</v>
          </cell>
          <cell r="K4452" t="str">
            <v>الأولى</v>
          </cell>
          <cell r="L4452" t="str">
            <v>مبرر</v>
          </cell>
          <cell r="M4452" t="str">
            <v>الأولى</v>
          </cell>
          <cell r="O4452" t="str">
            <v>الأولى</v>
          </cell>
          <cell r="Q4452" t="str">
            <v>الأولى</v>
          </cell>
          <cell r="S4452" t="str">
            <v>الأولى</v>
          </cell>
        </row>
        <row r="4453">
          <cell r="A4453">
            <v>123178</v>
          </cell>
          <cell r="B4453" t="str">
            <v>نور عيسى</v>
          </cell>
          <cell r="C4453" t="str">
            <v>عمران</v>
          </cell>
          <cell r="D4453" t="str">
            <v>تمام</v>
          </cell>
          <cell r="I4453" t="str">
            <v>الأولى حديث</v>
          </cell>
          <cell r="K4453" t="str">
            <v>الأولى</v>
          </cell>
          <cell r="L4453" t="str">
            <v>مبرر</v>
          </cell>
          <cell r="M4453" t="str">
            <v>الأولى</v>
          </cell>
          <cell r="O4453" t="str">
            <v>الأولى</v>
          </cell>
          <cell r="Q4453" t="str">
            <v>الأولى</v>
          </cell>
          <cell r="S4453" t="str">
            <v>الأولى</v>
          </cell>
        </row>
        <row r="4454">
          <cell r="A4454">
            <v>123179</v>
          </cell>
          <cell r="B4454" t="str">
            <v>نور فاضل</v>
          </cell>
          <cell r="C4454" t="str">
            <v>المفضل</v>
          </cell>
          <cell r="D4454" t="str">
            <v>هيفاء</v>
          </cell>
          <cell r="I4454" t="str">
            <v>الأولى حديث</v>
          </cell>
          <cell r="K4454" t="str">
            <v>الأولى</v>
          </cell>
          <cell r="M4454" t="str">
            <v>الأولى</v>
          </cell>
          <cell r="O4454" t="str">
            <v>الأولى</v>
          </cell>
          <cell r="Q4454" t="str">
            <v>الأولى</v>
          </cell>
          <cell r="S4454" t="str">
            <v>الأولى</v>
          </cell>
        </row>
        <row r="4455">
          <cell r="A4455">
            <v>123180</v>
          </cell>
          <cell r="B4455" t="str">
            <v>نور كريزان</v>
          </cell>
          <cell r="C4455" t="str">
            <v>احمد</v>
          </cell>
          <cell r="D4455" t="str">
            <v>كرم</v>
          </cell>
          <cell r="I4455" t="str">
            <v>الأولى حديث</v>
          </cell>
          <cell r="K4455" t="str">
            <v>الأولى</v>
          </cell>
          <cell r="L4455" t="str">
            <v>مبرر</v>
          </cell>
          <cell r="M4455" t="str">
            <v>الأولى</v>
          </cell>
          <cell r="O4455" t="str">
            <v>الأولى</v>
          </cell>
          <cell r="Q4455" t="str">
            <v>الأولى</v>
          </cell>
          <cell r="S4455" t="str">
            <v>الأولى</v>
          </cell>
        </row>
        <row r="4456">
          <cell r="A4456">
            <v>123181</v>
          </cell>
          <cell r="B4456" t="str">
            <v>نور كويفاتي</v>
          </cell>
          <cell r="C4456" t="str">
            <v>اديب</v>
          </cell>
          <cell r="D4456" t="str">
            <v>هنادي السيروان</v>
          </cell>
          <cell r="I4456" t="str">
            <v>الأولى حديث</v>
          </cell>
          <cell r="K4456" t="str">
            <v>الأولى</v>
          </cell>
          <cell r="M4456" t="str">
            <v>الثانية حديث</v>
          </cell>
          <cell r="O4456" t="str">
            <v>الثانية</v>
          </cell>
          <cell r="Q4456" t="str">
            <v>الثالثة حديث</v>
          </cell>
          <cell r="S4456" t="str">
            <v>الثالثة</v>
          </cell>
        </row>
        <row r="4457">
          <cell r="A4457">
            <v>123182</v>
          </cell>
          <cell r="B4457" t="str">
            <v>نور محمد</v>
          </cell>
          <cell r="C4457" t="str">
            <v>يوسف</v>
          </cell>
          <cell r="D4457" t="str">
            <v>نعمات</v>
          </cell>
          <cell r="I4457" t="str">
            <v>الأولى حديث</v>
          </cell>
          <cell r="K4457" t="str">
            <v>الأولى</v>
          </cell>
          <cell r="M4457" t="str">
            <v>الثانية حديث</v>
          </cell>
          <cell r="O4457" t="str">
            <v>الثانية</v>
          </cell>
          <cell r="Q4457" t="str">
            <v>الثانية</v>
          </cell>
          <cell r="S4457" t="str">
            <v>الثانية</v>
          </cell>
        </row>
        <row r="4458">
          <cell r="A4458">
            <v>123183</v>
          </cell>
          <cell r="B4458" t="str">
            <v>نور مصطفى</v>
          </cell>
          <cell r="C4458" t="str">
            <v>سعيد</v>
          </cell>
          <cell r="D4458" t="str">
            <v>نصره</v>
          </cell>
          <cell r="I4458" t="str">
            <v>الأولى حديث</v>
          </cell>
          <cell r="K4458" t="str">
            <v>الأولى</v>
          </cell>
          <cell r="M4458" t="str">
            <v>الثانية حديث</v>
          </cell>
          <cell r="O4458" t="str">
            <v>الثانية</v>
          </cell>
          <cell r="Q4458" t="str">
            <v>الثانية</v>
          </cell>
          <cell r="S4458" t="str">
            <v>الثالثة حديث</v>
          </cell>
        </row>
        <row r="4459">
          <cell r="A4459">
            <v>123184</v>
          </cell>
          <cell r="B4459" t="str">
            <v>نورا الخوجه</v>
          </cell>
          <cell r="C4459" t="str">
            <v>مازن</v>
          </cell>
          <cell r="D4459" t="str">
            <v>رشا</v>
          </cell>
          <cell r="I4459" t="str">
            <v>الأولى حديث</v>
          </cell>
          <cell r="K4459" t="str">
            <v>الأولى</v>
          </cell>
          <cell r="M4459" t="str">
            <v>الثانية حديث</v>
          </cell>
          <cell r="O4459" t="str">
            <v>الثانية</v>
          </cell>
          <cell r="Q4459" t="str">
            <v>الثالثة حديث</v>
          </cell>
          <cell r="S4459" t="str">
            <v>الثالثة</v>
          </cell>
        </row>
        <row r="4460">
          <cell r="A4460">
            <v>123185</v>
          </cell>
          <cell r="B4460" t="str">
            <v>نورا الطباع</v>
          </cell>
          <cell r="C4460" t="str">
            <v>محمد بلال</v>
          </cell>
          <cell r="D4460" t="str">
            <v>رانية</v>
          </cell>
          <cell r="I4460" t="str">
            <v>الأولى حديث</v>
          </cell>
          <cell r="K4460" t="str">
            <v>الأولى</v>
          </cell>
          <cell r="M4460" t="str">
            <v>الأولى</v>
          </cell>
          <cell r="O4460" t="str">
            <v>الثانية حديث</v>
          </cell>
          <cell r="Q4460" t="str">
            <v>الثانية</v>
          </cell>
          <cell r="S4460" t="str">
            <v>الثانية</v>
          </cell>
        </row>
        <row r="4461">
          <cell r="A4461">
            <v>123186</v>
          </cell>
          <cell r="B4461" t="str">
            <v>نوران ابو قبع</v>
          </cell>
          <cell r="C4461" t="str">
            <v>عبد الرؤوف</v>
          </cell>
          <cell r="D4461" t="str">
            <v>نجاه</v>
          </cell>
          <cell r="I4461" t="str">
            <v>الأولى حديث</v>
          </cell>
          <cell r="K4461" t="str">
            <v>الأولى</v>
          </cell>
          <cell r="L4461" t="str">
            <v>مبرر</v>
          </cell>
          <cell r="M4461" t="str">
            <v>الأولى</v>
          </cell>
          <cell r="O4461" t="str">
            <v>الأولى</v>
          </cell>
          <cell r="Q4461" t="str">
            <v>الأولى</v>
          </cell>
          <cell r="S4461" t="str">
            <v>الأولى</v>
          </cell>
        </row>
        <row r="4462">
          <cell r="A4462">
            <v>123187</v>
          </cell>
          <cell r="B4462" t="str">
            <v>نوران اندوره</v>
          </cell>
          <cell r="C4462" t="str">
            <v>ياسين</v>
          </cell>
          <cell r="D4462" t="str">
            <v>سارة</v>
          </cell>
          <cell r="I4462" t="str">
            <v>الأولى حديث</v>
          </cell>
          <cell r="K4462" t="str">
            <v>الأولى</v>
          </cell>
          <cell r="M4462" t="str">
            <v>الثانية حديث</v>
          </cell>
          <cell r="O4462" t="str">
            <v>الثانية</v>
          </cell>
          <cell r="Q4462" t="str">
            <v>الثانية</v>
          </cell>
          <cell r="S4462" t="str">
            <v>الثانية</v>
          </cell>
        </row>
        <row r="4463">
          <cell r="A4463">
            <v>123188</v>
          </cell>
          <cell r="B4463" t="str">
            <v>نورس ابوعاصي</v>
          </cell>
          <cell r="C4463" t="str">
            <v>فارس</v>
          </cell>
          <cell r="D4463" t="str">
            <v>تانيا</v>
          </cell>
          <cell r="I4463" t="str">
            <v>الأولى حديث</v>
          </cell>
          <cell r="K4463" t="str">
            <v>الأولى</v>
          </cell>
          <cell r="M4463" t="str">
            <v>الثانية حديث</v>
          </cell>
          <cell r="O4463" t="str">
            <v>الثانية</v>
          </cell>
          <cell r="Q4463" t="str">
            <v>الثالثة حديث</v>
          </cell>
          <cell r="S4463" t="str">
            <v>الثالثة</v>
          </cell>
        </row>
        <row r="4464">
          <cell r="A4464">
            <v>123189</v>
          </cell>
          <cell r="B4464" t="str">
            <v>نورس اسماعيل</v>
          </cell>
          <cell r="C4464" t="str">
            <v>حيدر</v>
          </cell>
          <cell r="D4464" t="str">
            <v>جهينا</v>
          </cell>
          <cell r="I4464" t="str">
            <v>الأولى حديث</v>
          </cell>
          <cell r="K4464" t="str">
            <v>الأولى</v>
          </cell>
          <cell r="L4464" t="str">
            <v>مبرر</v>
          </cell>
          <cell r="M4464" t="str">
            <v>الأولى</v>
          </cell>
          <cell r="O4464" t="str">
            <v>الأولى</v>
          </cell>
          <cell r="Q4464" t="str">
            <v>الأولى</v>
          </cell>
          <cell r="S4464" t="str">
            <v>الأولى</v>
          </cell>
        </row>
        <row r="4465">
          <cell r="A4465">
            <v>123190</v>
          </cell>
          <cell r="B4465" t="str">
            <v>نورس شحادة</v>
          </cell>
          <cell r="C4465" t="str">
            <v>شحادة</v>
          </cell>
          <cell r="D4465" t="str">
            <v>عليا</v>
          </cell>
          <cell r="I4465" t="str">
            <v>الأولى حديث</v>
          </cell>
          <cell r="K4465" t="str">
            <v>الأولى</v>
          </cell>
          <cell r="M4465" t="str">
            <v>الأولى</v>
          </cell>
          <cell r="O4465" t="str">
            <v>الأولى</v>
          </cell>
          <cell r="P4465">
            <v>601</v>
          </cell>
          <cell r="Q4465" t="str">
            <v>الأولى</v>
          </cell>
          <cell r="S4465" t="str">
            <v>الأولى</v>
          </cell>
        </row>
        <row r="4466">
          <cell r="A4466">
            <v>123191</v>
          </cell>
          <cell r="B4466" t="str">
            <v>نوره جنود</v>
          </cell>
          <cell r="C4466" t="str">
            <v>معروف</v>
          </cell>
          <cell r="D4466" t="str">
            <v>خديجة</v>
          </cell>
          <cell r="I4466" t="str">
            <v>الأولى حديث</v>
          </cell>
          <cell r="K4466" t="str">
            <v>الأولى</v>
          </cell>
          <cell r="M4466" t="str">
            <v>الثانية حديث</v>
          </cell>
          <cell r="O4466" t="str">
            <v>الثانية</v>
          </cell>
          <cell r="Q4466" t="str">
            <v>الثانية</v>
          </cell>
          <cell r="S4466" t="str">
            <v>الثانية</v>
          </cell>
        </row>
        <row r="4467">
          <cell r="A4467">
            <v>123192</v>
          </cell>
          <cell r="B4467" t="str">
            <v>نوره قلوش</v>
          </cell>
          <cell r="C4467" t="str">
            <v>احمد</v>
          </cell>
          <cell r="D4467" t="str">
            <v>والدتهاساميه</v>
          </cell>
          <cell r="I4467" t="str">
            <v>الأولى حديث</v>
          </cell>
          <cell r="K4467" t="str">
            <v>الأولى</v>
          </cell>
          <cell r="M4467" t="str">
            <v>الأولى</v>
          </cell>
          <cell r="O4467" t="str">
            <v>الثانية حديث</v>
          </cell>
          <cell r="P4467">
            <v>722</v>
          </cell>
          <cell r="Q4467" t="str">
            <v>الثانية</v>
          </cell>
          <cell r="S4467" t="str">
            <v>الثانية</v>
          </cell>
        </row>
        <row r="4468">
          <cell r="A4468">
            <v>123193</v>
          </cell>
          <cell r="B4468" t="str">
            <v>نيفين أبومغضب</v>
          </cell>
          <cell r="C4468" t="str">
            <v>ايمن</v>
          </cell>
          <cell r="D4468" t="str">
            <v>احلام</v>
          </cell>
          <cell r="I4468" t="str">
            <v>الأولى حديث</v>
          </cell>
          <cell r="K4468" t="str">
            <v>الأولى</v>
          </cell>
          <cell r="L4468" t="str">
            <v>مبرر</v>
          </cell>
          <cell r="M4468" t="str">
            <v>الأولى</v>
          </cell>
          <cell r="O4468" t="str">
            <v>الأولى</v>
          </cell>
          <cell r="Q4468" t="str">
            <v>الأولى</v>
          </cell>
          <cell r="S4468" t="str">
            <v>الأولى</v>
          </cell>
        </row>
        <row r="4469">
          <cell r="A4469">
            <v>123194</v>
          </cell>
          <cell r="B4469" t="str">
            <v>نيفين باير</v>
          </cell>
          <cell r="C4469" t="str">
            <v>موسى</v>
          </cell>
          <cell r="D4469" t="str">
            <v>سناء</v>
          </cell>
          <cell r="I4469" t="str">
            <v>الأولى حديث</v>
          </cell>
          <cell r="K4469" t="str">
            <v>الأولى</v>
          </cell>
          <cell r="L4469" t="str">
            <v>مبرر</v>
          </cell>
          <cell r="M4469" t="str">
            <v>الأولى</v>
          </cell>
          <cell r="O4469" t="str">
            <v>الثانية حديث</v>
          </cell>
          <cell r="Q4469" t="str">
            <v>الثانية</v>
          </cell>
          <cell r="S4469" t="str">
            <v>الثانية</v>
          </cell>
        </row>
        <row r="4470">
          <cell r="A4470">
            <v>123195</v>
          </cell>
          <cell r="B4470" t="str">
            <v>هاجر الرفاعي</v>
          </cell>
          <cell r="C4470" t="str">
            <v>شاهر</v>
          </cell>
          <cell r="D4470" t="str">
            <v>جمانه</v>
          </cell>
          <cell r="I4470" t="str">
            <v>الأولى حديث</v>
          </cell>
          <cell r="K4470" t="str">
            <v>الأولى</v>
          </cell>
          <cell r="M4470" t="str">
            <v>الثانية حديث</v>
          </cell>
          <cell r="O4470" t="str">
            <v>الثانية</v>
          </cell>
          <cell r="Q4470" t="str">
            <v>الثانية</v>
          </cell>
          <cell r="S4470" t="str">
            <v>الثالثة حديث</v>
          </cell>
        </row>
        <row r="4471">
          <cell r="A4471">
            <v>123196</v>
          </cell>
          <cell r="B4471" t="str">
            <v>هاجر ديوب</v>
          </cell>
          <cell r="C4471" t="str">
            <v>علي</v>
          </cell>
          <cell r="D4471" t="str">
            <v>انعام</v>
          </cell>
          <cell r="I4471" t="str">
            <v>الأولى حديث</v>
          </cell>
          <cell r="K4471" t="str">
            <v>الأولى</v>
          </cell>
          <cell r="L4471" t="str">
            <v>مبرر</v>
          </cell>
          <cell r="M4471" t="str">
            <v>الأولى</v>
          </cell>
          <cell r="O4471" t="str">
            <v>الأولى</v>
          </cell>
          <cell r="Q4471" t="str">
            <v>الأولى</v>
          </cell>
          <cell r="S4471" t="str">
            <v>الأولى</v>
          </cell>
        </row>
        <row r="4472">
          <cell r="A4472">
            <v>123197</v>
          </cell>
          <cell r="B4472" t="str">
            <v>هاله يونس</v>
          </cell>
          <cell r="C4472" t="str">
            <v>وائل</v>
          </cell>
          <cell r="D4472" t="str">
            <v>عائشه</v>
          </cell>
          <cell r="I4472" t="str">
            <v>الأولى حديث</v>
          </cell>
          <cell r="J4472">
            <v>5139</v>
          </cell>
          <cell r="K4472" t="str">
            <v>الأولى</v>
          </cell>
          <cell r="L4472" t="str">
            <v>مبرر</v>
          </cell>
          <cell r="M4472" t="str">
            <v>الأولى</v>
          </cell>
          <cell r="O4472" t="str">
            <v>الأولى</v>
          </cell>
          <cell r="Q4472" t="str">
            <v>الأولى</v>
          </cell>
          <cell r="S4472" t="str">
            <v>الأولى</v>
          </cell>
        </row>
        <row r="4473">
          <cell r="A4473">
            <v>123198</v>
          </cell>
          <cell r="B4473" t="str">
            <v>هايل رفاعه</v>
          </cell>
          <cell r="C4473" t="str">
            <v>حمزة</v>
          </cell>
          <cell r="D4473" t="str">
            <v>باسمة رفاعة</v>
          </cell>
          <cell r="I4473" t="str">
            <v>الأولى حديث</v>
          </cell>
          <cell r="K4473" t="str">
            <v>الأولى</v>
          </cell>
          <cell r="M4473" t="str">
            <v>الثانية حديث</v>
          </cell>
          <cell r="O4473" t="str">
            <v>الثانية</v>
          </cell>
          <cell r="Q4473" t="str">
            <v>الثانية</v>
          </cell>
          <cell r="S4473" t="str">
            <v>الثانية</v>
          </cell>
        </row>
        <row r="4474">
          <cell r="A4474">
            <v>123199</v>
          </cell>
          <cell r="B4474" t="str">
            <v>هبا غزلان</v>
          </cell>
          <cell r="C4474" t="str">
            <v>عدنان</v>
          </cell>
          <cell r="D4474" t="str">
            <v>سميرة</v>
          </cell>
          <cell r="I4474" t="str">
            <v>الأولى حديث</v>
          </cell>
          <cell r="K4474" t="str">
            <v>الأولى</v>
          </cell>
          <cell r="M4474" t="str">
            <v>الأولى</v>
          </cell>
          <cell r="O4474" t="str">
            <v>الأولى</v>
          </cell>
          <cell r="Q4474" t="str">
            <v>الثانية حديث</v>
          </cell>
          <cell r="S4474" t="str">
            <v>الثانية</v>
          </cell>
        </row>
        <row r="4475">
          <cell r="A4475">
            <v>123200</v>
          </cell>
          <cell r="B4475" t="str">
            <v>هبة الله مكحل</v>
          </cell>
          <cell r="C4475" t="str">
            <v>غسان</v>
          </cell>
          <cell r="D4475" t="str">
            <v>ليلى</v>
          </cell>
          <cell r="I4475" t="str">
            <v>الأولى حديث</v>
          </cell>
          <cell r="K4475" t="str">
            <v>الأولى</v>
          </cell>
          <cell r="M4475" t="str">
            <v>الثانية حديث</v>
          </cell>
          <cell r="O4475" t="str">
            <v>الثانية</v>
          </cell>
          <cell r="Q4475" t="str">
            <v>الثانية</v>
          </cell>
          <cell r="S4475" t="str">
            <v>الثانية</v>
          </cell>
        </row>
        <row r="4476">
          <cell r="A4476">
            <v>123201</v>
          </cell>
          <cell r="B4476" t="str">
            <v>هبة حبيب</v>
          </cell>
          <cell r="C4476" t="str">
            <v>علي</v>
          </cell>
          <cell r="D4476" t="str">
            <v>منيعا</v>
          </cell>
          <cell r="I4476" t="str">
            <v>الأولى حديث</v>
          </cell>
          <cell r="K4476" t="str">
            <v>الأولى</v>
          </cell>
          <cell r="L4476" t="str">
            <v>مبرر</v>
          </cell>
          <cell r="M4476" t="str">
            <v>الأولى</v>
          </cell>
          <cell r="O4476" t="str">
            <v>الأولى</v>
          </cell>
          <cell r="Q4476" t="str">
            <v>الأولى</v>
          </cell>
          <cell r="S4476" t="str">
            <v>الأولى</v>
          </cell>
        </row>
        <row r="4477">
          <cell r="A4477">
            <v>123202</v>
          </cell>
          <cell r="B4477" t="str">
            <v>هبة قدورة</v>
          </cell>
          <cell r="C4477" t="str">
            <v>فايز</v>
          </cell>
          <cell r="D4477" t="str">
            <v>فريدة</v>
          </cell>
          <cell r="I4477" t="str">
            <v>الأولى حديث</v>
          </cell>
          <cell r="K4477" t="str">
            <v>الأولى</v>
          </cell>
          <cell r="M4477" t="str">
            <v>الثانية حديث</v>
          </cell>
          <cell r="O4477" t="str">
            <v>الثانية</v>
          </cell>
          <cell r="Q4477" t="str">
            <v>الثالثة حديث</v>
          </cell>
          <cell r="S4477" t="str">
            <v>الثالثة</v>
          </cell>
        </row>
        <row r="4478">
          <cell r="A4478">
            <v>123203</v>
          </cell>
          <cell r="B4478" t="str">
            <v>هبة ميا</v>
          </cell>
          <cell r="C4478" t="str">
            <v>محمد جمال</v>
          </cell>
          <cell r="D4478" t="str">
            <v>رشا حموش</v>
          </cell>
          <cell r="I4478" t="str">
            <v>الأولى حديث</v>
          </cell>
          <cell r="K4478" t="str">
            <v>الأولى</v>
          </cell>
          <cell r="L4478" t="str">
            <v>مبرر</v>
          </cell>
          <cell r="M4478" t="str">
            <v>الأولى</v>
          </cell>
          <cell r="O4478" t="str">
            <v>الأولى</v>
          </cell>
          <cell r="Q4478" t="str">
            <v>الأولى</v>
          </cell>
          <cell r="S4478" t="str">
            <v>الأولى</v>
          </cell>
        </row>
        <row r="4479">
          <cell r="A4479">
            <v>123204</v>
          </cell>
          <cell r="B4479" t="str">
            <v>هبه ابوحسون</v>
          </cell>
          <cell r="C4479" t="str">
            <v>سعيد</v>
          </cell>
          <cell r="D4479" t="str">
            <v>جمانه</v>
          </cell>
          <cell r="I4479" t="str">
            <v>الأولى حديث</v>
          </cell>
          <cell r="K4479" t="str">
            <v>الأولى</v>
          </cell>
          <cell r="L4479" t="str">
            <v>مبرر</v>
          </cell>
          <cell r="M4479" t="str">
            <v>الأولى</v>
          </cell>
          <cell r="O4479" t="str">
            <v>الأولى</v>
          </cell>
          <cell r="Q4479" t="str">
            <v>الأولى</v>
          </cell>
          <cell r="S4479" t="str">
            <v>الأولى</v>
          </cell>
        </row>
        <row r="4480">
          <cell r="A4480">
            <v>123205</v>
          </cell>
          <cell r="B4480" t="str">
            <v>هبه الحلاق</v>
          </cell>
          <cell r="C4480" t="str">
            <v>شفيق</v>
          </cell>
          <cell r="D4480" t="str">
            <v>لوريس</v>
          </cell>
          <cell r="I4480" t="str">
            <v>الأولى حديث</v>
          </cell>
          <cell r="K4480" t="str">
            <v>الأولى</v>
          </cell>
          <cell r="M4480" t="str">
            <v>الثانية حديث</v>
          </cell>
          <cell r="O4480" t="str">
            <v>الثانية</v>
          </cell>
          <cell r="Q4480" t="str">
            <v>الثالثة حديث</v>
          </cell>
          <cell r="S4480" t="str">
            <v>الثالثة</v>
          </cell>
        </row>
        <row r="4481">
          <cell r="A4481">
            <v>123206</v>
          </cell>
          <cell r="B4481" t="str">
            <v>هبه الصفدي</v>
          </cell>
          <cell r="C4481" t="str">
            <v>راتب</v>
          </cell>
          <cell r="D4481" t="str">
            <v>انعام</v>
          </cell>
          <cell r="I4481" t="str">
            <v>الأولى حديث</v>
          </cell>
          <cell r="K4481" t="str">
            <v>الأولى</v>
          </cell>
          <cell r="L4481" t="str">
            <v>مبرر</v>
          </cell>
          <cell r="M4481" t="str">
            <v>الأولى</v>
          </cell>
          <cell r="O4481" t="str">
            <v>الأولى</v>
          </cell>
          <cell r="Q4481" t="str">
            <v>الأولى</v>
          </cell>
          <cell r="S4481" t="str">
            <v>الأولى</v>
          </cell>
        </row>
        <row r="4482">
          <cell r="A4482">
            <v>123207</v>
          </cell>
          <cell r="B4482" t="str">
            <v>هبه النديوي</v>
          </cell>
          <cell r="C4482" t="str">
            <v>سمير</v>
          </cell>
          <cell r="D4482" t="str">
            <v>صفاء</v>
          </cell>
          <cell r="I4482" t="str">
            <v>الأولى حديث</v>
          </cell>
          <cell r="K4482" t="str">
            <v>الأولى</v>
          </cell>
          <cell r="M4482" t="str">
            <v>الأولى</v>
          </cell>
          <cell r="O4482" t="str">
            <v>الأولى</v>
          </cell>
          <cell r="Q4482" t="str">
            <v>الأولى</v>
          </cell>
          <cell r="S4482" t="str">
            <v>الأولى</v>
          </cell>
        </row>
        <row r="4483">
          <cell r="A4483">
            <v>123208</v>
          </cell>
          <cell r="B4483" t="str">
            <v>هبه خزاعي</v>
          </cell>
          <cell r="C4483" t="str">
            <v>كرم</v>
          </cell>
          <cell r="D4483" t="str">
            <v>حسن</v>
          </cell>
          <cell r="I4483" t="str">
            <v>الأولى حديث</v>
          </cell>
          <cell r="K4483" t="str">
            <v>الأولى</v>
          </cell>
          <cell r="M4483" t="str">
            <v>الأولى</v>
          </cell>
          <cell r="O4483" t="str">
            <v>الأولى</v>
          </cell>
          <cell r="Q4483" t="str">
            <v>الثانية حديث</v>
          </cell>
          <cell r="S4483" t="str">
            <v>الثانية</v>
          </cell>
        </row>
        <row r="4484">
          <cell r="A4484">
            <v>123209</v>
          </cell>
          <cell r="B4484" t="str">
            <v>هبه سليمان</v>
          </cell>
          <cell r="C4484" t="str">
            <v>علي</v>
          </cell>
          <cell r="D4484" t="str">
            <v>هيام</v>
          </cell>
          <cell r="I4484" t="str">
            <v>الأولى حديث</v>
          </cell>
          <cell r="K4484" t="str">
            <v>الأولى</v>
          </cell>
          <cell r="M4484" t="str">
            <v>الأولى</v>
          </cell>
          <cell r="O4484" t="str">
            <v>الأولى</v>
          </cell>
          <cell r="Q4484" t="str">
            <v>الأولى</v>
          </cell>
          <cell r="S4484" t="str">
            <v>الأولى</v>
          </cell>
        </row>
        <row r="4485">
          <cell r="A4485">
            <v>123210</v>
          </cell>
          <cell r="B4485" t="str">
            <v>هبه شاميه</v>
          </cell>
          <cell r="C4485" t="str">
            <v>قاسم</v>
          </cell>
          <cell r="D4485" t="str">
            <v>نهله</v>
          </cell>
          <cell r="I4485" t="str">
            <v>الأولى حديث</v>
          </cell>
          <cell r="K4485" t="str">
            <v>الأولى</v>
          </cell>
          <cell r="M4485" t="str">
            <v>الثانية حديث</v>
          </cell>
          <cell r="O4485" t="str">
            <v>الثانية</v>
          </cell>
          <cell r="Q4485" t="str">
            <v>الثالثة حديث</v>
          </cell>
          <cell r="S4485" t="str">
            <v>الثالثة</v>
          </cell>
        </row>
        <row r="4486">
          <cell r="A4486">
            <v>123211</v>
          </cell>
          <cell r="B4486" t="str">
            <v>هبه شجاع</v>
          </cell>
          <cell r="C4486" t="str">
            <v>جهاد</v>
          </cell>
          <cell r="D4486" t="str">
            <v>فتاة</v>
          </cell>
          <cell r="I4486" t="str">
            <v>الأولى حديث</v>
          </cell>
          <cell r="K4486" t="str">
            <v>الأولى</v>
          </cell>
          <cell r="L4486" t="str">
            <v>مبرر</v>
          </cell>
          <cell r="M4486" t="str">
            <v>الأولى</v>
          </cell>
          <cell r="O4486" t="str">
            <v>الأولى</v>
          </cell>
          <cell r="Q4486" t="str">
            <v>الأولى</v>
          </cell>
          <cell r="S4486" t="str">
            <v>الأولى</v>
          </cell>
        </row>
        <row r="4487">
          <cell r="A4487">
            <v>123212</v>
          </cell>
          <cell r="B4487" t="str">
            <v>هبه صعب</v>
          </cell>
          <cell r="C4487" t="str">
            <v>حسام الدين</v>
          </cell>
          <cell r="D4487" t="str">
            <v>منتهى</v>
          </cell>
          <cell r="I4487" t="str">
            <v>الأولى حديث</v>
          </cell>
          <cell r="K4487" t="str">
            <v>الأولى</v>
          </cell>
          <cell r="M4487" t="str">
            <v>الثانية حديث</v>
          </cell>
          <cell r="N4487">
            <v>203</v>
          </cell>
          <cell r="O4487" t="str">
            <v>الثانية</v>
          </cell>
          <cell r="Q4487" t="str">
            <v>الثانية</v>
          </cell>
          <cell r="S4487" t="str">
            <v>الثانية</v>
          </cell>
        </row>
        <row r="4488">
          <cell r="A4488">
            <v>123213</v>
          </cell>
          <cell r="B4488" t="str">
            <v>هبه صيرفي</v>
          </cell>
          <cell r="C4488" t="str">
            <v>عدنان</v>
          </cell>
          <cell r="D4488" t="str">
            <v>راجيه</v>
          </cell>
          <cell r="I4488" t="str">
            <v>الأولى حديث</v>
          </cell>
          <cell r="K4488" t="str">
            <v>الأولى</v>
          </cell>
          <cell r="M4488" t="str">
            <v>الثانية حديث</v>
          </cell>
          <cell r="O4488" t="str">
            <v>الثانية</v>
          </cell>
          <cell r="Q4488" t="str">
            <v>الثالثة حديث</v>
          </cell>
          <cell r="S4488" t="str">
            <v>الثالثة</v>
          </cell>
        </row>
        <row r="4489">
          <cell r="A4489">
            <v>123214</v>
          </cell>
          <cell r="B4489" t="str">
            <v>هبه عاصي</v>
          </cell>
          <cell r="C4489" t="str">
            <v>عبد المعين</v>
          </cell>
          <cell r="D4489" t="str">
            <v>سميحة</v>
          </cell>
          <cell r="I4489" t="str">
            <v>الأولى حديث</v>
          </cell>
          <cell r="K4489" t="str">
            <v>الأولى</v>
          </cell>
          <cell r="L4489" t="str">
            <v>مبرر</v>
          </cell>
          <cell r="M4489" t="str">
            <v>الأولى</v>
          </cell>
          <cell r="O4489" t="str">
            <v>الأولى</v>
          </cell>
          <cell r="Q4489" t="str">
            <v>الأولى</v>
          </cell>
          <cell r="S4489" t="str">
            <v>الأولى</v>
          </cell>
        </row>
        <row r="4490">
          <cell r="A4490">
            <v>123215</v>
          </cell>
          <cell r="B4490" t="str">
            <v>هبه فتوته</v>
          </cell>
          <cell r="C4490" t="str">
            <v>احمد</v>
          </cell>
          <cell r="D4490" t="str">
            <v>فاطمة</v>
          </cell>
          <cell r="I4490" t="str">
            <v>الأولى حديث</v>
          </cell>
          <cell r="K4490" t="str">
            <v>الأولى</v>
          </cell>
          <cell r="M4490" t="str">
            <v>الأولى</v>
          </cell>
          <cell r="O4490" t="str">
            <v>الأولى</v>
          </cell>
          <cell r="Q4490" t="str">
            <v>الأولى</v>
          </cell>
          <cell r="S4490" t="str">
            <v>الأولى</v>
          </cell>
        </row>
        <row r="4491">
          <cell r="A4491">
            <v>123216</v>
          </cell>
          <cell r="B4491" t="str">
            <v>هبه محمد</v>
          </cell>
          <cell r="C4491" t="str">
            <v>حسين</v>
          </cell>
          <cell r="D4491" t="str">
            <v>هيام</v>
          </cell>
          <cell r="I4491" t="str">
            <v>الأولى حديث</v>
          </cell>
          <cell r="K4491" t="str">
            <v>الأولى</v>
          </cell>
          <cell r="L4491" t="str">
            <v>مبرر</v>
          </cell>
          <cell r="M4491" t="str">
            <v>الأولى</v>
          </cell>
          <cell r="O4491" t="str">
            <v>الأولى</v>
          </cell>
          <cell r="Q4491" t="str">
            <v>الأولى</v>
          </cell>
          <cell r="S4491" t="str">
            <v>الأولى</v>
          </cell>
        </row>
        <row r="4492">
          <cell r="A4492">
            <v>123217</v>
          </cell>
          <cell r="B4492" t="str">
            <v>هبه محمود</v>
          </cell>
          <cell r="C4492" t="str">
            <v>محمود</v>
          </cell>
          <cell r="D4492" t="str">
            <v>امل الكراد</v>
          </cell>
          <cell r="I4492" t="str">
            <v>الأولى حديث</v>
          </cell>
          <cell r="K4492" t="str">
            <v>الأولى</v>
          </cell>
          <cell r="M4492" t="str">
            <v>الأولى</v>
          </cell>
          <cell r="O4492" t="str">
            <v>الثانية حديث</v>
          </cell>
          <cell r="Q4492" t="str">
            <v>الثانية</v>
          </cell>
          <cell r="S4492" t="str">
            <v>الثانية</v>
          </cell>
        </row>
        <row r="4493">
          <cell r="A4493">
            <v>123218</v>
          </cell>
          <cell r="B4493" t="str">
            <v>هدى خشه</v>
          </cell>
          <cell r="C4493" t="str">
            <v>رفيق</v>
          </cell>
          <cell r="D4493" t="str">
            <v>ناديا</v>
          </cell>
          <cell r="I4493" t="str">
            <v>الأولى حديث</v>
          </cell>
          <cell r="J4493">
            <v>4972</v>
          </cell>
          <cell r="K4493" t="str">
            <v>الأولى</v>
          </cell>
          <cell r="L4493" t="str">
            <v>مبرر</v>
          </cell>
          <cell r="M4493" t="str">
            <v>الأولى</v>
          </cell>
          <cell r="O4493" t="str">
            <v>الأولى</v>
          </cell>
          <cell r="Q4493" t="str">
            <v>الأولى</v>
          </cell>
          <cell r="S4493" t="str">
            <v>الأولى</v>
          </cell>
        </row>
        <row r="4494">
          <cell r="A4494">
            <v>123219</v>
          </cell>
          <cell r="B4494" t="str">
            <v>هدى سلاليمي</v>
          </cell>
          <cell r="C4494" t="str">
            <v>محمد</v>
          </cell>
          <cell r="D4494" t="str">
            <v>نوال</v>
          </cell>
          <cell r="I4494" t="str">
            <v>الأولى حديث</v>
          </cell>
          <cell r="K4494" t="str">
            <v>الأولى</v>
          </cell>
          <cell r="M4494" t="str">
            <v>الثانية حديث</v>
          </cell>
          <cell r="O4494" t="str">
            <v>الثانية</v>
          </cell>
          <cell r="Q4494" t="str">
            <v>الثالثة حديث</v>
          </cell>
          <cell r="S4494" t="str">
            <v>الثالثة</v>
          </cell>
        </row>
        <row r="4495">
          <cell r="A4495">
            <v>123220</v>
          </cell>
          <cell r="B4495" t="str">
            <v>هدى عبسي</v>
          </cell>
          <cell r="C4495" t="str">
            <v>خضر</v>
          </cell>
          <cell r="D4495" t="str">
            <v>عبيده</v>
          </cell>
          <cell r="I4495" t="str">
            <v>الأولى حديث</v>
          </cell>
          <cell r="K4495" t="str">
            <v>الأولى</v>
          </cell>
          <cell r="M4495" t="str">
            <v>الثانية حديث</v>
          </cell>
          <cell r="O4495" t="str">
            <v>الثانية</v>
          </cell>
          <cell r="Q4495" t="str">
            <v>الثانية</v>
          </cell>
          <cell r="S4495" t="str">
            <v>الثالثة حديث</v>
          </cell>
        </row>
        <row r="4496">
          <cell r="A4496">
            <v>123221</v>
          </cell>
          <cell r="B4496" t="str">
            <v>هديل ابوترابي</v>
          </cell>
          <cell r="C4496" t="str">
            <v>رياض</v>
          </cell>
          <cell r="D4496" t="str">
            <v>امال</v>
          </cell>
          <cell r="I4496" t="str">
            <v>الأولى حديث</v>
          </cell>
          <cell r="K4496" t="str">
            <v>الأولى</v>
          </cell>
          <cell r="M4496" t="str">
            <v>الثانية حديث</v>
          </cell>
          <cell r="O4496" t="str">
            <v>الثانية</v>
          </cell>
          <cell r="Q4496" t="str">
            <v>الثالثة حديث</v>
          </cell>
          <cell r="S4496" t="str">
            <v>الثالثة</v>
          </cell>
        </row>
        <row r="4497">
          <cell r="A4497">
            <v>123222</v>
          </cell>
          <cell r="B4497" t="str">
            <v>هديل شرف</v>
          </cell>
          <cell r="C4497" t="str">
            <v>احمد</v>
          </cell>
          <cell r="D4497" t="str">
            <v>فيحاء</v>
          </cell>
          <cell r="I4497" t="str">
            <v>الأولى حديث</v>
          </cell>
          <cell r="K4497" t="str">
            <v>الأولى</v>
          </cell>
          <cell r="M4497" t="str">
            <v>الثانية حديث</v>
          </cell>
          <cell r="O4497" t="str">
            <v>الثانية</v>
          </cell>
          <cell r="Q4497" t="str">
            <v>الثالثة حديث</v>
          </cell>
          <cell r="S4497" t="str">
            <v>الثالثة</v>
          </cell>
        </row>
        <row r="4498">
          <cell r="A4498">
            <v>123223</v>
          </cell>
          <cell r="B4498" t="str">
            <v>هديل عيد</v>
          </cell>
          <cell r="C4498" t="str">
            <v>محمد</v>
          </cell>
          <cell r="D4498" t="str">
            <v>بسمه</v>
          </cell>
          <cell r="I4498" t="str">
            <v>الأولى حديث</v>
          </cell>
          <cell r="K4498" t="str">
            <v>الأولى</v>
          </cell>
          <cell r="L4498" t="str">
            <v>مبرر</v>
          </cell>
          <cell r="M4498" t="str">
            <v>الأولى</v>
          </cell>
          <cell r="O4498" t="str">
            <v>الأولى</v>
          </cell>
          <cell r="Q4498" t="str">
            <v>الأولى</v>
          </cell>
          <cell r="S4498" t="str">
            <v>الأولى</v>
          </cell>
        </row>
        <row r="4499">
          <cell r="A4499">
            <v>123224</v>
          </cell>
          <cell r="B4499" t="str">
            <v>هزار فاكهاني</v>
          </cell>
          <cell r="C4499" t="str">
            <v>محمد احسان</v>
          </cell>
          <cell r="D4499" t="str">
            <v>كناز الفرا</v>
          </cell>
          <cell r="I4499" t="str">
            <v>الأولى حديث</v>
          </cell>
          <cell r="K4499" t="str">
            <v>الأولى</v>
          </cell>
          <cell r="M4499" t="str">
            <v>الأولى</v>
          </cell>
          <cell r="O4499" t="str">
            <v>الأولى</v>
          </cell>
          <cell r="Q4499" t="str">
            <v>الأولى</v>
          </cell>
          <cell r="S4499" t="str">
            <v>الأولى</v>
          </cell>
        </row>
        <row r="4500">
          <cell r="A4500">
            <v>123225</v>
          </cell>
          <cell r="B4500" t="str">
            <v>هزار نصر</v>
          </cell>
          <cell r="C4500" t="str">
            <v>حمد</v>
          </cell>
          <cell r="D4500" t="str">
            <v>لينده</v>
          </cell>
          <cell r="I4500" t="str">
            <v>الأولى حديث</v>
          </cell>
          <cell r="K4500" t="str">
            <v>الأولى</v>
          </cell>
          <cell r="M4500" t="str">
            <v>الأولى</v>
          </cell>
          <cell r="O4500" t="str">
            <v>الثانية حديث</v>
          </cell>
          <cell r="Q4500" t="str">
            <v>الثانية</v>
          </cell>
          <cell r="S4500" t="str">
            <v>الثانية</v>
          </cell>
        </row>
        <row r="4501">
          <cell r="A4501">
            <v>123226</v>
          </cell>
          <cell r="B4501" t="str">
            <v>هلا المشرف</v>
          </cell>
          <cell r="C4501" t="str">
            <v>مهند يوسف</v>
          </cell>
          <cell r="D4501" t="str">
            <v>سمر</v>
          </cell>
          <cell r="I4501" t="str">
            <v>الأولى حديث</v>
          </cell>
          <cell r="K4501" t="str">
            <v>الأولى</v>
          </cell>
          <cell r="M4501" t="str">
            <v>الثانية حديث</v>
          </cell>
          <cell r="O4501" t="str">
            <v>الثانية</v>
          </cell>
          <cell r="Q4501" t="str">
            <v>الثانية</v>
          </cell>
          <cell r="S4501" t="str">
            <v>الثانية</v>
          </cell>
        </row>
        <row r="4502">
          <cell r="A4502">
            <v>123227</v>
          </cell>
          <cell r="B4502" t="str">
            <v>هلا خشيفاتي</v>
          </cell>
          <cell r="C4502" t="str">
            <v>احمد</v>
          </cell>
          <cell r="D4502" t="str">
            <v>سميره</v>
          </cell>
          <cell r="I4502" t="str">
            <v>الأولى حديث</v>
          </cell>
          <cell r="K4502" t="str">
            <v>الأولى</v>
          </cell>
          <cell r="M4502" t="str">
            <v>الثانية حديث</v>
          </cell>
          <cell r="O4502" t="str">
            <v>الثانية</v>
          </cell>
          <cell r="Q4502" t="str">
            <v>الثالثة حديث</v>
          </cell>
          <cell r="S4502" t="str">
            <v>الثالثة</v>
          </cell>
        </row>
        <row r="4503">
          <cell r="A4503">
            <v>123228</v>
          </cell>
          <cell r="B4503" t="str">
            <v>هلا سعيد</v>
          </cell>
          <cell r="C4503" t="str">
            <v>ايمن</v>
          </cell>
          <cell r="D4503" t="str">
            <v>مريم</v>
          </cell>
          <cell r="I4503" t="str">
            <v>الأولى حديث</v>
          </cell>
          <cell r="K4503" t="str">
            <v>الأولى</v>
          </cell>
          <cell r="M4503" t="str">
            <v>الثانية حديث</v>
          </cell>
          <cell r="O4503" t="str">
            <v>الثانية</v>
          </cell>
          <cell r="Q4503" t="str">
            <v>الثانية</v>
          </cell>
          <cell r="S4503" t="str">
            <v>الثانية</v>
          </cell>
        </row>
        <row r="4504">
          <cell r="A4504">
            <v>123229</v>
          </cell>
          <cell r="B4504" t="str">
            <v>هلا طربوش</v>
          </cell>
          <cell r="C4504" t="str">
            <v>عبد العزيز</v>
          </cell>
          <cell r="D4504" t="str">
            <v>فريال</v>
          </cell>
          <cell r="I4504" t="str">
            <v>الأولى حديث</v>
          </cell>
          <cell r="K4504" t="str">
            <v>الأولى</v>
          </cell>
          <cell r="M4504" t="str">
            <v>الثانية حديث</v>
          </cell>
          <cell r="O4504" t="str">
            <v>الثانية</v>
          </cell>
          <cell r="Q4504" t="str">
            <v>الثالثة حديث</v>
          </cell>
          <cell r="R4504">
            <v>403</v>
          </cell>
          <cell r="S4504" t="str">
            <v>الثالثة</v>
          </cell>
        </row>
        <row r="4505">
          <cell r="A4505">
            <v>123230</v>
          </cell>
          <cell r="B4505" t="str">
            <v>هلا عبيد</v>
          </cell>
          <cell r="C4505" t="str">
            <v>محمد اسامة</v>
          </cell>
          <cell r="D4505" t="str">
            <v>فاطمة</v>
          </cell>
          <cell r="I4505" t="str">
            <v>الأولى حديث</v>
          </cell>
          <cell r="K4505" t="str">
            <v>الأولى</v>
          </cell>
          <cell r="M4505" t="str">
            <v>الثانية حديث</v>
          </cell>
          <cell r="O4505" t="str">
            <v>الثانية</v>
          </cell>
          <cell r="Q4505" t="str">
            <v>الثالثة حديث</v>
          </cell>
          <cell r="S4505" t="str">
            <v>الثالثة</v>
          </cell>
        </row>
        <row r="4506">
          <cell r="A4506">
            <v>123231</v>
          </cell>
          <cell r="B4506" t="str">
            <v>هناء العمار</v>
          </cell>
          <cell r="C4506" t="str">
            <v>عمار</v>
          </cell>
          <cell r="D4506" t="str">
            <v>عيشه</v>
          </cell>
          <cell r="I4506" t="str">
            <v>الأولى حديث</v>
          </cell>
          <cell r="K4506" t="str">
            <v>الأولى</v>
          </cell>
          <cell r="M4506" t="str">
            <v>الثانية حديث</v>
          </cell>
          <cell r="O4506" t="str">
            <v>الثانية</v>
          </cell>
          <cell r="Q4506" t="str">
            <v>الثالثة حديث</v>
          </cell>
          <cell r="S4506" t="str">
            <v>الثالثة</v>
          </cell>
        </row>
        <row r="4507">
          <cell r="A4507">
            <v>123232</v>
          </cell>
          <cell r="B4507" t="str">
            <v>هناء شفوني</v>
          </cell>
          <cell r="C4507" t="str">
            <v>صفوح</v>
          </cell>
          <cell r="D4507" t="str">
            <v>منى</v>
          </cell>
          <cell r="I4507" t="str">
            <v>الأولى حديث</v>
          </cell>
          <cell r="K4507" t="str">
            <v>الأولى</v>
          </cell>
          <cell r="L4507" t="str">
            <v>مبرر</v>
          </cell>
          <cell r="M4507" t="str">
            <v>الأولى</v>
          </cell>
          <cell r="O4507" t="str">
            <v>الأولى</v>
          </cell>
          <cell r="Q4507" t="str">
            <v>الأولى</v>
          </cell>
          <cell r="S4507" t="str">
            <v>الأولى</v>
          </cell>
        </row>
        <row r="4508">
          <cell r="A4508">
            <v>123233</v>
          </cell>
          <cell r="B4508" t="str">
            <v>هند الجط</v>
          </cell>
          <cell r="C4508" t="str">
            <v>هيثم</v>
          </cell>
          <cell r="D4508" t="str">
            <v>صفاء</v>
          </cell>
          <cell r="I4508" t="str">
            <v>الأولى حديث</v>
          </cell>
          <cell r="K4508" t="str">
            <v>الأولى</v>
          </cell>
          <cell r="M4508" t="str">
            <v>الثانية حديث</v>
          </cell>
          <cell r="O4508" t="str">
            <v>الثانية</v>
          </cell>
          <cell r="Q4508" t="str">
            <v>الثالثة حديث</v>
          </cell>
          <cell r="S4508" t="str">
            <v>الثالثة</v>
          </cell>
        </row>
        <row r="4509">
          <cell r="A4509">
            <v>123234</v>
          </cell>
          <cell r="B4509" t="str">
            <v>هند حرب</v>
          </cell>
          <cell r="C4509" t="str">
            <v>فريد</v>
          </cell>
          <cell r="D4509" t="str">
            <v>وحيده</v>
          </cell>
          <cell r="I4509" t="str">
            <v>الأولى حديث</v>
          </cell>
          <cell r="K4509" t="str">
            <v>الأولى</v>
          </cell>
          <cell r="M4509" t="str">
            <v>الثانية حديث</v>
          </cell>
          <cell r="O4509" t="str">
            <v>الثانية</v>
          </cell>
          <cell r="Q4509" t="str">
            <v>الثانية</v>
          </cell>
          <cell r="S4509" t="str">
            <v>الثانية</v>
          </cell>
        </row>
        <row r="4510">
          <cell r="A4510">
            <v>123235</v>
          </cell>
          <cell r="B4510" t="str">
            <v>هنوف ابراهيم المحمد</v>
          </cell>
          <cell r="C4510" t="str">
            <v>نعيم</v>
          </cell>
          <cell r="D4510" t="str">
            <v>صفاء</v>
          </cell>
          <cell r="I4510" t="str">
            <v>الأولى حديث</v>
          </cell>
          <cell r="K4510" t="str">
            <v>الأولى</v>
          </cell>
          <cell r="M4510" t="str">
            <v>الأولى</v>
          </cell>
          <cell r="O4510" t="str">
            <v>الأولى</v>
          </cell>
          <cell r="Q4510" t="str">
            <v>الأولى</v>
          </cell>
          <cell r="S4510" t="str">
            <v>الأولى</v>
          </cell>
        </row>
        <row r="4511">
          <cell r="A4511">
            <v>123236</v>
          </cell>
          <cell r="B4511" t="str">
            <v>هيا زهير</v>
          </cell>
          <cell r="C4511" t="str">
            <v>تركي</v>
          </cell>
          <cell r="D4511" t="str">
            <v>مها</v>
          </cell>
          <cell r="I4511" t="str">
            <v>الأولى حديث</v>
          </cell>
          <cell r="K4511" t="str">
            <v>الأولى</v>
          </cell>
          <cell r="M4511" t="str">
            <v>الأولى</v>
          </cell>
          <cell r="O4511" t="str">
            <v>الأولى</v>
          </cell>
          <cell r="Q4511" t="str">
            <v>الثانية حديث</v>
          </cell>
          <cell r="S4511" t="str">
            <v>الثانية</v>
          </cell>
        </row>
        <row r="4512">
          <cell r="A4512">
            <v>123237</v>
          </cell>
          <cell r="B4512" t="str">
            <v>هيفاء العبود</v>
          </cell>
          <cell r="C4512" t="str">
            <v>يونس</v>
          </cell>
          <cell r="D4512" t="str">
            <v>افطيم</v>
          </cell>
          <cell r="I4512" t="str">
            <v>الأولى حديث</v>
          </cell>
          <cell r="K4512" t="str">
            <v>الأولى</v>
          </cell>
          <cell r="L4512" t="str">
            <v>مبرر</v>
          </cell>
          <cell r="M4512" t="str">
            <v>الأولى</v>
          </cell>
          <cell r="O4512" t="str">
            <v>الأولى</v>
          </cell>
          <cell r="Q4512" t="str">
            <v>الأولى</v>
          </cell>
          <cell r="S4512" t="str">
            <v>الأولى</v>
          </cell>
        </row>
        <row r="4513">
          <cell r="A4513">
            <v>123238</v>
          </cell>
          <cell r="B4513" t="str">
            <v>هيفاء الهلاك</v>
          </cell>
          <cell r="C4513" t="str">
            <v>ماهر</v>
          </cell>
          <cell r="D4513" t="str">
            <v>شفاف</v>
          </cell>
          <cell r="I4513" t="str">
            <v>الأولى حديث</v>
          </cell>
          <cell r="K4513" t="str">
            <v>الأولى</v>
          </cell>
          <cell r="M4513" t="str">
            <v>الثانية حديث</v>
          </cell>
          <cell r="O4513" t="str">
            <v>الثانية</v>
          </cell>
          <cell r="Q4513" t="str">
            <v>الثالثة حديث</v>
          </cell>
          <cell r="S4513" t="str">
            <v>الثالثة</v>
          </cell>
        </row>
        <row r="4514">
          <cell r="A4514">
            <v>123239</v>
          </cell>
          <cell r="B4514" t="str">
            <v>هيلين حامد</v>
          </cell>
          <cell r="C4514" t="str">
            <v>سامر</v>
          </cell>
          <cell r="D4514" t="str">
            <v>حنان</v>
          </cell>
          <cell r="I4514" t="str">
            <v>الأولى حديث</v>
          </cell>
          <cell r="K4514" t="str">
            <v>الأولى</v>
          </cell>
          <cell r="L4514" t="str">
            <v>مبرر</v>
          </cell>
          <cell r="M4514" t="str">
            <v>الأولى</v>
          </cell>
          <cell r="O4514" t="str">
            <v>الأولى</v>
          </cell>
          <cell r="Q4514" t="str">
            <v>الأولى</v>
          </cell>
          <cell r="S4514" t="str">
            <v>الأولى</v>
          </cell>
        </row>
        <row r="4515">
          <cell r="A4515">
            <v>123240</v>
          </cell>
          <cell r="B4515" t="str">
            <v>هيلين غزال</v>
          </cell>
          <cell r="C4515" t="str">
            <v>هيثم</v>
          </cell>
          <cell r="D4515" t="str">
            <v>لما</v>
          </cell>
          <cell r="I4515" t="str">
            <v>الأولى حديث</v>
          </cell>
          <cell r="K4515" t="str">
            <v>الأولى</v>
          </cell>
          <cell r="M4515" t="str">
            <v>الأولى</v>
          </cell>
          <cell r="O4515" t="str">
            <v>الثانية حديث</v>
          </cell>
          <cell r="Q4515" t="str">
            <v>الثانية</v>
          </cell>
          <cell r="S4515" t="str">
            <v>الثالثة حديث</v>
          </cell>
        </row>
        <row r="4516">
          <cell r="A4516">
            <v>123241</v>
          </cell>
          <cell r="B4516" t="str">
            <v>وئام ابراهيم</v>
          </cell>
          <cell r="C4516" t="str">
            <v>علي</v>
          </cell>
          <cell r="D4516" t="str">
            <v>حليمه صالح</v>
          </cell>
          <cell r="I4516" t="str">
            <v>الأولى حديث</v>
          </cell>
          <cell r="J4516">
            <v>37</v>
          </cell>
          <cell r="K4516" t="str">
            <v>الأولى</v>
          </cell>
          <cell r="L4516">
            <v>1157</v>
          </cell>
          <cell r="M4516" t="str">
            <v>الأولى</v>
          </cell>
          <cell r="O4516" t="str">
            <v>الأولى</v>
          </cell>
          <cell r="Q4516" t="str">
            <v>الأولى</v>
          </cell>
          <cell r="S4516" t="str">
            <v>الأولى</v>
          </cell>
        </row>
        <row r="4517">
          <cell r="A4517">
            <v>123242</v>
          </cell>
          <cell r="B4517" t="str">
            <v>وئام أيوب</v>
          </cell>
          <cell r="C4517" t="str">
            <v>علي</v>
          </cell>
          <cell r="D4517" t="str">
            <v>لبنى</v>
          </cell>
          <cell r="I4517" t="str">
            <v>الأولى حديث</v>
          </cell>
          <cell r="K4517" t="str">
            <v>الأولى</v>
          </cell>
          <cell r="M4517" t="str">
            <v>الأولى</v>
          </cell>
          <cell r="O4517" t="str">
            <v>الأولى</v>
          </cell>
          <cell r="Q4517" t="str">
            <v>الثانية حديث</v>
          </cell>
          <cell r="S4517" t="str">
            <v>الثانية</v>
          </cell>
        </row>
        <row r="4518">
          <cell r="A4518">
            <v>123243</v>
          </cell>
          <cell r="B4518" t="str">
            <v>وائل العلوش</v>
          </cell>
          <cell r="C4518" t="str">
            <v>وحيد</v>
          </cell>
          <cell r="D4518" t="str">
            <v>صبريه</v>
          </cell>
          <cell r="I4518" t="str">
            <v>الأولى حديث</v>
          </cell>
          <cell r="K4518" t="str">
            <v>الأولى</v>
          </cell>
          <cell r="L4518" t="str">
            <v>مبرر</v>
          </cell>
          <cell r="M4518" t="str">
            <v>الأولى</v>
          </cell>
          <cell r="O4518" t="str">
            <v>الأولى</v>
          </cell>
          <cell r="Q4518" t="str">
            <v>الأولى</v>
          </cell>
          <cell r="S4518" t="str">
            <v>الأولى</v>
          </cell>
        </row>
        <row r="4519">
          <cell r="A4519">
            <v>123244</v>
          </cell>
          <cell r="B4519" t="str">
            <v>ورود البارودي</v>
          </cell>
          <cell r="C4519" t="str">
            <v>نصرالدين</v>
          </cell>
          <cell r="D4519" t="str">
            <v>نهاد</v>
          </cell>
          <cell r="I4519" t="str">
            <v>الأولى حديث</v>
          </cell>
          <cell r="K4519" t="str">
            <v>الأولى</v>
          </cell>
          <cell r="M4519" t="str">
            <v>الثانية حديث</v>
          </cell>
          <cell r="O4519" t="str">
            <v>الثانية</v>
          </cell>
          <cell r="Q4519" t="str">
            <v>الثالثة حديث</v>
          </cell>
          <cell r="S4519" t="str">
            <v>الثالثة</v>
          </cell>
        </row>
        <row r="4520">
          <cell r="A4520">
            <v>123245</v>
          </cell>
          <cell r="B4520" t="str">
            <v>وسام الأبرش</v>
          </cell>
          <cell r="C4520" t="str">
            <v>حافظ</v>
          </cell>
          <cell r="D4520" t="str">
            <v>زينب</v>
          </cell>
          <cell r="I4520" t="str">
            <v>الأولى حديث</v>
          </cell>
          <cell r="K4520" t="str">
            <v>الأولى</v>
          </cell>
          <cell r="M4520" t="str">
            <v>الثانية حديث</v>
          </cell>
          <cell r="O4520" t="str">
            <v>الثانية</v>
          </cell>
          <cell r="Q4520" t="str">
            <v>الثالثة حديث</v>
          </cell>
          <cell r="S4520" t="str">
            <v>الثالثة</v>
          </cell>
        </row>
        <row r="4521">
          <cell r="A4521">
            <v>123246</v>
          </cell>
          <cell r="B4521" t="str">
            <v>وسام الديوب</v>
          </cell>
          <cell r="C4521" t="str">
            <v>عبد الرزاق</v>
          </cell>
          <cell r="D4521" t="str">
            <v>يمن</v>
          </cell>
          <cell r="I4521" t="str">
            <v>الأولى حديث</v>
          </cell>
          <cell r="K4521" t="str">
            <v>الأولى</v>
          </cell>
          <cell r="L4521" t="str">
            <v>مبرر</v>
          </cell>
          <cell r="M4521" t="str">
            <v>الأولى</v>
          </cell>
          <cell r="O4521" t="str">
            <v>الأولى</v>
          </cell>
          <cell r="Q4521" t="str">
            <v>الأولى</v>
          </cell>
          <cell r="S4521" t="str">
            <v>الأولى</v>
          </cell>
        </row>
        <row r="4522">
          <cell r="A4522">
            <v>123247</v>
          </cell>
          <cell r="B4522" t="str">
            <v>وسام الرز</v>
          </cell>
          <cell r="C4522" t="str">
            <v>موفق</v>
          </cell>
          <cell r="D4522" t="str">
            <v>فوزيه</v>
          </cell>
          <cell r="I4522" t="str">
            <v>الأولى حديث</v>
          </cell>
          <cell r="K4522" t="str">
            <v>الأولى</v>
          </cell>
          <cell r="L4522" t="str">
            <v>مبرر</v>
          </cell>
          <cell r="M4522" t="str">
            <v>الأولى</v>
          </cell>
          <cell r="O4522" t="str">
            <v>الأولى</v>
          </cell>
          <cell r="Q4522" t="str">
            <v>الأولى</v>
          </cell>
          <cell r="S4522" t="str">
            <v>الأولى</v>
          </cell>
        </row>
        <row r="4523">
          <cell r="A4523">
            <v>123248</v>
          </cell>
          <cell r="B4523" t="str">
            <v>وسام خليفة</v>
          </cell>
          <cell r="C4523" t="str">
            <v>صالح</v>
          </cell>
          <cell r="D4523" t="str">
            <v>خيرية</v>
          </cell>
          <cell r="I4523" t="str">
            <v>الأولى حديث</v>
          </cell>
          <cell r="K4523" t="str">
            <v>الأولى</v>
          </cell>
          <cell r="L4523" t="str">
            <v>مبرر</v>
          </cell>
          <cell r="M4523" t="str">
            <v>الأولى</v>
          </cell>
          <cell r="O4523" t="str">
            <v>الأولى</v>
          </cell>
          <cell r="Q4523" t="str">
            <v>الأولى</v>
          </cell>
          <cell r="S4523" t="str">
            <v>الأولى</v>
          </cell>
        </row>
        <row r="4524">
          <cell r="A4524">
            <v>123249</v>
          </cell>
          <cell r="B4524" t="str">
            <v>وسام محمد</v>
          </cell>
          <cell r="C4524" t="str">
            <v>احمد</v>
          </cell>
          <cell r="D4524" t="str">
            <v>عبير</v>
          </cell>
          <cell r="I4524" t="str">
            <v>الأولى حديث</v>
          </cell>
          <cell r="K4524" t="str">
            <v>الأولى</v>
          </cell>
          <cell r="L4524" t="str">
            <v>مبرر</v>
          </cell>
          <cell r="M4524" t="str">
            <v>الأولى</v>
          </cell>
          <cell r="O4524" t="str">
            <v>الأولى</v>
          </cell>
          <cell r="Q4524" t="str">
            <v>الأولى</v>
          </cell>
          <cell r="S4524" t="str">
            <v>الأولى</v>
          </cell>
        </row>
        <row r="4525">
          <cell r="A4525">
            <v>123250</v>
          </cell>
          <cell r="B4525" t="str">
            <v>وسام موعد</v>
          </cell>
          <cell r="C4525" t="str">
            <v>عبد الاله</v>
          </cell>
          <cell r="D4525" t="str">
            <v>فضيلة</v>
          </cell>
          <cell r="I4525" t="str">
            <v>الأولى حديث</v>
          </cell>
          <cell r="K4525" t="str">
            <v>الأولى</v>
          </cell>
          <cell r="L4525" t="str">
            <v>مبرر</v>
          </cell>
          <cell r="M4525" t="str">
            <v>الأولى</v>
          </cell>
          <cell r="O4525" t="str">
            <v>الأولى</v>
          </cell>
          <cell r="Q4525" t="str">
            <v>الأولى</v>
          </cell>
          <cell r="S4525" t="str">
            <v>الأولى</v>
          </cell>
        </row>
        <row r="4526">
          <cell r="A4526">
            <v>123251</v>
          </cell>
          <cell r="B4526" t="str">
            <v>وعد داوود</v>
          </cell>
          <cell r="C4526" t="str">
            <v>محمد</v>
          </cell>
          <cell r="D4526" t="str">
            <v>فاطمة</v>
          </cell>
          <cell r="I4526" t="str">
            <v>الأولى حديث</v>
          </cell>
          <cell r="K4526" t="str">
            <v>الأولى</v>
          </cell>
          <cell r="M4526" t="str">
            <v>الثانية حديث</v>
          </cell>
          <cell r="O4526" t="str">
            <v>الثانية</v>
          </cell>
          <cell r="Q4526" t="str">
            <v>الثالثة حديث</v>
          </cell>
          <cell r="S4526" t="str">
            <v>الثالثة</v>
          </cell>
        </row>
        <row r="4527">
          <cell r="A4527">
            <v>123252</v>
          </cell>
          <cell r="B4527" t="str">
            <v>وفاء قابل</v>
          </cell>
          <cell r="C4527" t="str">
            <v>محمد كامل</v>
          </cell>
          <cell r="D4527" t="str">
            <v>مريم</v>
          </cell>
          <cell r="I4527" t="str">
            <v>الأولى حديث</v>
          </cell>
          <cell r="K4527" t="str">
            <v>الأولى</v>
          </cell>
          <cell r="M4527" t="str">
            <v>الثانية حديث</v>
          </cell>
          <cell r="O4527" t="str">
            <v>الثانية</v>
          </cell>
          <cell r="Q4527" t="str">
            <v>الثالثة حديث</v>
          </cell>
          <cell r="S4527" t="str">
            <v>الثالثة</v>
          </cell>
        </row>
        <row r="4528">
          <cell r="A4528">
            <v>123253</v>
          </cell>
          <cell r="B4528" t="str">
            <v>وفى شعبان</v>
          </cell>
          <cell r="C4528" t="str">
            <v>جادالله</v>
          </cell>
          <cell r="D4528" t="str">
            <v>منال</v>
          </cell>
          <cell r="I4528" t="str">
            <v>الأولى حديث</v>
          </cell>
          <cell r="K4528" t="str">
            <v>الأولى</v>
          </cell>
          <cell r="M4528" t="str">
            <v>الثانية حديث</v>
          </cell>
          <cell r="O4528" t="str">
            <v>الثانية</v>
          </cell>
          <cell r="Q4528" t="str">
            <v>الثانية</v>
          </cell>
          <cell r="S4528" t="str">
            <v>الثانية</v>
          </cell>
        </row>
        <row r="4529">
          <cell r="A4529">
            <v>123254</v>
          </cell>
          <cell r="B4529" t="str">
            <v>ولاء المحمد</v>
          </cell>
          <cell r="C4529" t="str">
            <v>احمد</v>
          </cell>
          <cell r="D4529" t="str">
            <v>عوش المحمد</v>
          </cell>
          <cell r="I4529" t="str">
            <v>الأولى حديث</v>
          </cell>
          <cell r="K4529" t="str">
            <v>الأولى</v>
          </cell>
          <cell r="M4529" t="str">
            <v>الثانية حديث</v>
          </cell>
          <cell r="O4529" t="str">
            <v>الثانية</v>
          </cell>
          <cell r="Q4529" t="str">
            <v>الثالثة حديث</v>
          </cell>
          <cell r="S4529" t="str">
            <v>الثالثة</v>
          </cell>
        </row>
        <row r="4530">
          <cell r="A4530">
            <v>123256</v>
          </cell>
          <cell r="B4530" t="str">
            <v>ولاء بسمار</v>
          </cell>
          <cell r="C4530" t="str">
            <v>محمد ياسر</v>
          </cell>
          <cell r="D4530" t="str">
            <v>منى</v>
          </cell>
          <cell r="I4530" t="str">
            <v>الأولى حديث</v>
          </cell>
          <cell r="K4530" t="str">
            <v>الأولى</v>
          </cell>
          <cell r="M4530" t="str">
            <v>الثانية حديث</v>
          </cell>
          <cell r="O4530" t="str">
            <v>الثانية</v>
          </cell>
          <cell r="Q4530" t="str">
            <v>الثالثة حديث</v>
          </cell>
          <cell r="S4530" t="str">
            <v>الثالثة</v>
          </cell>
        </row>
        <row r="4531">
          <cell r="A4531">
            <v>123257</v>
          </cell>
          <cell r="B4531" t="str">
            <v>ولاء شعبان</v>
          </cell>
          <cell r="C4531" t="str">
            <v>ساهر</v>
          </cell>
          <cell r="D4531" t="str">
            <v>ليلي</v>
          </cell>
          <cell r="I4531" t="str">
            <v>الأولى حديث</v>
          </cell>
          <cell r="K4531" t="str">
            <v>الأولى</v>
          </cell>
          <cell r="M4531" t="str">
            <v>الثانية حديث</v>
          </cell>
          <cell r="O4531" t="str">
            <v>الثانية</v>
          </cell>
          <cell r="P4531">
            <v>637</v>
          </cell>
          <cell r="Q4531" t="str">
            <v>الثانية</v>
          </cell>
          <cell r="S4531" t="str">
            <v>الثانية</v>
          </cell>
        </row>
        <row r="4532">
          <cell r="A4532">
            <v>123258</v>
          </cell>
          <cell r="B4532" t="str">
            <v>ولاء عربي</v>
          </cell>
          <cell r="C4532" t="str">
            <v>غسان</v>
          </cell>
          <cell r="I4532" t="str">
            <v>الأولى حديث</v>
          </cell>
          <cell r="K4532" t="str">
            <v>الأولى</v>
          </cell>
          <cell r="L4532" t="str">
            <v>مبرر</v>
          </cell>
          <cell r="M4532" t="str">
            <v>الأولى</v>
          </cell>
          <cell r="O4532" t="str">
            <v>الأولى</v>
          </cell>
          <cell r="Q4532" t="str">
            <v>الأولى</v>
          </cell>
          <cell r="S4532" t="str">
            <v>الأولى</v>
          </cell>
        </row>
        <row r="4533">
          <cell r="A4533">
            <v>123259</v>
          </cell>
          <cell r="B4533" t="str">
            <v>ولاء محفوض</v>
          </cell>
          <cell r="C4533" t="str">
            <v>ابراهيم</v>
          </cell>
          <cell r="D4533" t="str">
            <v>رويده</v>
          </cell>
          <cell r="I4533" t="str">
            <v>الأولى حديث</v>
          </cell>
          <cell r="K4533" t="str">
            <v>الأولى</v>
          </cell>
          <cell r="M4533" t="str">
            <v>الثانية حديث</v>
          </cell>
          <cell r="O4533" t="str">
            <v>الثانية</v>
          </cell>
          <cell r="Q4533" t="str">
            <v>الثالثة حديث</v>
          </cell>
          <cell r="S4533" t="str">
            <v>الثالثة</v>
          </cell>
        </row>
        <row r="4534">
          <cell r="A4534">
            <v>123260</v>
          </cell>
          <cell r="B4534" t="str">
            <v>ولاء نصر</v>
          </cell>
          <cell r="C4534" t="str">
            <v>نصر</v>
          </cell>
          <cell r="D4534" t="str">
            <v>سحر</v>
          </cell>
          <cell r="I4534" t="str">
            <v>الأولى حديث</v>
          </cell>
          <cell r="K4534" t="str">
            <v>الأولى</v>
          </cell>
          <cell r="L4534" t="str">
            <v>مبرر</v>
          </cell>
          <cell r="M4534" t="str">
            <v>الأولى</v>
          </cell>
          <cell r="O4534" t="str">
            <v>الأولى</v>
          </cell>
          <cell r="Q4534" t="str">
            <v>الأولى</v>
          </cell>
          <cell r="S4534" t="str">
            <v>الأولى</v>
          </cell>
        </row>
        <row r="4535">
          <cell r="A4535">
            <v>123261</v>
          </cell>
          <cell r="B4535" t="str">
            <v>وليد علي</v>
          </cell>
          <cell r="C4535" t="str">
            <v>خالد</v>
          </cell>
          <cell r="D4535" t="str">
            <v>ماجده</v>
          </cell>
          <cell r="I4535" t="str">
            <v>الأولى حديث</v>
          </cell>
          <cell r="K4535" t="str">
            <v>الأولى</v>
          </cell>
          <cell r="L4535" t="str">
            <v>مبرر</v>
          </cell>
          <cell r="M4535" t="str">
            <v>الأولى</v>
          </cell>
          <cell r="O4535" t="str">
            <v>الأولى</v>
          </cell>
          <cell r="Q4535" t="str">
            <v>الأولى</v>
          </cell>
          <cell r="S4535" t="str">
            <v>الأولى</v>
          </cell>
        </row>
        <row r="4536">
          <cell r="A4536">
            <v>123262</v>
          </cell>
          <cell r="B4536" t="str">
            <v>يارا ابو ليل</v>
          </cell>
          <cell r="C4536" t="str">
            <v>حسن</v>
          </cell>
          <cell r="D4536" t="str">
            <v>زهره</v>
          </cell>
          <cell r="I4536" t="str">
            <v>الأولى حديث</v>
          </cell>
          <cell r="K4536" t="str">
            <v>الأولى</v>
          </cell>
          <cell r="L4536" t="str">
            <v>مبرر</v>
          </cell>
          <cell r="M4536" t="str">
            <v>الأولى</v>
          </cell>
          <cell r="O4536" t="str">
            <v>الأولى</v>
          </cell>
          <cell r="Q4536" t="str">
            <v>الأولى</v>
          </cell>
          <cell r="S4536" t="str">
            <v>الأولى</v>
          </cell>
        </row>
        <row r="4537">
          <cell r="A4537">
            <v>123263</v>
          </cell>
          <cell r="B4537" t="str">
            <v>يارا الجبر</v>
          </cell>
          <cell r="C4537" t="str">
            <v>غالب</v>
          </cell>
          <cell r="D4537" t="str">
            <v>سوسن</v>
          </cell>
          <cell r="I4537" t="str">
            <v>الأولى حديث</v>
          </cell>
          <cell r="K4537" t="str">
            <v>الأولى</v>
          </cell>
          <cell r="M4537" t="str">
            <v>الأولى</v>
          </cell>
          <cell r="O4537" t="str">
            <v>الثانية حديث</v>
          </cell>
          <cell r="Q4537" t="str">
            <v>الثانية</v>
          </cell>
          <cell r="S4537" t="str">
            <v>الثانية</v>
          </cell>
        </row>
        <row r="4538">
          <cell r="A4538">
            <v>123264</v>
          </cell>
          <cell r="B4538" t="str">
            <v>يارا زين العابدين</v>
          </cell>
          <cell r="C4538" t="str">
            <v>محمد غسان</v>
          </cell>
          <cell r="D4538" t="str">
            <v>هبة قتوت</v>
          </cell>
          <cell r="I4538" t="str">
            <v>الأولى حديث</v>
          </cell>
          <cell r="K4538" t="str">
            <v>الأولى</v>
          </cell>
          <cell r="L4538" t="str">
            <v>مبرر</v>
          </cell>
          <cell r="M4538" t="str">
            <v>الأولى</v>
          </cell>
          <cell r="O4538" t="str">
            <v>الأولى</v>
          </cell>
          <cell r="Q4538" t="str">
            <v>الأولى</v>
          </cell>
          <cell r="S4538" t="str">
            <v>الأولى</v>
          </cell>
        </row>
        <row r="4539">
          <cell r="A4539">
            <v>123265</v>
          </cell>
          <cell r="B4539" t="str">
            <v>يارا سريع</v>
          </cell>
          <cell r="C4539" t="str">
            <v>راجح</v>
          </cell>
          <cell r="D4539" t="str">
            <v>رغداء</v>
          </cell>
          <cell r="I4539" t="str">
            <v>الأولى حديث</v>
          </cell>
          <cell r="K4539" t="str">
            <v>الأولى</v>
          </cell>
          <cell r="L4539" t="str">
            <v>مبرر</v>
          </cell>
          <cell r="M4539" t="str">
            <v>الأولى</v>
          </cell>
          <cell r="O4539" t="str">
            <v>الأولى</v>
          </cell>
          <cell r="Q4539" t="str">
            <v>الأولى</v>
          </cell>
          <cell r="S4539" t="str">
            <v>الأولى</v>
          </cell>
        </row>
        <row r="4540">
          <cell r="A4540">
            <v>123266</v>
          </cell>
          <cell r="B4540" t="str">
            <v>يارا عيسى</v>
          </cell>
          <cell r="C4540" t="str">
            <v>غيث</v>
          </cell>
          <cell r="D4540" t="str">
            <v>ريم</v>
          </cell>
          <cell r="I4540" t="str">
            <v>الأولى حديث</v>
          </cell>
          <cell r="K4540" t="str">
            <v>الأولى</v>
          </cell>
          <cell r="M4540" t="str">
            <v>الأولى</v>
          </cell>
          <cell r="O4540" t="str">
            <v>الأولى</v>
          </cell>
          <cell r="Q4540" t="str">
            <v>الأولى</v>
          </cell>
          <cell r="S4540" t="str">
            <v>الأولى</v>
          </cell>
        </row>
        <row r="4541">
          <cell r="A4541">
            <v>123267</v>
          </cell>
          <cell r="B4541" t="str">
            <v>ياسمين الأشقر</v>
          </cell>
          <cell r="C4541" t="str">
            <v>منيف</v>
          </cell>
          <cell r="D4541" t="str">
            <v>ليلى</v>
          </cell>
          <cell r="I4541" t="str">
            <v>الأولى حديث</v>
          </cell>
          <cell r="K4541" t="str">
            <v>الأولى</v>
          </cell>
          <cell r="M4541" t="str">
            <v>الثانية حديث</v>
          </cell>
          <cell r="O4541" t="str">
            <v>الثانية</v>
          </cell>
          <cell r="Q4541" t="str">
            <v>الثانية</v>
          </cell>
          <cell r="S4541" t="str">
            <v>الثالثة حديث</v>
          </cell>
        </row>
        <row r="4542">
          <cell r="A4542">
            <v>123268</v>
          </cell>
          <cell r="B4542" t="str">
            <v>ياسمين الشويش</v>
          </cell>
          <cell r="C4542" t="str">
            <v>صالح</v>
          </cell>
          <cell r="D4542" t="str">
            <v>الشويش</v>
          </cell>
          <cell r="I4542" t="str">
            <v>الأولى حديث</v>
          </cell>
          <cell r="K4542" t="str">
            <v>الأولى</v>
          </cell>
          <cell r="M4542" t="str">
            <v>الثانية حديث</v>
          </cell>
          <cell r="O4542" t="str">
            <v>الثانية</v>
          </cell>
          <cell r="Q4542" t="str">
            <v>الثالثة حديث</v>
          </cell>
          <cell r="S4542" t="str">
            <v>الثالثة حديث</v>
          </cell>
        </row>
        <row r="4543">
          <cell r="A4543">
            <v>123269</v>
          </cell>
          <cell r="B4543" t="str">
            <v>ياسمين الغزالي</v>
          </cell>
          <cell r="C4543" t="str">
            <v>فايز</v>
          </cell>
          <cell r="D4543" t="str">
            <v>عذرا</v>
          </cell>
          <cell r="I4543" t="str">
            <v>الأولى حديث</v>
          </cell>
          <cell r="K4543" t="str">
            <v>الأولى</v>
          </cell>
          <cell r="L4543" t="str">
            <v>مبرر</v>
          </cell>
          <cell r="M4543" t="str">
            <v>الأولى</v>
          </cell>
          <cell r="O4543" t="str">
            <v>الأولى</v>
          </cell>
          <cell r="Q4543" t="str">
            <v>الأولى</v>
          </cell>
          <cell r="S4543" t="str">
            <v>الأولى</v>
          </cell>
        </row>
        <row r="4544">
          <cell r="A4544">
            <v>123270</v>
          </cell>
          <cell r="B4544" t="str">
            <v>ياسمين الفريح</v>
          </cell>
          <cell r="C4544" t="str">
            <v>محمد فائز</v>
          </cell>
          <cell r="D4544" t="str">
            <v>عليا</v>
          </cell>
          <cell r="I4544" t="str">
            <v>الأولى حديث</v>
          </cell>
          <cell r="K4544" t="str">
            <v>الأولى</v>
          </cell>
          <cell r="M4544" t="str">
            <v>الثانية حديث</v>
          </cell>
          <cell r="O4544" t="str">
            <v>الثانية</v>
          </cell>
          <cell r="P4544">
            <v>554</v>
          </cell>
          <cell r="Q4544" t="str">
            <v>الثانية</v>
          </cell>
          <cell r="S4544" t="str">
            <v>الثانية</v>
          </cell>
        </row>
        <row r="4545">
          <cell r="A4545">
            <v>123271</v>
          </cell>
          <cell r="B4545" t="str">
            <v>ياسين سعدا</v>
          </cell>
          <cell r="C4545" t="str">
            <v>تيسير</v>
          </cell>
          <cell r="D4545" t="str">
            <v>مها</v>
          </cell>
          <cell r="I4545" t="str">
            <v>الأولى حديث</v>
          </cell>
          <cell r="K4545" t="str">
            <v>الأولى</v>
          </cell>
          <cell r="L4545">
            <v>1092</v>
          </cell>
          <cell r="M4545" t="str">
            <v>الأولى</v>
          </cell>
          <cell r="N4545">
            <v>2372</v>
          </cell>
          <cell r="O4545" t="str">
            <v>الأولى</v>
          </cell>
          <cell r="Q4545" t="str">
            <v>الأولى</v>
          </cell>
          <cell r="S4545" t="str">
            <v>الأولى</v>
          </cell>
        </row>
        <row r="4546">
          <cell r="A4546">
            <v>123272</v>
          </cell>
          <cell r="B4546" t="str">
            <v>ياسين محمد</v>
          </cell>
          <cell r="C4546" t="str">
            <v>حسن</v>
          </cell>
          <cell r="D4546" t="str">
            <v>امنه</v>
          </cell>
          <cell r="I4546" t="str">
            <v>الأولى حديث</v>
          </cell>
          <cell r="K4546" t="str">
            <v>الأولى</v>
          </cell>
          <cell r="L4546" t="str">
            <v>مبرر</v>
          </cell>
          <cell r="M4546" t="str">
            <v>الأولى</v>
          </cell>
          <cell r="O4546" t="str">
            <v>الأولى</v>
          </cell>
          <cell r="Q4546" t="str">
            <v>الأولى</v>
          </cell>
          <cell r="S4546" t="str">
            <v>الأولى</v>
          </cell>
        </row>
        <row r="4547">
          <cell r="A4547">
            <v>123273</v>
          </cell>
          <cell r="B4547" t="str">
            <v>يزن العموري</v>
          </cell>
          <cell r="C4547" t="str">
            <v>غزوان</v>
          </cell>
          <cell r="D4547" t="str">
            <v>آيات</v>
          </cell>
          <cell r="I4547" t="str">
            <v>الأولى حديث</v>
          </cell>
          <cell r="K4547" t="str">
            <v>الأولى</v>
          </cell>
          <cell r="L4547" t="str">
            <v>مبرر</v>
          </cell>
          <cell r="M4547" t="str">
            <v>الأولى</v>
          </cell>
          <cell r="O4547" t="str">
            <v>الأولى</v>
          </cell>
          <cell r="Q4547" t="str">
            <v>الأولى</v>
          </cell>
          <cell r="S4547" t="str">
            <v>الأولى</v>
          </cell>
        </row>
        <row r="4548">
          <cell r="A4548">
            <v>123274</v>
          </cell>
          <cell r="B4548" t="str">
            <v>يمامه زينو</v>
          </cell>
          <cell r="C4548" t="str">
            <v>مصطفى</v>
          </cell>
          <cell r="D4548" t="str">
            <v>وفاء</v>
          </cell>
          <cell r="I4548" t="str">
            <v>الأولى حديث</v>
          </cell>
          <cell r="K4548" t="str">
            <v>الأولى</v>
          </cell>
          <cell r="L4548" t="str">
            <v>مبرر</v>
          </cell>
          <cell r="M4548" t="str">
            <v>الأولى</v>
          </cell>
          <cell r="O4548" t="str">
            <v>الأولى</v>
          </cell>
          <cell r="Q4548" t="str">
            <v>الأولى</v>
          </cell>
          <cell r="S4548" t="str">
            <v>الأولى</v>
          </cell>
        </row>
        <row r="4549">
          <cell r="A4549">
            <v>123275</v>
          </cell>
          <cell r="B4549" t="str">
            <v>الاء اسماعيل</v>
          </cell>
          <cell r="C4549" t="str">
            <v>سهيل</v>
          </cell>
          <cell r="D4549" t="str">
            <v>سميرة</v>
          </cell>
          <cell r="I4549" t="str">
            <v>الأولى</v>
          </cell>
          <cell r="K4549" t="str">
            <v>الأولى</v>
          </cell>
          <cell r="L4549" t="str">
            <v>مبرر</v>
          </cell>
          <cell r="M4549" t="str">
            <v>الأولى</v>
          </cell>
          <cell r="O4549" t="str">
            <v>الأولى</v>
          </cell>
          <cell r="Q4549" t="str">
            <v>الأولى</v>
          </cell>
          <cell r="S4549" t="str">
            <v>الأولى</v>
          </cell>
        </row>
        <row r="4550">
          <cell r="A4550">
            <v>123276</v>
          </cell>
          <cell r="B4550" t="str">
            <v>بتول القاموع</v>
          </cell>
          <cell r="C4550" t="str">
            <v>عدنان</v>
          </cell>
          <cell r="D4550" t="str">
            <v>كاملة</v>
          </cell>
          <cell r="I4550" t="str">
            <v>الأولى</v>
          </cell>
          <cell r="K4550" t="str">
            <v>الأولى</v>
          </cell>
          <cell r="M4550" t="str">
            <v>الأولى</v>
          </cell>
          <cell r="O4550" t="str">
            <v>الأولى</v>
          </cell>
          <cell r="Q4550" t="str">
            <v>الأولى</v>
          </cell>
          <cell r="S4550" t="str">
            <v>الأولى</v>
          </cell>
        </row>
        <row r="4551">
          <cell r="A4551">
            <v>123277</v>
          </cell>
          <cell r="B4551" t="str">
            <v>رازه زكريا</v>
          </cell>
          <cell r="C4551" t="str">
            <v>محمد نافع</v>
          </cell>
          <cell r="D4551" t="str">
            <v>وداد</v>
          </cell>
          <cell r="I4551" t="str">
            <v>الأولى</v>
          </cell>
          <cell r="K4551" t="str">
            <v>الأولى</v>
          </cell>
          <cell r="M4551" t="str">
            <v>الثانية حديث</v>
          </cell>
          <cell r="O4551" t="str">
            <v>الثانية</v>
          </cell>
          <cell r="Q4551" t="str">
            <v>الثانية</v>
          </cell>
          <cell r="S4551" t="str">
            <v>الثانية</v>
          </cell>
        </row>
        <row r="4552">
          <cell r="A4552">
            <v>123278</v>
          </cell>
          <cell r="B4552" t="str">
            <v>روان حبيب</v>
          </cell>
          <cell r="C4552" t="str">
            <v>عماد</v>
          </cell>
          <cell r="D4552" t="str">
            <v>سهيلا</v>
          </cell>
          <cell r="I4552" t="str">
            <v>الأولى</v>
          </cell>
          <cell r="K4552" t="str">
            <v>الأولى</v>
          </cell>
          <cell r="M4552" t="str">
            <v>الأولى</v>
          </cell>
          <cell r="O4552" t="str">
            <v>الأولى</v>
          </cell>
          <cell r="Q4552" t="str">
            <v>الأولى</v>
          </cell>
          <cell r="S4552" t="str">
            <v>الثانية حديث</v>
          </cell>
        </row>
        <row r="4553">
          <cell r="A4553">
            <v>123279</v>
          </cell>
          <cell r="B4553" t="str">
            <v>سارة عبد الحق</v>
          </cell>
          <cell r="I4553" t="str">
            <v>الأولى</v>
          </cell>
          <cell r="K4553" t="str">
            <v>الأولى</v>
          </cell>
          <cell r="M4553" t="str">
            <v>الثانية حديث</v>
          </cell>
          <cell r="O4553" t="str">
            <v>الثانية</v>
          </cell>
          <cell r="Q4553" t="str">
            <v>الثالثة حديث</v>
          </cell>
          <cell r="S4553" t="str">
            <v>الثالثة</v>
          </cell>
        </row>
        <row r="4554">
          <cell r="A4554">
            <v>123280</v>
          </cell>
          <cell r="B4554" t="str">
            <v>شفاء البليلي</v>
          </cell>
          <cell r="C4554" t="str">
            <v>اراهيم</v>
          </cell>
          <cell r="D4554" t="str">
            <v>بشيرة</v>
          </cell>
          <cell r="I4554" t="str">
            <v>الأولى</v>
          </cell>
          <cell r="K4554" t="str">
            <v>الأولى</v>
          </cell>
          <cell r="L4554">
            <v>1910</v>
          </cell>
          <cell r="M4554" t="str">
            <v>الأولى</v>
          </cell>
          <cell r="O4554" t="str">
            <v>الأولى</v>
          </cell>
          <cell r="Q4554" t="str">
            <v>الأولى</v>
          </cell>
          <cell r="R4554">
            <v>258</v>
          </cell>
          <cell r="S4554" t="str">
            <v>الأولى</v>
          </cell>
        </row>
        <row r="4555">
          <cell r="A4555">
            <v>123281</v>
          </cell>
          <cell r="B4555" t="str">
            <v>لجين الحفار</v>
          </cell>
          <cell r="C4555" t="str">
            <v>محمد غياث</v>
          </cell>
          <cell r="D4555" t="str">
            <v>هاله خشامه</v>
          </cell>
          <cell r="I4555" t="str">
            <v>الأولى</v>
          </cell>
          <cell r="K4555" t="str">
            <v>الأولى</v>
          </cell>
          <cell r="M4555" t="str">
            <v>الثانية حديث</v>
          </cell>
          <cell r="O4555" t="str">
            <v>الثانية</v>
          </cell>
          <cell r="Q4555" t="str">
            <v>الثانية</v>
          </cell>
          <cell r="S4555" t="str">
            <v>الثانية</v>
          </cell>
        </row>
        <row r="4556">
          <cell r="A4556">
            <v>123282</v>
          </cell>
          <cell r="B4556" t="str">
            <v>نهى الطويل</v>
          </cell>
          <cell r="C4556" t="str">
            <v>جاسم</v>
          </cell>
          <cell r="D4556" t="str">
            <v>كلثوم</v>
          </cell>
          <cell r="I4556" t="str">
            <v>الأولى</v>
          </cell>
          <cell r="K4556" t="str">
            <v>الأولى</v>
          </cell>
          <cell r="L4556" t="str">
            <v>مبرر</v>
          </cell>
          <cell r="M4556" t="str">
            <v>الأولى</v>
          </cell>
          <cell r="O4556" t="str">
            <v>الأولى</v>
          </cell>
          <cell r="Q4556" t="str">
            <v>الأولى</v>
          </cell>
          <cell r="S4556" t="str">
            <v>الأولى</v>
          </cell>
        </row>
        <row r="4557">
          <cell r="A4557">
            <v>123284</v>
          </cell>
          <cell r="B4557" t="str">
            <v>أمل منصور</v>
          </cell>
          <cell r="C4557" t="str">
            <v>سمير</v>
          </cell>
          <cell r="D4557" t="str">
            <v>ندا خضره</v>
          </cell>
          <cell r="I4557" t="str">
            <v>الثانية</v>
          </cell>
          <cell r="K4557" t="str">
            <v>الثانية</v>
          </cell>
          <cell r="M4557" t="str">
            <v>الثانية</v>
          </cell>
          <cell r="O4557" t="str">
            <v>الثالثة حديث</v>
          </cell>
          <cell r="Q4557" t="str">
            <v>الثالثة</v>
          </cell>
          <cell r="S4557" t="str">
            <v>الرابعة حديث</v>
          </cell>
        </row>
        <row r="4558">
          <cell r="A4558">
            <v>123285</v>
          </cell>
          <cell r="B4558" t="str">
            <v>أنغام رومية</v>
          </cell>
          <cell r="C4558" t="str">
            <v>فؤاد</v>
          </cell>
          <cell r="D4558" t="str">
            <v>يسرى</v>
          </cell>
          <cell r="I4558" t="str">
            <v>الثانية</v>
          </cell>
          <cell r="K4558" t="str">
            <v>الثانية</v>
          </cell>
          <cell r="L4558" t="str">
            <v>مبرر</v>
          </cell>
          <cell r="M4558" t="str">
            <v>الثانية</v>
          </cell>
          <cell r="O4558" t="str">
            <v>الثانية</v>
          </cell>
          <cell r="Q4558" t="str">
            <v>الثانية</v>
          </cell>
          <cell r="S4558" t="str">
            <v>الثانية</v>
          </cell>
        </row>
        <row r="4559">
          <cell r="A4559">
            <v>123286</v>
          </cell>
          <cell r="B4559" t="str">
            <v>باسل الخير</v>
          </cell>
          <cell r="C4559" t="str">
            <v>علي</v>
          </cell>
          <cell r="D4559" t="str">
            <v>نجاح</v>
          </cell>
          <cell r="I4559" t="str">
            <v>الثانية</v>
          </cell>
          <cell r="K4559" t="str">
            <v>الثانية</v>
          </cell>
          <cell r="L4559">
            <v>2040</v>
          </cell>
          <cell r="M4559" t="str">
            <v>الثانية</v>
          </cell>
          <cell r="O4559" t="str">
            <v>الثانية</v>
          </cell>
          <cell r="Q4559" t="str">
            <v>الثانية</v>
          </cell>
          <cell r="S4559" t="str">
            <v>الثانية</v>
          </cell>
        </row>
        <row r="4560">
          <cell r="A4560">
            <v>123287</v>
          </cell>
          <cell r="B4560" t="str">
            <v>بشرى صقر</v>
          </cell>
          <cell r="C4560" t="str">
            <v>غدير</v>
          </cell>
          <cell r="D4560" t="str">
            <v>نجاح</v>
          </cell>
          <cell r="I4560" t="str">
            <v>الثانية</v>
          </cell>
          <cell r="K4560" t="str">
            <v>الثانية</v>
          </cell>
          <cell r="M4560" t="str">
            <v>الثانية</v>
          </cell>
          <cell r="N4560">
            <v>176</v>
          </cell>
          <cell r="O4560" t="str">
            <v>الثانية</v>
          </cell>
          <cell r="Q4560" t="str">
            <v>الثانية</v>
          </cell>
          <cell r="S4560" t="str">
            <v>الثالثة حديث</v>
          </cell>
        </row>
        <row r="4561">
          <cell r="A4561">
            <v>123288</v>
          </cell>
          <cell r="B4561" t="str">
            <v>جنان سليمان</v>
          </cell>
          <cell r="C4561" t="str">
            <v>عبد الناصر</v>
          </cell>
          <cell r="D4561" t="str">
            <v>رئيفة</v>
          </cell>
          <cell r="I4561" t="str">
            <v>الثانية</v>
          </cell>
          <cell r="K4561" t="str">
            <v>الثانية</v>
          </cell>
          <cell r="M4561" t="str">
            <v>الثالثة حديث</v>
          </cell>
          <cell r="O4561" t="str">
            <v>الثالثة</v>
          </cell>
          <cell r="Q4561" t="str">
            <v xml:space="preserve">الثالثة </v>
          </cell>
          <cell r="S4561" t="str">
            <v>الرابعة حديث</v>
          </cell>
        </row>
        <row r="4562">
          <cell r="A4562">
            <v>123289</v>
          </cell>
          <cell r="B4562" t="str">
            <v>جواهر كردي</v>
          </cell>
          <cell r="C4562" t="str">
            <v>محمد</v>
          </cell>
          <cell r="D4562" t="str">
            <v>جهان</v>
          </cell>
          <cell r="I4562" t="str">
            <v>الثانية</v>
          </cell>
          <cell r="K4562" t="str">
            <v>الثانية</v>
          </cell>
          <cell r="L4562" t="str">
            <v>مبرر</v>
          </cell>
          <cell r="M4562" t="str">
            <v>الثانية</v>
          </cell>
          <cell r="O4562" t="str">
            <v>الثانية</v>
          </cell>
          <cell r="Q4562" t="str">
            <v>الثانية</v>
          </cell>
          <cell r="S4562" t="str">
            <v>الثانية</v>
          </cell>
        </row>
        <row r="4563">
          <cell r="A4563">
            <v>123290</v>
          </cell>
          <cell r="B4563" t="str">
            <v>حسين اليوسف</v>
          </cell>
          <cell r="C4563" t="str">
            <v>عبد الجبار</v>
          </cell>
          <cell r="D4563" t="str">
            <v>حليمه</v>
          </cell>
          <cell r="I4563" t="str">
            <v>الثانية</v>
          </cell>
          <cell r="K4563" t="str">
            <v>الثانية</v>
          </cell>
          <cell r="L4563" t="str">
            <v>مبرر</v>
          </cell>
          <cell r="M4563" t="str">
            <v>الثانية</v>
          </cell>
          <cell r="O4563" t="str">
            <v>الثانية</v>
          </cell>
          <cell r="Q4563" t="str">
            <v>الثانية</v>
          </cell>
          <cell r="S4563" t="str">
            <v>الثانية</v>
          </cell>
        </row>
        <row r="4564">
          <cell r="A4564">
            <v>123291</v>
          </cell>
          <cell r="B4564" t="str">
            <v>رشا خضر</v>
          </cell>
          <cell r="C4564" t="str">
            <v>محممدد</v>
          </cell>
          <cell r="D4564" t="str">
            <v>ثناء فارس</v>
          </cell>
          <cell r="I4564" t="str">
            <v>الثانية</v>
          </cell>
          <cell r="K4564" t="str">
            <v>الثانية</v>
          </cell>
          <cell r="M4564" t="str">
            <v>الثالثة حديث</v>
          </cell>
          <cell r="O4564" t="str">
            <v>الثالثة</v>
          </cell>
          <cell r="Q4564" t="str">
            <v>الرابعة حديث</v>
          </cell>
          <cell r="S4564" t="str">
            <v>الرابعة</v>
          </cell>
        </row>
        <row r="4565">
          <cell r="A4565">
            <v>123292</v>
          </cell>
          <cell r="B4565" t="str">
            <v>سيبال حقي</v>
          </cell>
          <cell r="C4565" t="str">
            <v>عماد الدين</v>
          </cell>
          <cell r="D4565" t="str">
            <v>عمشة</v>
          </cell>
          <cell r="I4565" t="str">
            <v>الثانية</v>
          </cell>
          <cell r="K4565" t="str">
            <v>الثانية</v>
          </cell>
          <cell r="M4565" t="str">
            <v>الثانية</v>
          </cell>
          <cell r="O4565" t="str">
            <v>الثانية</v>
          </cell>
          <cell r="Q4565" t="str">
            <v>الثانية</v>
          </cell>
          <cell r="S4565" t="str">
            <v>الثالثة حديث</v>
          </cell>
        </row>
        <row r="4566">
          <cell r="A4566">
            <v>123293</v>
          </cell>
          <cell r="B4566" t="str">
            <v>شيرين صالح</v>
          </cell>
          <cell r="C4566" t="str">
            <v>يوسف</v>
          </cell>
          <cell r="D4566" t="str">
            <v>صالحه الصالح</v>
          </cell>
          <cell r="I4566" t="str">
            <v>الثانية</v>
          </cell>
          <cell r="K4566" t="str">
            <v>الثانية</v>
          </cell>
          <cell r="L4566" t="str">
            <v>مبرر</v>
          </cell>
          <cell r="M4566" t="str">
            <v>الثانية</v>
          </cell>
          <cell r="O4566" t="str">
            <v>الثانية</v>
          </cell>
          <cell r="Q4566" t="str">
            <v>الثانية</v>
          </cell>
          <cell r="R4566">
            <v>425</v>
          </cell>
          <cell r="S4566" t="str">
            <v>الثانية</v>
          </cell>
        </row>
        <row r="4567">
          <cell r="A4567">
            <v>123294</v>
          </cell>
          <cell r="B4567" t="str">
            <v>عامر احمد</v>
          </cell>
          <cell r="C4567" t="str">
            <v>بدر</v>
          </cell>
          <cell r="D4567" t="str">
            <v>حياة</v>
          </cell>
          <cell r="I4567" t="str">
            <v>الثانية</v>
          </cell>
          <cell r="K4567" t="str">
            <v>الثانية</v>
          </cell>
          <cell r="L4567" t="str">
            <v>مبرر</v>
          </cell>
          <cell r="M4567" t="str">
            <v>الثانية</v>
          </cell>
          <cell r="O4567" t="str">
            <v>الثانية</v>
          </cell>
          <cell r="Q4567" t="str">
            <v>الثانية</v>
          </cell>
          <cell r="S4567" t="str">
            <v>الثانية</v>
          </cell>
        </row>
        <row r="4568">
          <cell r="A4568">
            <v>123295</v>
          </cell>
          <cell r="B4568" t="str">
            <v>لوتس الزرزور</v>
          </cell>
          <cell r="C4568" t="str">
            <v>زكريا</v>
          </cell>
          <cell r="D4568" t="str">
            <v>هدى</v>
          </cell>
          <cell r="I4568" t="str">
            <v>الثانية</v>
          </cell>
          <cell r="K4568" t="str">
            <v>الثانية</v>
          </cell>
          <cell r="M4568" t="str">
            <v>الثالثة حديث</v>
          </cell>
          <cell r="O4568" t="str">
            <v>الثالثة</v>
          </cell>
          <cell r="Q4568" t="str">
            <v>الثالثة</v>
          </cell>
          <cell r="S4568" t="str">
            <v>الرابعة حديث</v>
          </cell>
        </row>
        <row r="4569">
          <cell r="A4569">
            <v>123296</v>
          </cell>
          <cell r="B4569" t="str">
            <v>مجد جبرة</v>
          </cell>
          <cell r="C4569" t="str">
            <v>محمد</v>
          </cell>
          <cell r="D4569" t="str">
            <v>هالة</v>
          </cell>
          <cell r="I4569" t="str">
            <v>الثانية</v>
          </cell>
          <cell r="K4569" t="str">
            <v>الثانية</v>
          </cell>
          <cell r="M4569" t="str">
            <v>الثانية</v>
          </cell>
          <cell r="O4569" t="str">
            <v>الثانية</v>
          </cell>
          <cell r="Q4569" t="str">
            <v>الثانية</v>
          </cell>
          <cell r="S4569" t="str">
            <v>الثالثة حديث</v>
          </cell>
        </row>
        <row r="4570">
          <cell r="A4570">
            <v>123297</v>
          </cell>
          <cell r="B4570" t="str">
            <v>منى الاسدي</v>
          </cell>
          <cell r="C4570" t="str">
            <v>غاندي</v>
          </cell>
          <cell r="D4570" t="str">
            <v>دلال</v>
          </cell>
          <cell r="I4570" t="str">
            <v>الثانية</v>
          </cell>
          <cell r="K4570" t="str">
            <v>الثانية</v>
          </cell>
          <cell r="M4570" t="str">
            <v>الثانية</v>
          </cell>
          <cell r="O4570" t="str">
            <v>الثانية</v>
          </cell>
          <cell r="Q4570" t="str">
            <v>الثانية</v>
          </cell>
          <cell r="S4570" t="str">
            <v>الثانية</v>
          </cell>
        </row>
        <row r="4571">
          <cell r="A4571">
            <v>123298</v>
          </cell>
          <cell r="B4571" t="str">
            <v>موسى سلمان</v>
          </cell>
          <cell r="C4571" t="str">
            <v>محمد</v>
          </cell>
          <cell r="D4571" t="str">
            <v>حياة</v>
          </cell>
          <cell r="I4571" t="str">
            <v>الثانية</v>
          </cell>
          <cell r="K4571" t="str">
            <v>الثانية</v>
          </cell>
          <cell r="M4571" t="str">
            <v>الثانية</v>
          </cell>
          <cell r="O4571" t="str">
            <v>الثانية</v>
          </cell>
          <cell r="Q4571" t="str">
            <v>الثانية</v>
          </cell>
          <cell r="S4571" t="str">
            <v>الثانية</v>
          </cell>
        </row>
        <row r="4572">
          <cell r="A4572">
            <v>123299</v>
          </cell>
          <cell r="B4572" t="str">
            <v>رهام المصري</v>
          </cell>
          <cell r="C4572" t="str">
            <v>خليل</v>
          </cell>
          <cell r="D4572" t="str">
            <v>مها</v>
          </cell>
          <cell r="I4572" t="str">
            <v>الثالثة</v>
          </cell>
          <cell r="K4572" t="str">
            <v>الثالثة</v>
          </cell>
          <cell r="M4572" t="str">
            <v>الرابعة حديث</v>
          </cell>
          <cell r="Q4572" t="str">
            <v>الرابعة</v>
          </cell>
          <cell r="S4572" t="str">
            <v>الرابعة</v>
          </cell>
        </row>
        <row r="4573">
          <cell r="A4573">
            <v>123300</v>
          </cell>
          <cell r="B4573" t="str">
            <v>رهام نوح</v>
          </cell>
          <cell r="C4573" t="str">
            <v>محمد</v>
          </cell>
          <cell r="D4573" t="str">
            <v>وفاء</v>
          </cell>
          <cell r="I4573" t="str">
            <v>الرابعة حديث</v>
          </cell>
          <cell r="K4573" t="str">
            <v>الرابعة</v>
          </cell>
          <cell r="M4573" t="str">
            <v>الرابعة</v>
          </cell>
          <cell r="O4573" t="str">
            <v>الرابعة</v>
          </cell>
          <cell r="Q4573" t="str">
            <v>الرابعة</v>
          </cell>
          <cell r="S4573" t="str">
            <v>الرابعة</v>
          </cell>
        </row>
        <row r="4574">
          <cell r="A4574">
            <v>123301</v>
          </cell>
          <cell r="B4574" t="str">
            <v>طالب رمضان</v>
          </cell>
          <cell r="C4574" t="str">
            <v>عقيل</v>
          </cell>
          <cell r="D4574" t="str">
            <v>امال</v>
          </cell>
          <cell r="I4574" t="str">
            <v>الثالثة</v>
          </cell>
          <cell r="K4574" t="str">
            <v>الرابعة حديث</v>
          </cell>
          <cell r="M4574" t="str">
            <v>الرابعة</v>
          </cell>
          <cell r="O4574" t="str">
            <v>الرابعة</v>
          </cell>
          <cell r="Q4574" t="str">
            <v>الرابعة</v>
          </cell>
          <cell r="S4574" t="str">
            <v>الرابعة</v>
          </cell>
        </row>
        <row r="4575">
          <cell r="A4575">
            <v>123302</v>
          </cell>
          <cell r="B4575" t="str">
            <v>محمد علي</v>
          </cell>
          <cell r="C4575" t="str">
            <v>علي</v>
          </cell>
          <cell r="D4575" t="str">
            <v>نسيبه</v>
          </cell>
          <cell r="I4575" t="str">
            <v>الرابعة</v>
          </cell>
          <cell r="K4575" t="str">
            <v>الرابعة</v>
          </cell>
          <cell r="M4575" t="str">
            <v>الرابعة</v>
          </cell>
          <cell r="O4575" t="str">
            <v>الرابعة</v>
          </cell>
          <cell r="Q4575" t="str">
            <v>الرابعة</v>
          </cell>
          <cell r="S4575" t="str">
            <v>الرابعة</v>
          </cell>
        </row>
        <row r="4576">
          <cell r="A4576">
            <v>123303</v>
          </cell>
          <cell r="B4576" t="str">
            <v>مروة طالب</v>
          </cell>
          <cell r="C4576" t="str">
            <v>عبد الرحيم</v>
          </cell>
          <cell r="D4576" t="str">
            <v>وصال</v>
          </cell>
          <cell r="I4576" t="str">
            <v>الثالثة</v>
          </cell>
          <cell r="K4576" t="str">
            <v>الثالثة</v>
          </cell>
          <cell r="M4576" t="str">
            <v>الرابعة حديث</v>
          </cell>
          <cell r="Q4576" t="str">
            <v>الرابعة</v>
          </cell>
          <cell r="S4576" t="str">
            <v>الرابعة</v>
          </cell>
        </row>
        <row r="4577">
          <cell r="A4577">
            <v>123304</v>
          </cell>
          <cell r="B4577" t="str">
            <v>مها بدور</v>
          </cell>
          <cell r="C4577" t="str">
            <v>نظير</v>
          </cell>
          <cell r="D4577" t="str">
            <v>نعامة</v>
          </cell>
          <cell r="I4577" t="str">
            <v>الثالثة</v>
          </cell>
          <cell r="K4577" t="str">
            <v>الرابعة حديث</v>
          </cell>
          <cell r="L4577" t="str">
            <v>مبرر</v>
          </cell>
          <cell r="M4577" t="str">
            <v>الرابعة</v>
          </cell>
          <cell r="O4577" t="str">
            <v>الرابعة</v>
          </cell>
          <cell r="Q4577" t="str">
            <v>الرابعة</v>
          </cell>
          <cell r="S4577" t="str">
            <v>الرابعة</v>
          </cell>
        </row>
        <row r="4578">
          <cell r="A4578">
            <v>123305</v>
          </cell>
          <cell r="B4578" t="str">
            <v>ميساء بدور</v>
          </cell>
          <cell r="C4578" t="str">
            <v>نظير</v>
          </cell>
          <cell r="D4578" t="str">
            <v>نعامه</v>
          </cell>
          <cell r="I4578" t="str">
            <v>الثالثة</v>
          </cell>
          <cell r="K4578" t="str">
            <v>الثالثة</v>
          </cell>
          <cell r="M4578" t="str">
            <v>الثالثة</v>
          </cell>
          <cell r="S4578" t="str">
            <v>الرابعة</v>
          </cell>
        </row>
        <row r="4579">
          <cell r="A4579">
            <v>123306</v>
          </cell>
          <cell r="B4579" t="str">
            <v>طارق خدوج</v>
          </cell>
          <cell r="C4579" t="str">
            <v>علي</v>
          </cell>
          <cell r="D4579" t="str">
            <v>سمر</v>
          </cell>
          <cell r="I4579" t="str">
            <v>الأولى حديث</v>
          </cell>
          <cell r="K4579" t="str">
            <v>الأولى</v>
          </cell>
          <cell r="L4579" t="str">
            <v>مبرر</v>
          </cell>
          <cell r="M4579" t="str">
            <v>الأولى</v>
          </cell>
          <cell r="O4579" t="str">
            <v>الأولى</v>
          </cell>
          <cell r="Q4579" t="str">
            <v>الأولى</v>
          </cell>
          <cell r="S4579" t="str">
            <v>الأولى</v>
          </cell>
        </row>
        <row r="4580">
          <cell r="A4580">
            <v>123307</v>
          </cell>
          <cell r="B4580" t="str">
            <v>ورده العنيزي</v>
          </cell>
          <cell r="C4580" t="str">
            <v>راشد</v>
          </cell>
          <cell r="D4580" t="str">
            <v>سلمه</v>
          </cell>
          <cell r="I4580" t="str">
            <v>الثانية</v>
          </cell>
          <cell r="K4580" t="str">
            <v>الثانية</v>
          </cell>
          <cell r="M4580" t="str">
            <v>الثالثة حديث</v>
          </cell>
          <cell r="O4580" t="str">
            <v>الثالثة</v>
          </cell>
          <cell r="Q4580" t="str">
            <v>الرابعة حديث</v>
          </cell>
          <cell r="S4580" t="str">
            <v>الرابعة</v>
          </cell>
        </row>
        <row r="4581">
          <cell r="A4581">
            <v>123308</v>
          </cell>
          <cell r="B4581" t="str">
            <v>حسناء حسن</v>
          </cell>
          <cell r="C4581" t="str">
            <v>محمود</v>
          </cell>
          <cell r="D4581" t="str">
            <v>صبحيه</v>
          </cell>
          <cell r="I4581" t="str">
            <v>الثانية</v>
          </cell>
          <cell r="J4581">
            <v>768</v>
          </cell>
          <cell r="K4581" t="str">
            <v>الثانية</v>
          </cell>
          <cell r="M4581" t="str">
            <v>الثانية</v>
          </cell>
          <cell r="O4581" t="str">
            <v>الثانية</v>
          </cell>
          <cell r="Q4581" t="str">
            <v>الثانية</v>
          </cell>
          <cell r="S4581" t="str">
            <v>الثانية</v>
          </cell>
        </row>
        <row r="4582">
          <cell r="A4582">
            <v>123309</v>
          </cell>
          <cell r="B4582" t="str">
            <v>حلا الطباع</v>
          </cell>
          <cell r="C4582" t="str">
            <v>مازن</v>
          </cell>
          <cell r="D4582" t="str">
            <v>منانة</v>
          </cell>
          <cell r="I4582" t="str">
            <v>الثانية</v>
          </cell>
          <cell r="J4582">
            <v>719</v>
          </cell>
          <cell r="K4582" t="str">
            <v>الثانية</v>
          </cell>
          <cell r="L4582" t="str">
            <v>مبرر</v>
          </cell>
          <cell r="M4582" t="str">
            <v>الثانية</v>
          </cell>
          <cell r="O4582" t="str">
            <v>الثانية</v>
          </cell>
          <cell r="Q4582" t="str">
            <v>الثانية</v>
          </cell>
          <cell r="S4582" t="str">
            <v>الثانية</v>
          </cell>
        </row>
        <row r="4583">
          <cell r="A4583">
            <v>123310</v>
          </cell>
          <cell r="B4583" t="str">
            <v>ريم الباشا</v>
          </cell>
          <cell r="C4583" t="str">
            <v>عبد الكريم</v>
          </cell>
          <cell r="D4583" t="str">
            <v>هدايا عفا الرفاعي</v>
          </cell>
          <cell r="I4583" t="str">
            <v>الأولى حديث</v>
          </cell>
          <cell r="K4583" t="str">
            <v>الأولى</v>
          </cell>
          <cell r="L4583" t="str">
            <v>مبرر</v>
          </cell>
          <cell r="M4583" t="str">
            <v>الأولى</v>
          </cell>
          <cell r="O4583" t="str">
            <v>الأولى</v>
          </cell>
          <cell r="Q4583" t="str">
            <v>الأولى</v>
          </cell>
          <cell r="S4583" t="str">
            <v>الأولى</v>
          </cell>
        </row>
        <row r="4584">
          <cell r="A4584">
            <v>123311</v>
          </cell>
          <cell r="B4584" t="str">
            <v>سندس اسعد</v>
          </cell>
          <cell r="C4584" t="str">
            <v>عمر</v>
          </cell>
          <cell r="D4584" t="str">
            <v>حنان</v>
          </cell>
          <cell r="I4584" t="str">
            <v>الأولى حديث</v>
          </cell>
          <cell r="K4584" t="str">
            <v>الأولى</v>
          </cell>
          <cell r="L4584" t="str">
            <v>مبرر</v>
          </cell>
          <cell r="M4584" t="str">
            <v>الأولى</v>
          </cell>
          <cell r="O4584" t="str">
            <v>الأولى</v>
          </cell>
          <cell r="Q4584" t="str">
            <v>الأولى</v>
          </cell>
          <cell r="S4584" t="str">
            <v>الأولى</v>
          </cell>
        </row>
        <row r="4585">
          <cell r="A4585">
            <v>123312</v>
          </cell>
          <cell r="B4585" t="str">
            <v>محمد بخشيش</v>
          </cell>
          <cell r="C4585" t="str">
            <v>قاسم</v>
          </cell>
          <cell r="D4585" t="str">
            <v>فايزه</v>
          </cell>
          <cell r="I4585" t="str">
            <v>الأولى</v>
          </cell>
          <cell r="K4585" t="str">
            <v>الأولى</v>
          </cell>
          <cell r="M4585" t="str">
            <v>الأولى</v>
          </cell>
          <cell r="O4585" t="str">
            <v>الأولى</v>
          </cell>
          <cell r="Q4585" t="str">
            <v>الأولى</v>
          </cell>
          <cell r="S4585" t="str">
            <v>الأولى</v>
          </cell>
        </row>
        <row r="4586">
          <cell r="A4586">
            <v>123313</v>
          </cell>
          <cell r="B4586" t="str">
            <v>وسام برزنجي الشهير بالنقشبندي</v>
          </cell>
          <cell r="C4586" t="str">
            <v>عبد السلام</v>
          </cell>
          <cell r="D4586" t="str">
            <v>روضة</v>
          </cell>
          <cell r="I4586" t="str">
            <v>الأولى حديث</v>
          </cell>
          <cell r="K4586" t="str">
            <v>الأولى</v>
          </cell>
          <cell r="M4586" t="str">
            <v>الأولى</v>
          </cell>
          <cell r="O4586" t="str">
            <v>الأولى</v>
          </cell>
          <cell r="Q4586" t="str">
            <v>الأولى</v>
          </cell>
          <cell r="S4586" t="str">
            <v>الأولى</v>
          </cell>
        </row>
        <row r="4587">
          <cell r="A4587">
            <v>123314</v>
          </cell>
          <cell r="B4587" t="str">
            <v>محمد راتب دكاك</v>
          </cell>
          <cell r="C4587" t="str">
            <v>محمد نيسان</v>
          </cell>
          <cell r="D4587" t="str">
            <v>سناء</v>
          </cell>
          <cell r="I4587" t="str">
            <v>الأولى حديث</v>
          </cell>
          <cell r="K4587" t="str">
            <v>الأولى</v>
          </cell>
          <cell r="L4587" t="str">
            <v>مبرر</v>
          </cell>
          <cell r="M4587" t="str">
            <v>الأولى</v>
          </cell>
          <cell r="O4587" t="str">
            <v>الأولى</v>
          </cell>
          <cell r="Q4587" t="str">
            <v>الأولى</v>
          </cell>
          <cell r="S4587" t="str">
            <v>الأولى</v>
          </cell>
        </row>
        <row r="4588">
          <cell r="A4588">
            <v>123315</v>
          </cell>
          <cell r="B4588" t="str">
            <v>آلاء محمود</v>
          </cell>
          <cell r="C4588" t="str">
            <v>خالد</v>
          </cell>
          <cell r="D4588" t="str">
            <v>سحاب</v>
          </cell>
          <cell r="I4588" t="str">
            <v>الأولى حديث</v>
          </cell>
          <cell r="J4588">
            <v>859</v>
          </cell>
          <cell r="K4588" t="str">
            <v>الأولى</v>
          </cell>
          <cell r="M4588" t="str">
            <v>الأولى</v>
          </cell>
          <cell r="O4588" t="str">
            <v>الأولى</v>
          </cell>
          <cell r="Q4588" t="str">
            <v>الأولى</v>
          </cell>
          <cell r="S4588" t="str">
            <v>الأولى</v>
          </cell>
        </row>
        <row r="4589">
          <cell r="A4589">
            <v>123316</v>
          </cell>
          <cell r="B4589" t="str">
            <v>سحر دعبول</v>
          </cell>
          <cell r="C4589" t="str">
            <v>محمد اديب</v>
          </cell>
          <cell r="D4589" t="str">
            <v>بلقيس</v>
          </cell>
          <cell r="I4589" t="str">
            <v>الثالثة</v>
          </cell>
          <cell r="J4589">
            <v>823</v>
          </cell>
          <cell r="K4589" t="str">
            <v>الثالثة</v>
          </cell>
          <cell r="L4589" t="str">
            <v>مبرر</v>
          </cell>
          <cell r="M4589" t="str">
            <v>الثالثة</v>
          </cell>
          <cell r="O4589" t="str">
            <v>الثالثة</v>
          </cell>
          <cell r="Q4589" t="str">
            <v>الثالثة</v>
          </cell>
          <cell r="S4589" t="str">
            <v>الثالثة</v>
          </cell>
        </row>
        <row r="4590">
          <cell r="A4590">
            <v>123317</v>
          </cell>
          <cell r="B4590" t="str">
            <v>نجوى الجبان</v>
          </cell>
          <cell r="C4590" t="str">
            <v>نزار</v>
          </cell>
          <cell r="D4590" t="str">
            <v>حنان</v>
          </cell>
          <cell r="I4590" t="str">
            <v>الأولى حديث</v>
          </cell>
          <cell r="J4590">
            <v>866</v>
          </cell>
          <cell r="K4590" t="str">
            <v>الأولى</v>
          </cell>
          <cell r="L4590">
            <v>1163</v>
          </cell>
          <cell r="M4590" t="str">
            <v>الأولى</v>
          </cell>
          <cell r="O4590" t="str">
            <v>الأولى</v>
          </cell>
          <cell r="Q4590" t="str">
            <v>الأولى</v>
          </cell>
          <cell r="S4590" t="str">
            <v>الأولى</v>
          </cell>
        </row>
        <row r="4591">
          <cell r="A4591">
            <v>123318</v>
          </cell>
          <cell r="B4591" t="str">
            <v>ديالا عبد الله</v>
          </cell>
          <cell r="C4591" t="str">
            <v>فتحي</v>
          </cell>
          <cell r="D4591" t="str">
            <v>غازية</v>
          </cell>
          <cell r="I4591" t="str">
            <v>الأولى حديث</v>
          </cell>
          <cell r="K4591" t="str">
            <v>الأولى</v>
          </cell>
          <cell r="M4591" t="str">
            <v>الأولى</v>
          </cell>
          <cell r="O4591" t="str">
            <v>الأولى</v>
          </cell>
          <cell r="Q4591" t="str">
            <v>الأولى</v>
          </cell>
          <cell r="S4591" t="str">
            <v>الأولى</v>
          </cell>
        </row>
        <row r="4592">
          <cell r="A4592">
            <v>123319</v>
          </cell>
          <cell r="B4592" t="str">
            <v>اثار السالم</v>
          </cell>
          <cell r="C4592" t="str">
            <v>اكرم</v>
          </cell>
          <cell r="D4592" t="str">
            <v>حياة</v>
          </cell>
          <cell r="I4592" t="str">
            <v>الثانية</v>
          </cell>
          <cell r="K4592" t="str">
            <v>الثانية</v>
          </cell>
          <cell r="M4592" t="str">
            <v>الثانية</v>
          </cell>
          <cell r="O4592" t="str">
            <v>الثالثة حديث</v>
          </cell>
          <cell r="Q4592" t="str">
            <v>الثالثة</v>
          </cell>
          <cell r="S4592" t="str">
            <v>الثالثة</v>
          </cell>
        </row>
        <row r="4593">
          <cell r="A4593">
            <v>123320</v>
          </cell>
          <cell r="B4593" t="str">
            <v>دانيه نجيبه</v>
          </cell>
          <cell r="C4593" t="str">
            <v>محي الدين</v>
          </cell>
          <cell r="D4593" t="str">
            <v>منى</v>
          </cell>
          <cell r="I4593" t="str">
            <v>الأولى حديث</v>
          </cell>
          <cell r="K4593" t="str">
            <v>الأولى</v>
          </cell>
          <cell r="L4593" t="str">
            <v>مبرر</v>
          </cell>
          <cell r="M4593" t="str">
            <v>الأولى</v>
          </cell>
          <cell r="O4593" t="str">
            <v>الأولى</v>
          </cell>
          <cell r="Q4593" t="str">
            <v>الأولى</v>
          </cell>
          <cell r="S4593" t="str">
            <v>الأولى</v>
          </cell>
        </row>
        <row r="4594">
          <cell r="A4594">
            <v>123321</v>
          </cell>
          <cell r="B4594" t="str">
            <v>نغم عطيه</v>
          </cell>
          <cell r="C4594" t="str">
            <v>كمال</v>
          </cell>
          <cell r="D4594" t="str">
            <v>اسيا</v>
          </cell>
          <cell r="I4594" t="str">
            <v>الأولى حديث</v>
          </cell>
          <cell r="K4594" t="str">
            <v>الأولى</v>
          </cell>
          <cell r="L4594" t="str">
            <v>مبرر</v>
          </cell>
          <cell r="M4594" t="str">
            <v>الأولى</v>
          </cell>
          <cell r="O4594" t="str">
            <v>الأولى</v>
          </cell>
          <cell r="P4594">
            <v>708</v>
          </cell>
          <cell r="Q4594" t="str">
            <v>الأولى</v>
          </cell>
          <cell r="S4594" t="str">
            <v>الأولى</v>
          </cell>
        </row>
        <row r="4595">
          <cell r="A4595">
            <v>123322</v>
          </cell>
          <cell r="B4595" t="str">
            <v>مريم علويه</v>
          </cell>
          <cell r="C4595" t="str">
            <v>عبداللطيف</v>
          </cell>
          <cell r="D4595" t="str">
            <v>زينب</v>
          </cell>
          <cell r="I4595" t="str">
            <v>الأولى حديث</v>
          </cell>
          <cell r="K4595" t="str">
            <v>الأولى</v>
          </cell>
          <cell r="M4595" t="str">
            <v>الثانية حديث</v>
          </cell>
          <cell r="O4595" t="str">
            <v>الثانية</v>
          </cell>
          <cell r="Q4595" t="str">
            <v>الثالثة حديث</v>
          </cell>
          <cell r="S4595" t="str">
            <v>الثالثة</v>
          </cell>
        </row>
        <row r="4596">
          <cell r="A4596">
            <v>123323</v>
          </cell>
          <cell r="B4596" t="str">
            <v>مجد حبيب</v>
          </cell>
          <cell r="C4596" t="str">
            <v>مفيد</v>
          </cell>
          <cell r="D4596" t="str">
            <v>ناديه</v>
          </cell>
          <cell r="I4596" t="str">
            <v>الأولى حديث</v>
          </cell>
          <cell r="K4596" t="str">
            <v>الأولى</v>
          </cell>
          <cell r="M4596" t="str">
            <v>الأولى</v>
          </cell>
          <cell r="O4596" t="str">
            <v>الأولى</v>
          </cell>
          <cell r="Q4596" t="str">
            <v>الثانية حديث</v>
          </cell>
          <cell r="S4596" t="str">
            <v>الثانية</v>
          </cell>
        </row>
        <row r="4597">
          <cell r="A4597">
            <v>123324</v>
          </cell>
          <cell r="B4597" t="str">
            <v>بهاء الدين الرفاعي</v>
          </cell>
          <cell r="C4597" t="str">
            <v>محمد</v>
          </cell>
          <cell r="D4597" t="str">
            <v>ثناء</v>
          </cell>
          <cell r="I4597" t="str">
            <v>الأولى حديث</v>
          </cell>
          <cell r="K4597" t="str">
            <v>الأولى</v>
          </cell>
          <cell r="L4597" t="str">
            <v>مبرر</v>
          </cell>
          <cell r="M4597" t="str">
            <v>الأولى</v>
          </cell>
          <cell r="O4597" t="str">
            <v>الأولى</v>
          </cell>
          <cell r="Q4597" t="str">
            <v>الأولى</v>
          </cell>
          <cell r="S4597" t="str">
            <v>الأولى</v>
          </cell>
        </row>
        <row r="4598">
          <cell r="A4598">
            <v>123325</v>
          </cell>
          <cell r="B4598" t="str">
            <v>نصر زودة</v>
          </cell>
          <cell r="C4598" t="str">
            <v>محمد</v>
          </cell>
          <cell r="D4598" t="str">
            <v>ليلى</v>
          </cell>
          <cell r="I4598" t="str">
            <v>الأولى حديث</v>
          </cell>
          <cell r="K4598" t="str">
            <v>الأولى</v>
          </cell>
          <cell r="L4598" t="str">
            <v>مبرر</v>
          </cell>
          <cell r="M4598" t="str">
            <v>الأولى</v>
          </cell>
          <cell r="O4598" t="str">
            <v>الأولى</v>
          </cell>
          <cell r="Q4598" t="str">
            <v>الأولى</v>
          </cell>
          <cell r="S4598" t="str">
            <v>الأولى</v>
          </cell>
        </row>
        <row r="4599">
          <cell r="A4599">
            <v>123326</v>
          </cell>
          <cell r="B4599" t="str">
            <v>طارق السعدي</v>
          </cell>
          <cell r="C4599" t="str">
            <v>عمار</v>
          </cell>
          <cell r="D4599" t="str">
            <v>هدى</v>
          </cell>
          <cell r="I4599" t="str">
            <v>الأولى حديث</v>
          </cell>
          <cell r="K4599" t="str">
            <v>الأولى</v>
          </cell>
          <cell r="M4599" t="str">
            <v>الأولى</v>
          </cell>
          <cell r="O4599" t="str">
            <v>الأولى</v>
          </cell>
          <cell r="Q4599" t="str">
            <v>الأولى</v>
          </cell>
          <cell r="S4599" t="str">
            <v>الأولى</v>
          </cell>
        </row>
        <row r="4600">
          <cell r="A4600">
            <v>123327</v>
          </cell>
          <cell r="B4600" t="str">
            <v>عهد النحاس</v>
          </cell>
          <cell r="C4600" t="str">
            <v>محمد</v>
          </cell>
          <cell r="D4600" t="str">
            <v>سعاد طعمه</v>
          </cell>
          <cell r="I4600" t="str">
            <v>الأولى حديث</v>
          </cell>
          <cell r="K4600" t="str">
            <v>الأولى</v>
          </cell>
          <cell r="L4600" t="str">
            <v>مبرر</v>
          </cell>
          <cell r="M4600" t="str">
            <v>الأولى</v>
          </cell>
          <cell r="O4600" t="str">
            <v>الأولى</v>
          </cell>
          <cell r="Q4600" t="str">
            <v>الأولى</v>
          </cell>
          <cell r="S4600" t="str">
            <v>الأولى</v>
          </cell>
        </row>
        <row r="4601">
          <cell r="A4601">
            <v>123328</v>
          </cell>
          <cell r="B4601" t="str">
            <v>علي احمد</v>
          </cell>
          <cell r="C4601" t="str">
            <v>محمد</v>
          </cell>
          <cell r="D4601" t="str">
            <v>مفيدة</v>
          </cell>
          <cell r="I4601" t="str">
            <v>الثالثة</v>
          </cell>
          <cell r="K4601" t="str">
            <v>الثالثة</v>
          </cell>
          <cell r="M4601" t="str">
            <v>الثالثة</v>
          </cell>
          <cell r="O4601" t="str">
            <v>الثالثة</v>
          </cell>
          <cell r="Q4601" t="str">
            <v>الثالثة</v>
          </cell>
          <cell r="S4601" t="str">
            <v>الثالثة</v>
          </cell>
        </row>
        <row r="4602">
          <cell r="A4602">
            <v>123329</v>
          </cell>
          <cell r="B4602" t="str">
            <v>سلام مطاوع</v>
          </cell>
          <cell r="C4602" t="str">
            <v>نبيل</v>
          </cell>
          <cell r="D4602" t="str">
            <v>منى</v>
          </cell>
          <cell r="I4602" t="str">
            <v>الأولى حديث</v>
          </cell>
          <cell r="K4602" t="str">
            <v>الأولى</v>
          </cell>
          <cell r="L4602" t="str">
            <v>مبرر</v>
          </cell>
          <cell r="M4602" t="str">
            <v>الأولى</v>
          </cell>
          <cell r="O4602" t="str">
            <v>الأولى</v>
          </cell>
          <cell r="Q4602" t="str">
            <v>الأولى</v>
          </cell>
          <cell r="S4602" t="str">
            <v>الأولى</v>
          </cell>
        </row>
        <row r="4603">
          <cell r="A4603">
            <v>123330</v>
          </cell>
          <cell r="B4603" t="str">
            <v>انغام حديد</v>
          </cell>
          <cell r="C4603" t="str">
            <v>احمد</v>
          </cell>
          <cell r="D4603" t="str">
            <v>سعاد</v>
          </cell>
          <cell r="K4603" t="str">
            <v>الثانية</v>
          </cell>
          <cell r="M4603" t="str">
            <v>الثالثة حديث</v>
          </cell>
          <cell r="O4603" t="str">
            <v>الثالثة</v>
          </cell>
          <cell r="Q4603" t="str">
            <v>الثالثة</v>
          </cell>
          <cell r="S4603" t="str">
            <v>الثالثة</v>
          </cell>
        </row>
        <row r="4604">
          <cell r="A4604">
            <v>123331</v>
          </cell>
          <cell r="B4604" t="str">
            <v>اباء محمود</v>
          </cell>
          <cell r="C4604" t="str">
            <v>عدي</v>
          </cell>
          <cell r="D4604" t="str">
            <v>وفاء</v>
          </cell>
          <cell r="M4604" t="str">
            <v>الثالثة</v>
          </cell>
          <cell r="O4604" t="str">
            <v>الثالثة</v>
          </cell>
          <cell r="Q4604" t="str">
            <v>الرابعة حديث</v>
          </cell>
          <cell r="S4604" t="str">
            <v>الرابعة</v>
          </cell>
        </row>
        <row r="4605">
          <cell r="A4605">
            <v>123332</v>
          </cell>
          <cell r="B4605" t="str">
            <v>ابتهال شباط</v>
          </cell>
          <cell r="C4605" t="str">
            <v>محمد</v>
          </cell>
          <cell r="D4605" t="str">
            <v>نمر</v>
          </cell>
          <cell r="M4605" t="str">
            <v>الأولى حديث</v>
          </cell>
          <cell r="O4605" t="str">
            <v>الأولى</v>
          </cell>
          <cell r="Q4605" t="str">
            <v>الثانية حديث</v>
          </cell>
          <cell r="S4605" t="str">
            <v>الثانية</v>
          </cell>
        </row>
        <row r="4606">
          <cell r="A4606">
            <v>123333</v>
          </cell>
          <cell r="B4606" t="str">
            <v>ابراهيم المطر</v>
          </cell>
          <cell r="C4606" t="str">
            <v>خليل</v>
          </cell>
          <cell r="D4606" t="str">
            <v>رنده</v>
          </cell>
          <cell r="M4606" t="str">
            <v>الأولى حديث</v>
          </cell>
          <cell r="O4606" t="str">
            <v>الأولى</v>
          </cell>
          <cell r="Q4606" t="str">
            <v>الأولى</v>
          </cell>
          <cell r="S4606" t="str">
            <v>الأولى</v>
          </cell>
        </row>
        <row r="4607">
          <cell r="A4607">
            <v>123334</v>
          </cell>
          <cell r="B4607" t="str">
            <v>ابراهيم حمودي</v>
          </cell>
          <cell r="C4607" t="str">
            <v>عبد الوهاب</v>
          </cell>
          <cell r="D4607" t="str">
            <v>رسمال</v>
          </cell>
          <cell r="M4607" t="str">
            <v>الثالثة</v>
          </cell>
          <cell r="O4607" t="str">
            <v>الثالثة</v>
          </cell>
          <cell r="Q4607" t="str">
            <v>الرابعة حديث</v>
          </cell>
          <cell r="S4607" t="str">
            <v>الرابعة</v>
          </cell>
        </row>
        <row r="4608">
          <cell r="A4608">
            <v>123335</v>
          </cell>
          <cell r="B4608" t="str">
            <v>ابراهيم علوش</v>
          </cell>
          <cell r="C4608" t="str">
            <v>احمد</v>
          </cell>
          <cell r="D4608" t="str">
            <v>ابتسام</v>
          </cell>
          <cell r="M4608" t="str">
            <v>الأولى حديث</v>
          </cell>
          <cell r="O4608" t="str">
            <v>الأولى</v>
          </cell>
          <cell r="Q4608" t="str">
            <v>الثانية حديث</v>
          </cell>
          <cell r="S4608" t="str">
            <v>الثانية</v>
          </cell>
        </row>
        <row r="4609">
          <cell r="A4609">
            <v>123336</v>
          </cell>
          <cell r="B4609" t="str">
            <v>احلام الصالح</v>
          </cell>
          <cell r="C4609" t="str">
            <v>حسين</v>
          </cell>
          <cell r="D4609" t="str">
            <v>أمون</v>
          </cell>
          <cell r="M4609" t="str">
            <v>الثانية</v>
          </cell>
          <cell r="O4609" t="str">
            <v>الثانية</v>
          </cell>
          <cell r="Q4609" t="str">
            <v>الثانية</v>
          </cell>
          <cell r="S4609" t="str">
            <v>الثالثة</v>
          </cell>
        </row>
        <row r="4610">
          <cell r="A4610">
            <v>123337</v>
          </cell>
          <cell r="B4610" t="str">
            <v>احمد الحاج نعيمه</v>
          </cell>
          <cell r="C4610" t="str">
            <v>عصام</v>
          </cell>
          <cell r="D4610" t="str">
            <v>سميحه</v>
          </cell>
          <cell r="M4610" t="str">
            <v>الأولى حديث</v>
          </cell>
          <cell r="O4610" t="str">
            <v>الأولى</v>
          </cell>
          <cell r="Q4610" t="str">
            <v>الثانية حديث</v>
          </cell>
          <cell r="S4610" t="str">
            <v>الثانية</v>
          </cell>
        </row>
        <row r="4611">
          <cell r="A4611">
            <v>123338</v>
          </cell>
          <cell r="B4611" t="str">
            <v>احمد السليمان</v>
          </cell>
          <cell r="C4611" t="str">
            <v>سليم</v>
          </cell>
          <cell r="D4611" t="str">
            <v>حياة</v>
          </cell>
          <cell r="M4611" t="str">
            <v>الثالثة</v>
          </cell>
          <cell r="O4611" t="str">
            <v>الثالثة</v>
          </cell>
          <cell r="Q4611" t="str">
            <v>الثالثة</v>
          </cell>
          <cell r="S4611" t="str">
            <v>الثالثة</v>
          </cell>
        </row>
        <row r="4612">
          <cell r="A4612">
            <v>123339</v>
          </cell>
          <cell r="B4612" t="str">
            <v>احمد السيد طه</v>
          </cell>
          <cell r="C4612" t="str">
            <v>عبد تالوهاب</v>
          </cell>
          <cell r="D4612" t="str">
            <v>صفاء</v>
          </cell>
          <cell r="M4612" t="str">
            <v>الأولى حديث</v>
          </cell>
          <cell r="O4612" t="str">
            <v>الأولى</v>
          </cell>
          <cell r="Q4612" t="str">
            <v>الأولى</v>
          </cell>
          <cell r="S4612" t="str">
            <v>الأولى</v>
          </cell>
        </row>
        <row r="4613">
          <cell r="A4613">
            <v>123340</v>
          </cell>
          <cell r="B4613" t="str">
            <v>احمد الصفدي</v>
          </cell>
          <cell r="C4613" t="str">
            <v>باسل</v>
          </cell>
          <cell r="D4613" t="str">
            <v>فاديا</v>
          </cell>
          <cell r="M4613" t="str">
            <v>الأولى حديث</v>
          </cell>
          <cell r="O4613" t="str">
            <v>الأولى</v>
          </cell>
          <cell r="Q4613" t="str">
            <v>الأولى</v>
          </cell>
          <cell r="S4613" t="str">
            <v>الأولى</v>
          </cell>
        </row>
        <row r="4614">
          <cell r="A4614">
            <v>123341</v>
          </cell>
          <cell r="B4614" t="str">
            <v>احمد العبد الله</v>
          </cell>
          <cell r="C4614" t="str">
            <v>عادل</v>
          </cell>
          <cell r="D4614" t="str">
            <v>شاهيناز</v>
          </cell>
          <cell r="M4614" t="str">
            <v>الأولى حديث</v>
          </cell>
          <cell r="O4614" t="str">
            <v>الأولى</v>
          </cell>
          <cell r="Q4614" t="str">
            <v>الأولى</v>
          </cell>
          <cell r="S4614" t="str">
            <v>الثانية حديث</v>
          </cell>
        </row>
        <row r="4615">
          <cell r="A4615">
            <v>123342</v>
          </cell>
          <cell r="B4615" t="str">
            <v>احمد سطاس</v>
          </cell>
          <cell r="C4615" t="str">
            <v>رامز</v>
          </cell>
          <cell r="D4615" t="str">
            <v>هويده</v>
          </cell>
          <cell r="M4615" t="str">
            <v>الأولى حديث</v>
          </cell>
          <cell r="O4615" t="str">
            <v>الأولى</v>
          </cell>
          <cell r="Q4615" t="str">
            <v>الأولى</v>
          </cell>
          <cell r="S4615" t="str">
            <v>الأولى</v>
          </cell>
        </row>
        <row r="4616">
          <cell r="A4616">
            <v>123343</v>
          </cell>
          <cell r="B4616" t="str">
            <v>احمد شلوف</v>
          </cell>
          <cell r="C4616" t="str">
            <v>محمد</v>
          </cell>
          <cell r="D4616" t="str">
            <v>منار</v>
          </cell>
          <cell r="M4616" t="str">
            <v>الأولى حديث</v>
          </cell>
          <cell r="O4616" t="str">
            <v>الأولى</v>
          </cell>
          <cell r="Q4616" t="str">
            <v>الأولى</v>
          </cell>
          <cell r="S4616" t="str">
            <v>الأولى</v>
          </cell>
        </row>
        <row r="4617">
          <cell r="A4617">
            <v>123344</v>
          </cell>
          <cell r="B4617" t="str">
            <v>احمد صنديد</v>
          </cell>
          <cell r="C4617" t="str">
            <v>عبد الله</v>
          </cell>
          <cell r="D4617" t="str">
            <v>خضرة</v>
          </cell>
          <cell r="M4617" t="str">
            <v>الأولى حديث</v>
          </cell>
          <cell r="O4617" t="str">
            <v>الأولى</v>
          </cell>
          <cell r="Q4617" t="str">
            <v>الأولى</v>
          </cell>
          <cell r="S4617" t="str">
            <v>الأولى</v>
          </cell>
        </row>
        <row r="4618">
          <cell r="A4618">
            <v>123345</v>
          </cell>
          <cell r="B4618" t="str">
            <v>اخلاص كزالة</v>
          </cell>
          <cell r="C4618" t="str">
            <v>قاسم</v>
          </cell>
          <cell r="D4618" t="str">
            <v>عزيزة موازيني</v>
          </cell>
          <cell r="M4618" t="str">
            <v>الأولى حديث</v>
          </cell>
          <cell r="O4618" t="str">
            <v>الأولى</v>
          </cell>
          <cell r="Q4618" t="str">
            <v>الثانية حديث</v>
          </cell>
          <cell r="S4618" t="str">
            <v>الثانية</v>
          </cell>
        </row>
        <row r="4619">
          <cell r="A4619">
            <v>123346</v>
          </cell>
          <cell r="B4619" t="str">
            <v>اديل الخولي</v>
          </cell>
          <cell r="C4619" t="str">
            <v>يوسف</v>
          </cell>
          <cell r="D4619" t="str">
            <v>ساميا</v>
          </cell>
          <cell r="M4619" t="str">
            <v>الأولى حديث</v>
          </cell>
          <cell r="O4619" t="str">
            <v>الأولى</v>
          </cell>
          <cell r="Q4619" t="str">
            <v>الأولى</v>
          </cell>
          <cell r="S4619" t="str">
            <v>الأولى</v>
          </cell>
        </row>
        <row r="4620">
          <cell r="A4620">
            <v>123347</v>
          </cell>
          <cell r="B4620" t="str">
            <v>اروى الزعبي</v>
          </cell>
          <cell r="C4620" t="str">
            <v>خالد</v>
          </cell>
          <cell r="D4620" t="str">
            <v>أسماء</v>
          </cell>
          <cell r="M4620" t="str">
            <v>الأولى حديث</v>
          </cell>
          <cell r="O4620" t="str">
            <v>الأولى</v>
          </cell>
          <cell r="Q4620" t="str">
            <v>الأولى</v>
          </cell>
          <cell r="S4620" t="str">
            <v>الأولى</v>
          </cell>
        </row>
        <row r="4621">
          <cell r="A4621">
            <v>123348</v>
          </cell>
          <cell r="B4621" t="str">
            <v>اريج العواد</v>
          </cell>
          <cell r="C4621" t="str">
            <v>زكريا</v>
          </cell>
          <cell r="D4621" t="str">
            <v>غاده</v>
          </cell>
          <cell r="M4621" t="str">
            <v>الأولى حديث</v>
          </cell>
          <cell r="O4621" t="str">
            <v>الأولى</v>
          </cell>
          <cell r="Q4621" t="str">
            <v>الثانية حديث</v>
          </cell>
          <cell r="S4621" t="str">
            <v>الثانية</v>
          </cell>
        </row>
        <row r="4622">
          <cell r="A4622">
            <v>123349</v>
          </cell>
          <cell r="B4622" t="str">
            <v>اريج المحمد الخليل</v>
          </cell>
          <cell r="C4622" t="str">
            <v>عماد</v>
          </cell>
          <cell r="D4622" t="str">
            <v>غفران</v>
          </cell>
          <cell r="M4622" t="str">
            <v>الأولى حديث</v>
          </cell>
          <cell r="O4622" t="str">
            <v>الأولى</v>
          </cell>
          <cell r="Q4622" t="str">
            <v>الأولى</v>
          </cell>
          <cell r="S4622" t="str">
            <v>الأولى</v>
          </cell>
        </row>
        <row r="4623">
          <cell r="A4623">
            <v>123350</v>
          </cell>
          <cell r="B4623" t="str">
            <v>اريج جحا</v>
          </cell>
          <cell r="C4623" t="str">
            <v>عبد الكريم</v>
          </cell>
          <cell r="D4623" t="str">
            <v>فاطمه</v>
          </cell>
          <cell r="M4623" t="str">
            <v>الأولى حديث</v>
          </cell>
          <cell r="O4623" t="str">
            <v>الأولى</v>
          </cell>
          <cell r="Q4623" t="str">
            <v>الأولى</v>
          </cell>
          <cell r="S4623" t="str">
            <v>الأولى</v>
          </cell>
        </row>
        <row r="4624">
          <cell r="A4624">
            <v>123352</v>
          </cell>
          <cell r="B4624" t="str">
            <v>اسامه ابراهيم</v>
          </cell>
          <cell r="C4624" t="str">
            <v>عبد الكريم</v>
          </cell>
          <cell r="D4624" t="str">
            <v>هند</v>
          </cell>
          <cell r="M4624" t="str">
            <v>الأولى حديث</v>
          </cell>
          <cell r="O4624" t="str">
            <v>الأولى</v>
          </cell>
          <cell r="Q4624" t="str">
            <v>الأولى</v>
          </cell>
          <cell r="S4624" t="str">
            <v>الأولى</v>
          </cell>
        </row>
        <row r="4625">
          <cell r="A4625">
            <v>123353</v>
          </cell>
          <cell r="B4625" t="str">
            <v>اسامه الحايك</v>
          </cell>
          <cell r="C4625" t="str">
            <v>محمد عون</v>
          </cell>
          <cell r="D4625" t="str">
            <v>غاده</v>
          </cell>
          <cell r="M4625" t="str">
            <v>الأولى حديث</v>
          </cell>
          <cell r="O4625" t="str">
            <v>الأولى</v>
          </cell>
          <cell r="Q4625" t="str">
            <v>الأولى</v>
          </cell>
          <cell r="S4625" t="str">
            <v>الثانية</v>
          </cell>
        </row>
        <row r="4626">
          <cell r="A4626">
            <v>123354</v>
          </cell>
          <cell r="B4626" t="str">
            <v>أسامة يونس</v>
          </cell>
          <cell r="C4626" t="str">
            <v>طالب</v>
          </cell>
          <cell r="D4626" t="str">
            <v>منى</v>
          </cell>
          <cell r="M4626" t="str">
            <v>الأولى حديث</v>
          </cell>
          <cell r="S4626" t="str">
            <v>الرابعة</v>
          </cell>
        </row>
        <row r="4627">
          <cell r="A4627">
            <v>123355</v>
          </cell>
          <cell r="B4627" t="str">
            <v>اسراء ابراهيم</v>
          </cell>
          <cell r="C4627" t="str">
            <v>يوسف</v>
          </cell>
          <cell r="D4627" t="str">
            <v>رسمية</v>
          </cell>
          <cell r="M4627" t="str">
            <v>الأولى حديث</v>
          </cell>
          <cell r="O4627" t="str">
            <v>الأولى</v>
          </cell>
          <cell r="Q4627" t="str">
            <v>الأولى</v>
          </cell>
          <cell r="S4627" t="str">
            <v>الأولى</v>
          </cell>
        </row>
        <row r="4628">
          <cell r="A4628">
            <v>123356</v>
          </cell>
          <cell r="B4628" t="str">
            <v>اسراء الحافظ</v>
          </cell>
          <cell r="C4628" t="str">
            <v>عصام</v>
          </cell>
          <cell r="D4628" t="str">
            <v>حنان</v>
          </cell>
          <cell r="M4628" t="str">
            <v>الأولى حديث</v>
          </cell>
          <cell r="O4628" t="str">
            <v>الأولى</v>
          </cell>
          <cell r="Q4628" t="str">
            <v>الأولى</v>
          </cell>
          <cell r="S4628" t="str">
            <v>الثانية</v>
          </cell>
        </row>
        <row r="4629">
          <cell r="A4629">
            <v>123357</v>
          </cell>
          <cell r="B4629" t="str">
            <v>اسراء الطويل</v>
          </cell>
          <cell r="C4629" t="str">
            <v>علي</v>
          </cell>
          <cell r="D4629" t="str">
            <v>ماجده</v>
          </cell>
          <cell r="M4629" t="str">
            <v>الأولى حديث</v>
          </cell>
          <cell r="O4629" t="str">
            <v>الأولى</v>
          </cell>
          <cell r="Q4629" t="str">
            <v>الأولى</v>
          </cell>
          <cell r="S4629" t="str">
            <v>الأولى</v>
          </cell>
        </row>
        <row r="4630">
          <cell r="A4630">
            <v>123358</v>
          </cell>
          <cell r="B4630" t="str">
            <v>اسراء الكنعان</v>
          </cell>
          <cell r="C4630" t="str">
            <v>مامون</v>
          </cell>
          <cell r="D4630" t="str">
            <v>عليا</v>
          </cell>
          <cell r="L4630" t="e">
            <v>#N/A</v>
          </cell>
          <cell r="M4630" t="str">
            <v>الأولى حديث</v>
          </cell>
          <cell r="O4630" t="str">
            <v>الأولى</v>
          </cell>
          <cell r="P4630">
            <v>695</v>
          </cell>
          <cell r="Q4630" t="str">
            <v>الأولى</v>
          </cell>
          <cell r="S4630" t="str">
            <v>الأولى</v>
          </cell>
        </row>
        <row r="4631">
          <cell r="A4631">
            <v>123359</v>
          </cell>
          <cell r="B4631" t="str">
            <v>اسراء سيروان</v>
          </cell>
          <cell r="C4631" t="str">
            <v>مروان</v>
          </cell>
          <cell r="D4631" t="str">
            <v>سمر</v>
          </cell>
          <cell r="M4631" t="str">
            <v>الأولى حديث</v>
          </cell>
          <cell r="O4631" t="str">
            <v>الأولى</v>
          </cell>
          <cell r="Q4631" t="str">
            <v>الأولى</v>
          </cell>
          <cell r="S4631" t="str">
            <v>الثانية</v>
          </cell>
        </row>
        <row r="4632">
          <cell r="A4632">
            <v>123360</v>
          </cell>
          <cell r="B4632" t="str">
            <v>اسماء الحمدان</v>
          </cell>
          <cell r="C4632" t="str">
            <v>فؤاد</v>
          </cell>
          <cell r="D4632" t="str">
            <v>نوره</v>
          </cell>
          <cell r="M4632" t="str">
            <v>الأولى حديث</v>
          </cell>
          <cell r="O4632" t="str">
            <v>الأولى</v>
          </cell>
          <cell r="Q4632" t="str">
            <v>الأولى</v>
          </cell>
          <cell r="S4632" t="str">
            <v>الثانية</v>
          </cell>
        </row>
        <row r="4633">
          <cell r="A4633">
            <v>123361</v>
          </cell>
          <cell r="B4633" t="str">
            <v>اسماء الخالدي</v>
          </cell>
          <cell r="C4633" t="str">
            <v>زياد</v>
          </cell>
          <cell r="D4633" t="str">
            <v>عفاف</v>
          </cell>
          <cell r="L4633" t="e">
            <v>#N/A</v>
          </cell>
          <cell r="M4633" t="str">
            <v>الأولى حديث</v>
          </cell>
          <cell r="N4633">
            <v>2375</v>
          </cell>
          <cell r="O4633" t="str">
            <v>الأولى</v>
          </cell>
          <cell r="P4633">
            <v>735</v>
          </cell>
          <cell r="Q4633" t="str">
            <v>الأولى</v>
          </cell>
          <cell r="S4633" t="str">
            <v>الأولى</v>
          </cell>
        </row>
        <row r="4634">
          <cell r="A4634">
            <v>123362</v>
          </cell>
          <cell r="B4634" t="str">
            <v>اسماء السليمان المنصور</v>
          </cell>
          <cell r="C4634" t="str">
            <v>محمد صبحي</v>
          </cell>
          <cell r="D4634" t="str">
            <v>خيرية</v>
          </cell>
          <cell r="L4634" t="e">
            <v>#N/A</v>
          </cell>
          <cell r="M4634" t="str">
            <v>الأولى حديث</v>
          </cell>
          <cell r="O4634" t="str">
            <v>الأولى</v>
          </cell>
          <cell r="P4634">
            <v>771</v>
          </cell>
          <cell r="Q4634" t="str">
            <v>الأولى</v>
          </cell>
          <cell r="S4634" t="str">
            <v>الأولى</v>
          </cell>
        </row>
        <row r="4635">
          <cell r="A4635">
            <v>123363</v>
          </cell>
          <cell r="B4635" t="str">
            <v>اسماء الصمادي</v>
          </cell>
          <cell r="C4635" t="str">
            <v>عبد الجليل</v>
          </cell>
          <cell r="D4635" t="str">
            <v>رسميه</v>
          </cell>
          <cell r="M4635" t="str">
            <v>الأولى حديث</v>
          </cell>
          <cell r="O4635" t="str">
            <v>الأولى</v>
          </cell>
          <cell r="Q4635" t="str">
            <v>الأولى</v>
          </cell>
          <cell r="S4635" t="str">
            <v>الأولى</v>
          </cell>
        </row>
        <row r="4636">
          <cell r="A4636">
            <v>123364</v>
          </cell>
          <cell r="B4636" t="str">
            <v>اسماء حسين</v>
          </cell>
          <cell r="C4636" t="str">
            <v>حسن</v>
          </cell>
          <cell r="D4636" t="str">
            <v>عائشة</v>
          </cell>
          <cell r="L4636" t="e">
            <v>#N/A</v>
          </cell>
          <cell r="M4636" t="str">
            <v>الأولى حديث</v>
          </cell>
          <cell r="O4636" t="str">
            <v>الأولى</v>
          </cell>
          <cell r="P4636">
            <v>522</v>
          </cell>
          <cell r="Q4636" t="str">
            <v>الأولى</v>
          </cell>
          <cell r="S4636" t="str">
            <v>الأولى</v>
          </cell>
        </row>
        <row r="4637">
          <cell r="A4637">
            <v>123365</v>
          </cell>
          <cell r="B4637" t="str">
            <v>اسماعيل تركمان</v>
          </cell>
          <cell r="C4637" t="str">
            <v>خالد</v>
          </cell>
          <cell r="D4637" t="str">
            <v>خديجه</v>
          </cell>
          <cell r="M4637" t="str">
            <v>الأولى حديث</v>
          </cell>
          <cell r="O4637" t="str">
            <v>الأولى</v>
          </cell>
          <cell r="Q4637" t="str">
            <v>الأولى</v>
          </cell>
          <cell r="S4637" t="str">
            <v>الأولى</v>
          </cell>
        </row>
        <row r="4638">
          <cell r="A4638">
            <v>123366</v>
          </cell>
          <cell r="B4638" t="str">
            <v>اسماعيل قنبر</v>
          </cell>
          <cell r="C4638" t="str">
            <v>زهير</v>
          </cell>
          <cell r="D4638" t="str">
            <v>هيام</v>
          </cell>
          <cell r="M4638" t="str">
            <v>الأولى حديث</v>
          </cell>
          <cell r="O4638" t="str">
            <v>الأولى</v>
          </cell>
          <cell r="Q4638" t="str">
            <v>الأولى</v>
          </cell>
          <cell r="S4638" t="str">
            <v>الأولى</v>
          </cell>
        </row>
        <row r="4639">
          <cell r="A4639">
            <v>123367</v>
          </cell>
          <cell r="B4639" t="str">
            <v>اسيمه الهندي</v>
          </cell>
          <cell r="C4639" t="str">
            <v>محمد</v>
          </cell>
          <cell r="D4639" t="str">
            <v>غيداء</v>
          </cell>
          <cell r="M4639" t="str">
            <v>الأولى حديث</v>
          </cell>
          <cell r="O4639" t="str">
            <v>الأولى</v>
          </cell>
          <cell r="Q4639" t="str">
            <v>الأولى</v>
          </cell>
          <cell r="S4639" t="str">
            <v>الثانية</v>
          </cell>
        </row>
        <row r="4640">
          <cell r="A4640">
            <v>123368</v>
          </cell>
          <cell r="B4640" t="str">
            <v>اشرف المقداد</v>
          </cell>
          <cell r="C4640" t="str">
            <v>فايز</v>
          </cell>
          <cell r="D4640" t="str">
            <v>غفران</v>
          </cell>
          <cell r="M4640" t="str">
            <v>الأولى حديث</v>
          </cell>
          <cell r="O4640" t="str">
            <v>الأولى</v>
          </cell>
          <cell r="Q4640" t="str">
            <v>الأولى</v>
          </cell>
          <cell r="S4640" t="str">
            <v>الأولى</v>
          </cell>
        </row>
        <row r="4641">
          <cell r="A4641">
            <v>123369</v>
          </cell>
          <cell r="B4641" t="str">
            <v>اقبال سراي الدين</v>
          </cell>
          <cell r="C4641" t="str">
            <v>جزاع</v>
          </cell>
          <cell r="D4641" t="str">
            <v>أسرار</v>
          </cell>
          <cell r="M4641" t="str">
            <v>الأولى حديث</v>
          </cell>
          <cell r="O4641" t="str">
            <v>الأولى</v>
          </cell>
          <cell r="Q4641" t="str">
            <v>الثانية حديث</v>
          </cell>
          <cell r="S4641" t="str">
            <v>الثانية</v>
          </cell>
        </row>
        <row r="4642">
          <cell r="A4642">
            <v>123370</v>
          </cell>
          <cell r="B4642" t="str">
            <v>اكتمال مظلوم</v>
          </cell>
          <cell r="C4642" t="str">
            <v>احمد</v>
          </cell>
          <cell r="D4642" t="str">
            <v>اعتماد</v>
          </cell>
          <cell r="M4642" t="str">
            <v>الأولى حديث</v>
          </cell>
          <cell r="O4642" t="str">
            <v>الأولى</v>
          </cell>
          <cell r="Q4642" t="str">
            <v>الثانية حديث</v>
          </cell>
          <cell r="S4642" t="str">
            <v>الثانية</v>
          </cell>
        </row>
        <row r="4643">
          <cell r="A4643">
            <v>123371</v>
          </cell>
          <cell r="B4643" t="str">
            <v>اكرام جرودي</v>
          </cell>
          <cell r="C4643" t="str">
            <v>صلاح</v>
          </cell>
          <cell r="D4643" t="str">
            <v>روضه</v>
          </cell>
          <cell r="M4643" t="str">
            <v>الأولى حديث</v>
          </cell>
          <cell r="O4643" t="str">
            <v>الأولى</v>
          </cell>
          <cell r="Q4643" t="str">
            <v>الثانية حديث</v>
          </cell>
          <cell r="S4643" t="str">
            <v>الثانية</v>
          </cell>
        </row>
        <row r="4644">
          <cell r="A4644">
            <v>123372</v>
          </cell>
          <cell r="B4644" t="str">
            <v>الاء اعرار</v>
          </cell>
          <cell r="C4644" t="str">
            <v>محمد امين</v>
          </cell>
          <cell r="D4644" t="str">
            <v>امتثال</v>
          </cell>
          <cell r="M4644" t="str">
            <v>الأولى حديث</v>
          </cell>
          <cell r="O4644" t="str">
            <v>الأولى</v>
          </cell>
          <cell r="Q4644" t="str">
            <v>الأولى</v>
          </cell>
          <cell r="S4644" t="str">
            <v>الأولى</v>
          </cell>
        </row>
        <row r="4645">
          <cell r="A4645">
            <v>123373</v>
          </cell>
          <cell r="B4645" t="str">
            <v>الاء الابراهيم</v>
          </cell>
          <cell r="C4645" t="str">
            <v>ياسين</v>
          </cell>
          <cell r="D4645" t="str">
            <v>خديجه</v>
          </cell>
          <cell r="M4645" t="str">
            <v>الأولى حديث</v>
          </cell>
          <cell r="O4645" t="str">
            <v>الأولى</v>
          </cell>
          <cell r="Q4645" t="str">
            <v>الأولى</v>
          </cell>
          <cell r="S4645" t="str">
            <v>الأولى</v>
          </cell>
        </row>
        <row r="4646">
          <cell r="A4646">
            <v>123374</v>
          </cell>
          <cell r="B4646" t="str">
            <v>الاء الشريف</v>
          </cell>
          <cell r="C4646" t="str">
            <v>علي</v>
          </cell>
          <cell r="D4646" t="str">
            <v>امنه</v>
          </cell>
          <cell r="M4646" t="str">
            <v>الأولى حديث</v>
          </cell>
          <cell r="O4646" t="str">
            <v>الأولى</v>
          </cell>
          <cell r="Q4646" t="str">
            <v>الأولى</v>
          </cell>
          <cell r="S4646" t="str">
            <v>الأولى</v>
          </cell>
        </row>
        <row r="4647">
          <cell r="A4647">
            <v>123375</v>
          </cell>
          <cell r="B4647" t="str">
            <v>الاء العال</v>
          </cell>
          <cell r="C4647" t="str">
            <v>محمود</v>
          </cell>
          <cell r="D4647" t="str">
            <v>بدور</v>
          </cell>
          <cell r="M4647" t="str">
            <v>الأولى حديث</v>
          </cell>
          <cell r="O4647" t="str">
            <v>الأولى</v>
          </cell>
          <cell r="Q4647" t="str">
            <v>الثانية حديث</v>
          </cell>
          <cell r="S4647" t="str">
            <v>الثانية</v>
          </cell>
        </row>
        <row r="4648">
          <cell r="A4648">
            <v>123376</v>
          </cell>
          <cell r="B4648" t="str">
            <v>الاء النجم</v>
          </cell>
          <cell r="C4648" t="str">
            <v>منصور</v>
          </cell>
          <cell r="D4648" t="str">
            <v>فريال</v>
          </cell>
          <cell r="M4648" t="str">
            <v>الأولى حديث</v>
          </cell>
          <cell r="O4648" t="str">
            <v>الأولى</v>
          </cell>
          <cell r="Q4648" t="str">
            <v>الثانية حديث</v>
          </cell>
          <cell r="S4648" t="str">
            <v>الثانية</v>
          </cell>
        </row>
        <row r="4649">
          <cell r="A4649">
            <v>123377</v>
          </cell>
          <cell r="B4649" t="str">
            <v>الاء حاج موسى</v>
          </cell>
          <cell r="C4649" t="str">
            <v>وليد</v>
          </cell>
          <cell r="D4649" t="str">
            <v>بشرى</v>
          </cell>
          <cell r="M4649" t="str">
            <v>الأولى حديث</v>
          </cell>
          <cell r="O4649" t="str">
            <v>الأولى</v>
          </cell>
          <cell r="Q4649" t="str">
            <v>الأولى</v>
          </cell>
          <cell r="S4649" t="str">
            <v>الأولى</v>
          </cell>
        </row>
        <row r="4650">
          <cell r="A4650">
            <v>123378</v>
          </cell>
          <cell r="B4650" t="str">
            <v>الاء ديوب</v>
          </cell>
          <cell r="C4650" t="str">
            <v>فؤاد</v>
          </cell>
          <cell r="D4650" t="str">
            <v>الهام</v>
          </cell>
          <cell r="M4650" t="str">
            <v>الأولى حديث</v>
          </cell>
          <cell r="S4650" t="str">
            <v>الرابعة</v>
          </cell>
        </row>
        <row r="4651">
          <cell r="A4651">
            <v>123379</v>
          </cell>
          <cell r="B4651" t="str">
            <v>الاء رعد</v>
          </cell>
          <cell r="C4651" t="str">
            <v>فيصل</v>
          </cell>
          <cell r="D4651" t="str">
            <v>نداء</v>
          </cell>
          <cell r="M4651" t="str">
            <v>الأولى حديث</v>
          </cell>
          <cell r="O4651" t="str">
            <v>الأولى</v>
          </cell>
          <cell r="Q4651" t="str">
            <v>الأولى</v>
          </cell>
          <cell r="S4651" t="str">
            <v>الثانية حديث</v>
          </cell>
        </row>
        <row r="4652">
          <cell r="A4652">
            <v>123380</v>
          </cell>
          <cell r="B4652" t="str">
            <v>الاء شخاشيرو</v>
          </cell>
          <cell r="C4652" t="str">
            <v>شاهر</v>
          </cell>
          <cell r="D4652" t="str">
            <v>هناء</v>
          </cell>
          <cell r="M4652" t="str">
            <v>الأولى حديث</v>
          </cell>
          <cell r="O4652" t="str">
            <v>الأولى</v>
          </cell>
          <cell r="Q4652" t="str">
            <v>الأولى</v>
          </cell>
          <cell r="S4652" t="str">
            <v>الأولى</v>
          </cell>
        </row>
        <row r="4653">
          <cell r="A4653">
            <v>123381</v>
          </cell>
          <cell r="B4653" t="str">
            <v>الاء عليا</v>
          </cell>
          <cell r="C4653" t="str">
            <v>احمد</v>
          </cell>
          <cell r="D4653" t="str">
            <v>هديه</v>
          </cell>
          <cell r="L4653" t="e">
            <v>#N/A</v>
          </cell>
          <cell r="M4653" t="str">
            <v>الأولى حديث</v>
          </cell>
          <cell r="O4653" t="str">
            <v>الأولى</v>
          </cell>
          <cell r="P4653">
            <v>578</v>
          </cell>
          <cell r="Q4653" t="str">
            <v>الأولى</v>
          </cell>
          <cell r="S4653" t="str">
            <v>الأولى</v>
          </cell>
        </row>
        <row r="4654">
          <cell r="A4654">
            <v>123382</v>
          </cell>
          <cell r="B4654" t="str">
            <v>الاء فياض</v>
          </cell>
          <cell r="C4654" t="str">
            <v>محمد</v>
          </cell>
          <cell r="D4654" t="str">
            <v>مريم</v>
          </cell>
          <cell r="M4654" t="str">
            <v>الأولى حديث</v>
          </cell>
          <cell r="O4654" t="str">
            <v>الأولى</v>
          </cell>
          <cell r="Q4654" t="str">
            <v>الثانية حديث</v>
          </cell>
          <cell r="S4654" t="str">
            <v>الثانية</v>
          </cell>
        </row>
        <row r="4655">
          <cell r="A4655">
            <v>123383</v>
          </cell>
          <cell r="B4655" t="str">
            <v>الاء قاسم</v>
          </cell>
          <cell r="C4655" t="str">
            <v>عبد العظيم</v>
          </cell>
          <cell r="D4655" t="str">
            <v>خيريه</v>
          </cell>
          <cell r="M4655" t="str">
            <v>الأولى حديث</v>
          </cell>
          <cell r="O4655" t="str">
            <v>الأولى</v>
          </cell>
          <cell r="Q4655" t="str">
            <v>الأولى</v>
          </cell>
          <cell r="S4655" t="str">
            <v>الأولى</v>
          </cell>
        </row>
        <row r="4656">
          <cell r="A4656">
            <v>123384</v>
          </cell>
          <cell r="B4656" t="str">
            <v>الاء هوين</v>
          </cell>
          <cell r="C4656" t="str">
            <v>فادي</v>
          </cell>
          <cell r="D4656" t="str">
            <v>امل</v>
          </cell>
          <cell r="M4656" t="str">
            <v>الأولى حديث</v>
          </cell>
          <cell r="O4656" t="str">
            <v>الأولى</v>
          </cell>
          <cell r="Q4656" t="str">
            <v>الأولى</v>
          </cell>
          <cell r="S4656" t="str">
            <v>الأولى</v>
          </cell>
        </row>
        <row r="4657">
          <cell r="A4657">
            <v>123385</v>
          </cell>
          <cell r="B4657" t="str">
            <v>العفراء النقري</v>
          </cell>
          <cell r="C4657" t="str">
            <v>عبد الله</v>
          </cell>
          <cell r="D4657" t="str">
            <v>لينا</v>
          </cell>
          <cell r="M4657" t="str">
            <v>الأولى حديث</v>
          </cell>
          <cell r="O4657" t="str">
            <v>الأولى</v>
          </cell>
          <cell r="Q4657" t="str">
            <v>الأولى</v>
          </cell>
          <cell r="S4657" t="str">
            <v>الأولى</v>
          </cell>
        </row>
        <row r="4658">
          <cell r="A4658">
            <v>123386</v>
          </cell>
          <cell r="B4658" t="str">
            <v>النور سليمان</v>
          </cell>
          <cell r="C4658" t="str">
            <v>خميس</v>
          </cell>
          <cell r="D4658" t="str">
            <v>مياده</v>
          </cell>
          <cell r="M4658" t="str">
            <v>الأولى حديث</v>
          </cell>
          <cell r="O4658" t="str">
            <v>الأولى</v>
          </cell>
          <cell r="Q4658" t="str">
            <v>الثانية حديث</v>
          </cell>
          <cell r="S4658" t="str">
            <v>الثانية</v>
          </cell>
        </row>
        <row r="4659">
          <cell r="A4659">
            <v>123387</v>
          </cell>
          <cell r="B4659" t="str">
            <v>امال خطاب</v>
          </cell>
          <cell r="C4659" t="str">
            <v>فؤاد</v>
          </cell>
          <cell r="D4659" t="str">
            <v>فلك</v>
          </cell>
          <cell r="M4659" t="str">
            <v>الأولى حديث</v>
          </cell>
          <cell r="O4659" t="str">
            <v>الأولى</v>
          </cell>
          <cell r="Q4659" t="str">
            <v>الثانية حديث</v>
          </cell>
          <cell r="S4659" t="str">
            <v>الثانية</v>
          </cell>
        </row>
        <row r="4660">
          <cell r="A4660">
            <v>123388</v>
          </cell>
          <cell r="B4660" t="str">
            <v>اماني اليغشي</v>
          </cell>
          <cell r="C4660" t="str">
            <v>محمود</v>
          </cell>
          <cell r="D4660" t="str">
            <v>بارعة</v>
          </cell>
          <cell r="M4660" t="str">
            <v>الأولى حديث</v>
          </cell>
          <cell r="O4660" t="str">
            <v>الأولى</v>
          </cell>
          <cell r="Q4660" t="str">
            <v>الأولى</v>
          </cell>
          <cell r="S4660" t="str">
            <v>الأولى</v>
          </cell>
        </row>
        <row r="4661">
          <cell r="A4661">
            <v>123389</v>
          </cell>
          <cell r="B4661" t="str">
            <v>اماني شحادة</v>
          </cell>
          <cell r="C4661" t="str">
            <v>منتصر</v>
          </cell>
          <cell r="D4661" t="str">
            <v>ايمان</v>
          </cell>
          <cell r="M4661" t="str">
            <v>الأولى حديث</v>
          </cell>
          <cell r="O4661" t="str">
            <v>الأولى</v>
          </cell>
          <cell r="Q4661" t="str">
            <v>الثانية حديث</v>
          </cell>
          <cell r="S4661" t="str">
            <v>الثانية</v>
          </cell>
        </row>
        <row r="4662">
          <cell r="A4662">
            <v>123390</v>
          </cell>
          <cell r="B4662" t="str">
            <v>اماني قبوض</v>
          </cell>
          <cell r="C4662" t="str">
            <v>محمد</v>
          </cell>
          <cell r="D4662" t="str">
            <v>سميرة</v>
          </cell>
          <cell r="M4662" t="str">
            <v>الأولى حديث</v>
          </cell>
          <cell r="O4662" t="str">
            <v>الأولى</v>
          </cell>
          <cell r="Q4662" t="str">
            <v>الثانية حديث</v>
          </cell>
          <cell r="S4662" t="str">
            <v>الثانية</v>
          </cell>
        </row>
        <row r="4663">
          <cell r="A4663">
            <v>123391</v>
          </cell>
          <cell r="B4663" t="str">
            <v>اماني قطيط</v>
          </cell>
          <cell r="C4663" t="str">
            <v>سعد الدين</v>
          </cell>
          <cell r="D4663" t="str">
            <v>نعيمه</v>
          </cell>
          <cell r="M4663" t="str">
            <v>الأولى حديث</v>
          </cell>
          <cell r="O4663" t="str">
            <v>الأولى</v>
          </cell>
          <cell r="Q4663" t="str">
            <v>الأولى</v>
          </cell>
          <cell r="S4663" t="str">
            <v>الأولى</v>
          </cell>
        </row>
        <row r="4664">
          <cell r="A4664">
            <v>123392</v>
          </cell>
          <cell r="B4664" t="str">
            <v>اماني يوسف</v>
          </cell>
          <cell r="C4664" t="str">
            <v>ايمن</v>
          </cell>
          <cell r="D4664" t="str">
            <v>امتثال</v>
          </cell>
          <cell r="M4664" t="str">
            <v>الأولى حديث</v>
          </cell>
          <cell r="O4664" t="str">
            <v>الأولى</v>
          </cell>
          <cell r="Q4664" t="str">
            <v>الأولى</v>
          </cell>
          <cell r="S4664" t="str">
            <v>الأولى</v>
          </cell>
        </row>
        <row r="4665">
          <cell r="A4665">
            <v>123393</v>
          </cell>
          <cell r="B4665" t="str">
            <v>امل شبيب</v>
          </cell>
          <cell r="C4665" t="str">
            <v>محمد مأمون</v>
          </cell>
          <cell r="D4665" t="str">
            <v>هناء</v>
          </cell>
          <cell r="M4665" t="str">
            <v>الأولى حديث</v>
          </cell>
          <cell r="O4665" t="str">
            <v>الأولى</v>
          </cell>
          <cell r="Q4665" t="str">
            <v>الثانية حديث</v>
          </cell>
          <cell r="S4665" t="str">
            <v>الثانية</v>
          </cell>
        </row>
        <row r="4666">
          <cell r="A4666">
            <v>123394</v>
          </cell>
          <cell r="B4666" t="str">
            <v>امنه سليمان</v>
          </cell>
          <cell r="C4666" t="str">
            <v>محمد</v>
          </cell>
          <cell r="D4666" t="str">
            <v>سلوى</v>
          </cell>
          <cell r="M4666" t="str">
            <v>الأولى حديث</v>
          </cell>
          <cell r="O4666" t="str">
            <v>الأولى</v>
          </cell>
          <cell r="Q4666" t="str">
            <v>الثانية حديث</v>
          </cell>
          <cell r="S4666" t="str">
            <v>الثانية</v>
          </cell>
        </row>
        <row r="4667">
          <cell r="A4667">
            <v>123395</v>
          </cell>
          <cell r="B4667" t="str">
            <v>امنه غزال فتح الله</v>
          </cell>
          <cell r="C4667" t="str">
            <v>قاسم</v>
          </cell>
          <cell r="D4667" t="str">
            <v>ساره</v>
          </cell>
          <cell r="M4667" t="str">
            <v>الأولى حديث</v>
          </cell>
          <cell r="O4667" t="str">
            <v>الأولى</v>
          </cell>
          <cell r="Q4667" t="str">
            <v>الثانية حديث</v>
          </cell>
          <cell r="S4667" t="str">
            <v>الثانية</v>
          </cell>
        </row>
        <row r="4668">
          <cell r="A4668">
            <v>123396</v>
          </cell>
          <cell r="B4668" t="str">
            <v>اميره الخلف العيسى</v>
          </cell>
          <cell r="C4668" t="str">
            <v>فرحان</v>
          </cell>
          <cell r="D4668" t="str">
            <v>جميلة</v>
          </cell>
          <cell r="M4668" t="str">
            <v>الأولى حديث</v>
          </cell>
          <cell r="O4668" t="str">
            <v>الأولى</v>
          </cell>
          <cell r="Q4668" t="str">
            <v>الأولى</v>
          </cell>
          <cell r="S4668" t="str">
            <v>الأولى</v>
          </cell>
        </row>
        <row r="4669">
          <cell r="A4669">
            <v>123397</v>
          </cell>
          <cell r="B4669" t="str">
            <v>امين الجرف</v>
          </cell>
          <cell r="C4669" t="str">
            <v>مأمون</v>
          </cell>
          <cell r="D4669" t="str">
            <v>ناديه</v>
          </cell>
          <cell r="M4669" t="str">
            <v>الأولى حديث</v>
          </cell>
          <cell r="O4669" t="str">
            <v>الأولى</v>
          </cell>
          <cell r="Q4669" t="str">
            <v>الثانية حديث</v>
          </cell>
          <cell r="S4669" t="str">
            <v>الثانية</v>
          </cell>
        </row>
        <row r="4670">
          <cell r="A4670">
            <v>123398</v>
          </cell>
          <cell r="B4670" t="str">
            <v>امين شيخ محمد</v>
          </cell>
          <cell r="C4670" t="str">
            <v>رشيد</v>
          </cell>
          <cell r="D4670" t="str">
            <v>مريم</v>
          </cell>
          <cell r="M4670" t="str">
            <v>الأولى حديث</v>
          </cell>
          <cell r="O4670" t="str">
            <v>الأولى</v>
          </cell>
          <cell r="Q4670" t="str">
            <v>الثانية حديث</v>
          </cell>
          <cell r="S4670" t="str">
            <v>الثانية</v>
          </cell>
        </row>
        <row r="4671">
          <cell r="A4671">
            <v>123399</v>
          </cell>
          <cell r="B4671" t="str">
            <v>امينه شرف</v>
          </cell>
          <cell r="C4671" t="str">
            <v>عبد الناصر</v>
          </cell>
          <cell r="D4671" t="str">
            <v>منى</v>
          </cell>
          <cell r="M4671" t="str">
            <v>الأولى حديث</v>
          </cell>
          <cell r="O4671" t="str">
            <v>الأولى</v>
          </cell>
          <cell r="Q4671" t="str">
            <v>الأولى</v>
          </cell>
          <cell r="S4671" t="str">
            <v>الأولى</v>
          </cell>
        </row>
        <row r="4672">
          <cell r="A4672">
            <v>123400</v>
          </cell>
          <cell r="B4672" t="str">
            <v>اناس سرور</v>
          </cell>
          <cell r="C4672" t="str">
            <v>فيصل</v>
          </cell>
          <cell r="D4672" t="str">
            <v>ميسون</v>
          </cell>
          <cell r="M4672" t="str">
            <v>الأولى حديث</v>
          </cell>
          <cell r="O4672" t="str">
            <v>الأولى</v>
          </cell>
          <cell r="Q4672" t="str">
            <v>الثانية حديث</v>
          </cell>
          <cell r="S4672" t="str">
            <v>الثانية</v>
          </cell>
        </row>
        <row r="4673">
          <cell r="A4673">
            <v>123401</v>
          </cell>
          <cell r="B4673" t="str">
            <v>انس الشامي</v>
          </cell>
          <cell r="C4673" t="str">
            <v>انيس</v>
          </cell>
          <cell r="D4673" t="str">
            <v>اميرة</v>
          </cell>
          <cell r="M4673" t="str">
            <v>الأولى حديث</v>
          </cell>
          <cell r="O4673" t="str">
            <v>الأولى</v>
          </cell>
          <cell r="Q4673" t="str">
            <v>الأولى</v>
          </cell>
          <cell r="S4673" t="str">
            <v>الأولى</v>
          </cell>
        </row>
        <row r="4674">
          <cell r="A4674">
            <v>123402</v>
          </cell>
          <cell r="B4674" t="str">
            <v>انغام طحطح</v>
          </cell>
          <cell r="C4674" t="str">
            <v>بديع</v>
          </cell>
          <cell r="D4674" t="str">
            <v>لينده المتني</v>
          </cell>
          <cell r="M4674" t="str">
            <v>الأولى حديث</v>
          </cell>
          <cell r="O4674" t="str">
            <v>الأولى</v>
          </cell>
          <cell r="Q4674" t="str">
            <v>الثانية حديث</v>
          </cell>
          <cell r="S4674" t="str">
            <v>الثانية</v>
          </cell>
        </row>
        <row r="4675">
          <cell r="A4675">
            <v>123403</v>
          </cell>
          <cell r="B4675" t="str">
            <v>انيسه العاسمي</v>
          </cell>
          <cell r="C4675" t="str">
            <v>علاء الدين</v>
          </cell>
          <cell r="D4675" t="str">
            <v>ماجده</v>
          </cell>
          <cell r="M4675" t="str">
            <v>الأولى حديث</v>
          </cell>
          <cell r="O4675" t="str">
            <v>الأولى</v>
          </cell>
          <cell r="Q4675" t="str">
            <v>الأولى</v>
          </cell>
          <cell r="S4675" t="str">
            <v>الأولى</v>
          </cell>
        </row>
        <row r="4676">
          <cell r="A4676">
            <v>123404</v>
          </cell>
          <cell r="B4676" t="str">
            <v>اياب الخطيب</v>
          </cell>
          <cell r="C4676" t="str">
            <v>عبد الرحمن</v>
          </cell>
          <cell r="D4676" t="str">
            <v>مجد</v>
          </cell>
          <cell r="M4676" t="str">
            <v>الأولى حديث</v>
          </cell>
          <cell r="O4676" t="str">
            <v>الأولى</v>
          </cell>
          <cell r="Q4676" t="str">
            <v>الثانية حديث</v>
          </cell>
          <cell r="S4676" t="str">
            <v>الثانية</v>
          </cell>
        </row>
        <row r="4677">
          <cell r="A4677">
            <v>123405</v>
          </cell>
          <cell r="B4677" t="str">
            <v>ايات الهندي</v>
          </cell>
          <cell r="C4677" t="str">
            <v>رسمي</v>
          </cell>
          <cell r="D4677" t="str">
            <v>زينة</v>
          </cell>
          <cell r="M4677" t="str">
            <v>الأولى حديث</v>
          </cell>
          <cell r="O4677" t="str">
            <v>الأولى</v>
          </cell>
          <cell r="Q4677" t="str">
            <v>الأولى</v>
          </cell>
          <cell r="S4677" t="str">
            <v>الأولى</v>
          </cell>
        </row>
        <row r="4678">
          <cell r="A4678">
            <v>123406</v>
          </cell>
          <cell r="B4678" t="str">
            <v>اياد ابو عيسى</v>
          </cell>
          <cell r="C4678" t="str">
            <v>عيسى</v>
          </cell>
          <cell r="D4678" t="str">
            <v>سهيلة</v>
          </cell>
          <cell r="L4678" t="e">
            <v>#N/A</v>
          </cell>
          <cell r="M4678" t="str">
            <v>الأولى حديث</v>
          </cell>
          <cell r="O4678" t="str">
            <v>الأولى</v>
          </cell>
          <cell r="P4678">
            <v>728</v>
          </cell>
          <cell r="Q4678" t="str">
            <v>الأولى</v>
          </cell>
          <cell r="R4678">
            <v>458</v>
          </cell>
          <cell r="S4678" t="str">
            <v>الأولى</v>
          </cell>
        </row>
        <row r="4679">
          <cell r="A4679">
            <v>123407</v>
          </cell>
          <cell r="B4679" t="str">
            <v>ايام شاكر</v>
          </cell>
          <cell r="C4679" t="str">
            <v>عبد اللطيف</v>
          </cell>
          <cell r="D4679" t="str">
            <v>غرناطه</v>
          </cell>
          <cell r="M4679" t="str">
            <v>الأولى حديث</v>
          </cell>
          <cell r="O4679" t="str">
            <v>الأولى</v>
          </cell>
          <cell r="Q4679" t="str">
            <v>الثانية حديث</v>
          </cell>
          <cell r="S4679" t="str">
            <v>الثانية</v>
          </cell>
        </row>
        <row r="4680">
          <cell r="A4680">
            <v>123408</v>
          </cell>
          <cell r="B4680" t="str">
            <v>اية اغا</v>
          </cell>
          <cell r="C4680" t="str">
            <v>محمد عماد</v>
          </cell>
          <cell r="D4680" t="str">
            <v>غيداء</v>
          </cell>
          <cell r="M4680" t="str">
            <v>الأولى حديث</v>
          </cell>
          <cell r="O4680" t="str">
            <v>الأولى</v>
          </cell>
          <cell r="Q4680" t="str">
            <v>الثانية حديث</v>
          </cell>
          <cell r="S4680" t="str">
            <v>الثانية</v>
          </cell>
        </row>
        <row r="4681">
          <cell r="A4681">
            <v>123409</v>
          </cell>
          <cell r="B4681" t="str">
            <v>ايليانا حكيمه</v>
          </cell>
          <cell r="C4681" t="str">
            <v>بسام</v>
          </cell>
          <cell r="D4681" t="str">
            <v>ريم</v>
          </cell>
          <cell r="M4681" t="str">
            <v>الأولى حديث</v>
          </cell>
          <cell r="O4681" t="str">
            <v>الأولى</v>
          </cell>
          <cell r="Q4681" t="str">
            <v>الثانية حديث</v>
          </cell>
          <cell r="S4681" t="str">
            <v>الثانية</v>
          </cell>
        </row>
        <row r="4682">
          <cell r="A4682">
            <v>123410</v>
          </cell>
          <cell r="B4682" t="str">
            <v>ايناس الشامي</v>
          </cell>
          <cell r="C4682" t="str">
            <v>نذير</v>
          </cell>
          <cell r="D4682" t="str">
            <v>ميسون</v>
          </cell>
          <cell r="M4682" t="str">
            <v>الأولى حديث</v>
          </cell>
          <cell r="O4682" t="str">
            <v>الأولى</v>
          </cell>
          <cell r="Q4682" t="str">
            <v>الثانية حديث</v>
          </cell>
          <cell r="S4682" t="str">
            <v>الثانية</v>
          </cell>
        </row>
        <row r="4683">
          <cell r="A4683">
            <v>123411</v>
          </cell>
          <cell r="B4683" t="str">
            <v>ايناس عزام</v>
          </cell>
          <cell r="C4683" t="str">
            <v>وجيه</v>
          </cell>
          <cell r="D4683" t="str">
            <v>اقبال</v>
          </cell>
          <cell r="M4683" t="str">
            <v>الأولى حديث</v>
          </cell>
          <cell r="O4683" t="str">
            <v>الأولى</v>
          </cell>
          <cell r="Q4683" t="str">
            <v>الأولى</v>
          </cell>
          <cell r="S4683" t="str">
            <v>الأولى</v>
          </cell>
        </row>
        <row r="4684">
          <cell r="A4684">
            <v>123412</v>
          </cell>
          <cell r="B4684" t="str">
            <v>ايه الخيمي</v>
          </cell>
          <cell r="C4684" t="str">
            <v>محمد سامر</v>
          </cell>
          <cell r="D4684" t="str">
            <v>عليا</v>
          </cell>
          <cell r="M4684" t="str">
            <v>الأولى حديث</v>
          </cell>
          <cell r="O4684" t="str">
            <v>الأولى</v>
          </cell>
          <cell r="Q4684" t="str">
            <v>الأولى</v>
          </cell>
          <cell r="S4684" t="str">
            <v>الأولى</v>
          </cell>
        </row>
        <row r="4685">
          <cell r="A4685">
            <v>123413</v>
          </cell>
          <cell r="B4685" t="str">
            <v>ايه المهايني</v>
          </cell>
          <cell r="C4685" t="str">
            <v>محمد رشاد</v>
          </cell>
          <cell r="D4685" t="str">
            <v>ريم</v>
          </cell>
          <cell r="M4685" t="str">
            <v>الأولى حديث</v>
          </cell>
          <cell r="O4685" t="str">
            <v>الأولى</v>
          </cell>
          <cell r="Q4685" t="str">
            <v>الثانية حديث</v>
          </cell>
          <cell r="S4685" t="str">
            <v>الثانية</v>
          </cell>
        </row>
        <row r="4686">
          <cell r="A4686">
            <v>123414</v>
          </cell>
          <cell r="B4686" t="str">
            <v>ايه زيدان</v>
          </cell>
          <cell r="C4686" t="str">
            <v>محمد بسام</v>
          </cell>
          <cell r="D4686" t="str">
            <v>خالديه</v>
          </cell>
          <cell r="M4686" t="str">
            <v>الأولى حديث</v>
          </cell>
          <cell r="O4686" t="str">
            <v>الأولى</v>
          </cell>
          <cell r="Q4686" t="str">
            <v>الأولى</v>
          </cell>
          <cell r="S4686" t="str">
            <v>الأولى</v>
          </cell>
        </row>
        <row r="4687">
          <cell r="A4687">
            <v>123415</v>
          </cell>
          <cell r="B4687" t="str">
            <v>ايه فارس</v>
          </cell>
          <cell r="C4687" t="str">
            <v>عماد</v>
          </cell>
          <cell r="D4687" t="str">
            <v>عزيزة</v>
          </cell>
          <cell r="M4687" t="str">
            <v>الأولى حديث</v>
          </cell>
          <cell r="O4687" t="str">
            <v>الأولى</v>
          </cell>
          <cell r="Q4687" t="str">
            <v>الثانية حديث</v>
          </cell>
          <cell r="S4687" t="str">
            <v>الثانية</v>
          </cell>
        </row>
        <row r="4688">
          <cell r="A4688">
            <v>123416</v>
          </cell>
          <cell r="B4688" t="str">
            <v>باسمة زعيزع</v>
          </cell>
          <cell r="C4688" t="str">
            <v>حمدو</v>
          </cell>
          <cell r="D4688" t="str">
            <v>هند</v>
          </cell>
          <cell r="M4688" t="str">
            <v>الأولى حديث</v>
          </cell>
          <cell r="O4688" t="str">
            <v>الأولى</v>
          </cell>
          <cell r="Q4688" t="str">
            <v>الثانية حديث</v>
          </cell>
          <cell r="S4688" t="str">
            <v>الثانية</v>
          </cell>
        </row>
        <row r="4689">
          <cell r="A4689">
            <v>123417</v>
          </cell>
          <cell r="B4689" t="str">
            <v>بتول خيمي</v>
          </cell>
          <cell r="C4689" t="str">
            <v>محمد مهند</v>
          </cell>
          <cell r="D4689" t="str">
            <v>ناهده</v>
          </cell>
          <cell r="M4689" t="str">
            <v>الأولى حديث</v>
          </cell>
          <cell r="O4689" t="str">
            <v>الأولى</v>
          </cell>
          <cell r="Q4689" t="str">
            <v>الثانية حديث</v>
          </cell>
          <cell r="S4689" t="str">
            <v>الثانية</v>
          </cell>
        </row>
        <row r="4690">
          <cell r="A4690">
            <v>123418</v>
          </cell>
          <cell r="B4690" t="str">
            <v>بثينه مليص</v>
          </cell>
          <cell r="C4690" t="str">
            <v>خالد</v>
          </cell>
          <cell r="D4690" t="str">
            <v>منى</v>
          </cell>
          <cell r="M4690" t="str">
            <v>الأولى حديث</v>
          </cell>
          <cell r="O4690" t="str">
            <v>الأولى</v>
          </cell>
          <cell r="Q4690" t="str">
            <v>الثانية حديث</v>
          </cell>
          <cell r="S4690" t="str">
            <v>الثانية</v>
          </cell>
        </row>
        <row r="4691">
          <cell r="A4691">
            <v>123419</v>
          </cell>
          <cell r="B4691" t="str">
            <v>بدور الحكيم</v>
          </cell>
          <cell r="C4691" t="str">
            <v>سليم</v>
          </cell>
          <cell r="D4691" t="str">
            <v>جلاء</v>
          </cell>
          <cell r="M4691" t="str">
            <v>الأولى حديث</v>
          </cell>
          <cell r="O4691" t="str">
            <v>الأولى</v>
          </cell>
          <cell r="Q4691" t="str">
            <v>الثانية حديث</v>
          </cell>
          <cell r="S4691" t="str">
            <v>الثانية</v>
          </cell>
        </row>
        <row r="4692">
          <cell r="A4692">
            <v>123420</v>
          </cell>
          <cell r="B4692" t="str">
            <v>براءة العلي</v>
          </cell>
          <cell r="C4692" t="str">
            <v>عبد</v>
          </cell>
          <cell r="D4692" t="str">
            <v>رحاب</v>
          </cell>
          <cell r="L4692" t="e">
            <v>#N/A</v>
          </cell>
          <cell r="M4692" t="str">
            <v>الأولى حديث</v>
          </cell>
          <cell r="N4692">
            <v>190</v>
          </cell>
          <cell r="O4692" t="str">
            <v>الأولى</v>
          </cell>
          <cell r="P4692">
            <v>501</v>
          </cell>
          <cell r="Q4692" t="str">
            <v>الأولى</v>
          </cell>
          <cell r="S4692" t="str">
            <v>الأولى</v>
          </cell>
        </row>
        <row r="4693">
          <cell r="A4693">
            <v>123421</v>
          </cell>
          <cell r="B4693" t="str">
            <v>براءه احمد</v>
          </cell>
          <cell r="C4693" t="str">
            <v>جمال</v>
          </cell>
          <cell r="D4693" t="str">
            <v>صبا</v>
          </cell>
          <cell r="M4693" t="str">
            <v>الأولى حديث</v>
          </cell>
          <cell r="O4693" t="str">
            <v>الأولى</v>
          </cell>
          <cell r="Q4693" t="str">
            <v>الثانية حديث</v>
          </cell>
          <cell r="S4693" t="str">
            <v>الثانية</v>
          </cell>
        </row>
        <row r="4694">
          <cell r="A4694">
            <v>123422</v>
          </cell>
          <cell r="B4694" t="str">
            <v>براءه درويش</v>
          </cell>
          <cell r="C4694" t="str">
            <v>وليد</v>
          </cell>
          <cell r="D4694" t="str">
            <v>اسيا السيد</v>
          </cell>
          <cell r="M4694" t="str">
            <v>الأولى حديث</v>
          </cell>
          <cell r="O4694" t="str">
            <v>الأولى</v>
          </cell>
          <cell r="Q4694" t="str">
            <v>الثانية حديث</v>
          </cell>
          <cell r="S4694" t="str">
            <v>الثانية</v>
          </cell>
        </row>
        <row r="4695">
          <cell r="A4695">
            <v>123423</v>
          </cell>
          <cell r="B4695" t="str">
            <v>براءه عره العينية</v>
          </cell>
          <cell r="C4695" t="str">
            <v>حسن</v>
          </cell>
          <cell r="D4695" t="str">
            <v>امية</v>
          </cell>
          <cell r="M4695" t="str">
            <v>الأولى حديث</v>
          </cell>
          <cell r="O4695" t="str">
            <v>الأولى</v>
          </cell>
          <cell r="Q4695" t="str">
            <v>الثانية حديث</v>
          </cell>
          <cell r="S4695" t="str">
            <v>الثانية</v>
          </cell>
        </row>
        <row r="4696">
          <cell r="A4696">
            <v>123424</v>
          </cell>
          <cell r="B4696" t="str">
            <v>بسمة بيضون</v>
          </cell>
          <cell r="C4696" t="str">
            <v>صفوان</v>
          </cell>
          <cell r="D4696" t="str">
            <v>هاله</v>
          </cell>
          <cell r="M4696" t="str">
            <v>الأولى حديث</v>
          </cell>
          <cell r="O4696" t="str">
            <v>الأولى</v>
          </cell>
          <cell r="Q4696" t="str">
            <v>الثانية حديث</v>
          </cell>
          <cell r="S4696" t="str">
            <v>الثانية</v>
          </cell>
        </row>
        <row r="4697">
          <cell r="A4697">
            <v>123425</v>
          </cell>
          <cell r="B4697" t="str">
            <v>بسمه الميهوب</v>
          </cell>
          <cell r="C4697" t="str">
            <v>ابراهيم</v>
          </cell>
          <cell r="D4697" t="str">
            <v>سميرة</v>
          </cell>
          <cell r="M4697" t="str">
            <v>الأولى حديث</v>
          </cell>
          <cell r="O4697" t="str">
            <v>الأولى</v>
          </cell>
          <cell r="Q4697" t="str">
            <v>الأولى</v>
          </cell>
          <cell r="S4697" t="str">
            <v>الأولى</v>
          </cell>
        </row>
        <row r="4698">
          <cell r="A4698">
            <v>123426</v>
          </cell>
          <cell r="B4698" t="str">
            <v>بشرى هلال</v>
          </cell>
          <cell r="C4698" t="str">
            <v>غسان</v>
          </cell>
          <cell r="D4698" t="str">
            <v>تغريد</v>
          </cell>
          <cell r="M4698" t="str">
            <v>الأولى حديث</v>
          </cell>
          <cell r="O4698" t="str">
            <v>الأولى</v>
          </cell>
          <cell r="Q4698" t="str">
            <v>الثانية حديث</v>
          </cell>
          <cell r="S4698" t="str">
            <v>الثانية</v>
          </cell>
        </row>
        <row r="4699">
          <cell r="A4699">
            <v>123427</v>
          </cell>
          <cell r="B4699" t="str">
            <v>بشير الحلبي</v>
          </cell>
          <cell r="C4699" t="str">
            <v>سامر</v>
          </cell>
          <cell r="D4699" t="str">
            <v>رنا</v>
          </cell>
          <cell r="M4699" t="str">
            <v>الأولى حديث</v>
          </cell>
          <cell r="O4699" t="str">
            <v>الأولى</v>
          </cell>
          <cell r="Q4699" t="str">
            <v>الثانية حديث</v>
          </cell>
          <cell r="S4699" t="str">
            <v>الثانية</v>
          </cell>
        </row>
        <row r="4700">
          <cell r="A4700">
            <v>123428</v>
          </cell>
          <cell r="B4700" t="str">
            <v>بيان جمعه</v>
          </cell>
          <cell r="C4700" t="str">
            <v>محمود</v>
          </cell>
          <cell r="D4700" t="str">
            <v>عدنه الاحمد</v>
          </cell>
          <cell r="M4700" t="str">
            <v>الأولى حديث</v>
          </cell>
          <cell r="O4700" t="str">
            <v>الأولى</v>
          </cell>
          <cell r="Q4700" t="str">
            <v>الثانية حديث</v>
          </cell>
          <cell r="S4700" t="str">
            <v>الثانية</v>
          </cell>
        </row>
        <row r="4701">
          <cell r="A4701">
            <v>123429</v>
          </cell>
          <cell r="B4701" t="str">
            <v>بيان طه</v>
          </cell>
          <cell r="C4701" t="str">
            <v>عبد المولى</v>
          </cell>
          <cell r="D4701" t="str">
            <v>عثمانه</v>
          </cell>
          <cell r="M4701" t="str">
            <v>الأولى حديث</v>
          </cell>
          <cell r="O4701" t="str">
            <v>الأولى</v>
          </cell>
          <cell r="Q4701" t="str">
            <v>الأولى</v>
          </cell>
          <cell r="S4701" t="str">
            <v>الأولى</v>
          </cell>
        </row>
        <row r="4702">
          <cell r="A4702">
            <v>123430</v>
          </cell>
          <cell r="B4702" t="str">
            <v>تاله الراس</v>
          </cell>
          <cell r="C4702" t="str">
            <v>ياسين</v>
          </cell>
          <cell r="D4702" t="str">
            <v>جيداء</v>
          </cell>
          <cell r="M4702" t="str">
            <v>الأولى حديث</v>
          </cell>
          <cell r="O4702" t="str">
            <v>الأولى</v>
          </cell>
          <cell r="Q4702" t="str">
            <v>الثانية حديث</v>
          </cell>
          <cell r="S4702" t="str">
            <v>الثانية</v>
          </cell>
        </row>
        <row r="4703">
          <cell r="A4703">
            <v>123431</v>
          </cell>
          <cell r="B4703" t="str">
            <v>تاله عبيد</v>
          </cell>
          <cell r="C4703" t="str">
            <v>وائل</v>
          </cell>
          <cell r="D4703" t="str">
            <v>منال</v>
          </cell>
          <cell r="M4703" t="str">
            <v>الأولى حديث</v>
          </cell>
          <cell r="O4703" t="str">
            <v>الأولى</v>
          </cell>
          <cell r="Q4703" t="str">
            <v>الثانية حديث</v>
          </cell>
          <cell r="S4703" t="str">
            <v>الثانية</v>
          </cell>
        </row>
        <row r="4704">
          <cell r="A4704">
            <v>123432</v>
          </cell>
          <cell r="B4704" t="str">
            <v>تسنيم دخان</v>
          </cell>
          <cell r="C4704" t="str">
            <v>موفق</v>
          </cell>
          <cell r="D4704" t="str">
            <v>سميرة</v>
          </cell>
          <cell r="M4704" t="str">
            <v>الأولى حديث</v>
          </cell>
          <cell r="O4704" t="str">
            <v>الأولى</v>
          </cell>
          <cell r="Q4704" t="str">
            <v>الثانية حديث</v>
          </cell>
          <cell r="S4704" t="str">
            <v>الثانية</v>
          </cell>
        </row>
        <row r="4705">
          <cell r="A4705">
            <v>123433</v>
          </cell>
          <cell r="B4705" t="str">
            <v>تسنيم طالب</v>
          </cell>
          <cell r="C4705" t="str">
            <v>عدنان</v>
          </cell>
          <cell r="D4705" t="str">
            <v>صفاء</v>
          </cell>
          <cell r="M4705" t="str">
            <v>الأولى حديث</v>
          </cell>
          <cell r="O4705" t="str">
            <v>الأولى</v>
          </cell>
          <cell r="Q4705" t="str">
            <v>الثانية حديث</v>
          </cell>
          <cell r="S4705" t="str">
            <v>الثانية</v>
          </cell>
        </row>
        <row r="4706">
          <cell r="A4706">
            <v>123434</v>
          </cell>
          <cell r="B4706" t="str">
            <v>تسنيم كريزان</v>
          </cell>
          <cell r="C4706" t="str">
            <v>محمد خير</v>
          </cell>
          <cell r="D4706" t="str">
            <v>وفيقه</v>
          </cell>
          <cell r="M4706" t="str">
            <v>الأولى حديث</v>
          </cell>
          <cell r="O4706" t="str">
            <v>الأولى</v>
          </cell>
          <cell r="Q4706" t="str">
            <v>الأولى</v>
          </cell>
          <cell r="S4706" t="str">
            <v>الأولى</v>
          </cell>
        </row>
        <row r="4707">
          <cell r="A4707">
            <v>123435</v>
          </cell>
          <cell r="B4707" t="str">
            <v>تسنيم كريم</v>
          </cell>
          <cell r="C4707" t="str">
            <v>عباس</v>
          </cell>
          <cell r="D4707" t="str">
            <v>ابتسام</v>
          </cell>
          <cell r="M4707" t="str">
            <v>الأولى حديث</v>
          </cell>
          <cell r="O4707" t="str">
            <v>الأولى</v>
          </cell>
          <cell r="Q4707" t="str">
            <v>الأولى</v>
          </cell>
          <cell r="S4707" t="str">
            <v>الأولى</v>
          </cell>
        </row>
        <row r="4708">
          <cell r="A4708">
            <v>123436</v>
          </cell>
          <cell r="B4708" t="str">
            <v>تغريد حروب</v>
          </cell>
          <cell r="C4708" t="str">
            <v>محمد</v>
          </cell>
          <cell r="D4708" t="str">
            <v>ماجده</v>
          </cell>
          <cell r="M4708" t="str">
            <v>الأولى حديث</v>
          </cell>
          <cell r="O4708" t="str">
            <v>الأولى</v>
          </cell>
          <cell r="Q4708" t="str">
            <v>الثانية حديث</v>
          </cell>
          <cell r="S4708" t="str">
            <v>الثانية</v>
          </cell>
        </row>
        <row r="4709">
          <cell r="A4709">
            <v>123437</v>
          </cell>
          <cell r="B4709" t="str">
            <v>تقى عفاالرفاعي</v>
          </cell>
          <cell r="C4709" t="str">
            <v>عبد اللطيف</v>
          </cell>
          <cell r="D4709" t="str">
            <v>ثناء</v>
          </cell>
          <cell r="M4709" t="str">
            <v>الأولى حديث</v>
          </cell>
          <cell r="O4709" t="str">
            <v>الأولى</v>
          </cell>
          <cell r="Q4709" t="str">
            <v>الثانية حديث</v>
          </cell>
          <cell r="S4709" t="str">
            <v>الثانية</v>
          </cell>
        </row>
        <row r="4710">
          <cell r="A4710">
            <v>123438</v>
          </cell>
          <cell r="B4710" t="str">
            <v>تهاني الهادي</v>
          </cell>
          <cell r="C4710" t="str">
            <v>محمد نزار</v>
          </cell>
          <cell r="D4710" t="str">
            <v>ايمان</v>
          </cell>
          <cell r="M4710" t="str">
            <v>الثانية</v>
          </cell>
          <cell r="O4710" t="str">
            <v>الثانية</v>
          </cell>
          <cell r="Q4710" t="str">
            <v>الثانية</v>
          </cell>
          <cell r="S4710" t="str">
            <v>الثالثة حديث</v>
          </cell>
        </row>
        <row r="4711">
          <cell r="A4711">
            <v>123439</v>
          </cell>
          <cell r="B4711" t="str">
            <v>تيما كمال</v>
          </cell>
          <cell r="C4711" t="str">
            <v>نايل</v>
          </cell>
          <cell r="D4711" t="str">
            <v>لبنى</v>
          </cell>
          <cell r="M4711" t="str">
            <v>الأولى حديث</v>
          </cell>
          <cell r="O4711" t="str">
            <v>الأولى</v>
          </cell>
          <cell r="Q4711" t="str">
            <v>الأولى</v>
          </cell>
          <cell r="S4711" t="str">
            <v>الأولى</v>
          </cell>
        </row>
        <row r="4712">
          <cell r="A4712">
            <v>123440</v>
          </cell>
          <cell r="B4712" t="str">
            <v>تيماء فرج</v>
          </cell>
          <cell r="C4712" t="str">
            <v>ممدوح</v>
          </cell>
          <cell r="D4712" t="str">
            <v>مي</v>
          </cell>
          <cell r="M4712" t="str">
            <v>الأولى حديث</v>
          </cell>
          <cell r="O4712" t="str">
            <v>الأولى</v>
          </cell>
          <cell r="Q4712" t="str">
            <v>الثانية حديث</v>
          </cell>
          <cell r="S4712" t="str">
            <v>الثانية</v>
          </cell>
        </row>
        <row r="4713">
          <cell r="A4713">
            <v>123441</v>
          </cell>
          <cell r="B4713" t="str">
            <v>ثراء صيبعه</v>
          </cell>
          <cell r="C4713" t="str">
            <v>شفيق</v>
          </cell>
          <cell r="D4713" t="str">
            <v>هيام</v>
          </cell>
          <cell r="M4713" t="str">
            <v>الأولى حديث</v>
          </cell>
          <cell r="O4713" t="str">
            <v>الأولى</v>
          </cell>
          <cell r="Q4713" t="str">
            <v>الأولى</v>
          </cell>
          <cell r="S4713" t="str">
            <v>الأولى</v>
          </cell>
        </row>
        <row r="4714">
          <cell r="A4714">
            <v>123442</v>
          </cell>
          <cell r="B4714" t="str">
            <v>جاسر الجاسر الهوش</v>
          </cell>
          <cell r="C4714" t="str">
            <v>حسين</v>
          </cell>
          <cell r="D4714" t="str">
            <v>مريم</v>
          </cell>
          <cell r="L4714" t="e">
            <v>#N/A</v>
          </cell>
          <cell r="M4714" t="str">
            <v>الأولى حديث</v>
          </cell>
          <cell r="O4714" t="str">
            <v>الأولى</v>
          </cell>
          <cell r="P4714">
            <v>641</v>
          </cell>
          <cell r="Q4714" t="str">
            <v>الأولى</v>
          </cell>
          <cell r="S4714" t="str">
            <v>الأولى</v>
          </cell>
        </row>
        <row r="4715">
          <cell r="A4715">
            <v>123443</v>
          </cell>
          <cell r="B4715" t="str">
            <v>جمان نصير</v>
          </cell>
          <cell r="C4715" t="str">
            <v>خالد</v>
          </cell>
          <cell r="D4715" t="str">
            <v>عبير</v>
          </cell>
          <cell r="M4715" t="str">
            <v>الأولى حديث</v>
          </cell>
          <cell r="O4715" t="str">
            <v>الأولى</v>
          </cell>
          <cell r="Q4715" t="str">
            <v>الثانية حديث</v>
          </cell>
          <cell r="S4715" t="str">
            <v>الثانية</v>
          </cell>
        </row>
        <row r="4716">
          <cell r="A4716">
            <v>123444</v>
          </cell>
          <cell r="B4716" t="str">
            <v>جمانه شاكر</v>
          </cell>
          <cell r="C4716" t="str">
            <v>يحيى</v>
          </cell>
          <cell r="D4716" t="str">
            <v>زهريه</v>
          </cell>
          <cell r="M4716" t="str">
            <v>الأولى حديث</v>
          </cell>
          <cell r="O4716" t="str">
            <v>الأولى</v>
          </cell>
          <cell r="Q4716" t="str">
            <v>الأولى</v>
          </cell>
          <cell r="S4716" t="str">
            <v>الأولى</v>
          </cell>
        </row>
        <row r="4717">
          <cell r="A4717">
            <v>123445</v>
          </cell>
          <cell r="B4717" t="str">
            <v>جنان صلان</v>
          </cell>
          <cell r="C4717" t="str">
            <v>نور الدين</v>
          </cell>
          <cell r="D4717" t="str">
            <v>هاجر</v>
          </cell>
          <cell r="M4717" t="str">
            <v>الأولى حديث</v>
          </cell>
          <cell r="O4717" t="str">
            <v>الأولى</v>
          </cell>
          <cell r="Q4717" t="str">
            <v>الثانية حديث</v>
          </cell>
          <cell r="S4717" t="str">
            <v>الثانية</v>
          </cell>
        </row>
        <row r="4718">
          <cell r="A4718">
            <v>123446</v>
          </cell>
          <cell r="B4718" t="str">
            <v>جنى القيمه</v>
          </cell>
          <cell r="C4718" t="str">
            <v>محمد فادي</v>
          </cell>
          <cell r="D4718" t="str">
            <v>ايمان</v>
          </cell>
          <cell r="M4718" t="str">
            <v>الأولى حديث</v>
          </cell>
          <cell r="O4718" t="str">
            <v>الأولى</v>
          </cell>
          <cell r="Q4718" t="str">
            <v>الثانية حديث</v>
          </cell>
          <cell r="S4718" t="str">
            <v>الثانية</v>
          </cell>
        </row>
        <row r="4719">
          <cell r="A4719">
            <v>123447</v>
          </cell>
          <cell r="B4719" t="str">
            <v>جود عاروض</v>
          </cell>
          <cell r="C4719" t="str">
            <v>رياض</v>
          </cell>
          <cell r="D4719" t="str">
            <v>محاسن</v>
          </cell>
          <cell r="M4719" t="str">
            <v>الأولى حديث</v>
          </cell>
          <cell r="O4719" t="str">
            <v>الأولى</v>
          </cell>
          <cell r="Q4719" t="str">
            <v>الأولى</v>
          </cell>
          <cell r="S4719" t="str">
            <v>الأولى</v>
          </cell>
        </row>
        <row r="4720">
          <cell r="A4720">
            <v>123448</v>
          </cell>
          <cell r="B4720" t="str">
            <v>جودي المرعشلي</v>
          </cell>
          <cell r="C4720" t="str">
            <v>مازن</v>
          </cell>
          <cell r="D4720" t="str">
            <v>فاطمه</v>
          </cell>
          <cell r="M4720" t="str">
            <v>الأولى حديث</v>
          </cell>
          <cell r="O4720" t="str">
            <v>الأولى</v>
          </cell>
          <cell r="Q4720" t="str">
            <v>الثانية حديث</v>
          </cell>
          <cell r="S4720" t="str">
            <v>الثانية</v>
          </cell>
        </row>
        <row r="4721">
          <cell r="A4721">
            <v>123449</v>
          </cell>
          <cell r="B4721" t="str">
            <v>حسن ابراهيم</v>
          </cell>
          <cell r="C4721" t="str">
            <v>احمد</v>
          </cell>
          <cell r="D4721" t="str">
            <v>امال</v>
          </cell>
          <cell r="M4721" t="str">
            <v>الأولى حديث</v>
          </cell>
          <cell r="O4721" t="str">
            <v>الأولى</v>
          </cell>
          <cell r="Q4721" t="str">
            <v>الثانية حديث</v>
          </cell>
          <cell r="S4721" t="str">
            <v>الثانية</v>
          </cell>
        </row>
        <row r="4722">
          <cell r="A4722">
            <v>123450</v>
          </cell>
          <cell r="B4722" t="str">
            <v>حسن الرياحي</v>
          </cell>
          <cell r="C4722" t="str">
            <v>عبد الاله</v>
          </cell>
          <cell r="D4722" t="str">
            <v>لاريسا</v>
          </cell>
          <cell r="M4722" t="str">
            <v>الأولى حديث</v>
          </cell>
          <cell r="O4722" t="str">
            <v>الأولى</v>
          </cell>
          <cell r="Q4722" t="str">
            <v>الأولى</v>
          </cell>
          <cell r="S4722" t="str">
            <v>الأولى</v>
          </cell>
        </row>
        <row r="4723">
          <cell r="A4723">
            <v>123451</v>
          </cell>
          <cell r="B4723" t="str">
            <v>حسن سعيد</v>
          </cell>
          <cell r="C4723" t="str">
            <v>محمد</v>
          </cell>
          <cell r="D4723" t="str">
            <v>روضة</v>
          </cell>
          <cell r="M4723" t="str">
            <v>الثالثة</v>
          </cell>
          <cell r="O4723" t="str">
            <v>الثالثة</v>
          </cell>
          <cell r="Q4723" t="str">
            <v>الثالثة</v>
          </cell>
          <cell r="S4723" t="str">
            <v>الثالثة</v>
          </cell>
        </row>
        <row r="4724">
          <cell r="A4724">
            <v>123452</v>
          </cell>
          <cell r="B4724" t="str">
            <v>حسن قاروط</v>
          </cell>
          <cell r="C4724" t="str">
            <v>خلدون</v>
          </cell>
          <cell r="D4724" t="str">
            <v>قمر</v>
          </cell>
          <cell r="M4724" t="str">
            <v>الأولى حديث</v>
          </cell>
          <cell r="O4724" t="str">
            <v>الأولى</v>
          </cell>
          <cell r="Q4724" t="str">
            <v>الأولى</v>
          </cell>
          <cell r="S4724" t="str">
            <v>الأولى</v>
          </cell>
        </row>
        <row r="4725">
          <cell r="A4725">
            <v>123453</v>
          </cell>
          <cell r="B4725" t="str">
            <v>حسين شهابي</v>
          </cell>
          <cell r="C4725" t="str">
            <v>علي</v>
          </cell>
          <cell r="D4725" t="str">
            <v>يسرى</v>
          </cell>
          <cell r="M4725" t="str">
            <v>الأولى حديث</v>
          </cell>
          <cell r="O4725" t="str">
            <v>الأولى</v>
          </cell>
          <cell r="Q4725" t="str">
            <v>الأولى</v>
          </cell>
          <cell r="S4725" t="str">
            <v>الأولى</v>
          </cell>
        </row>
        <row r="4726">
          <cell r="A4726">
            <v>123454</v>
          </cell>
          <cell r="B4726" t="str">
            <v>حسين قاسم</v>
          </cell>
          <cell r="C4726" t="str">
            <v>علي</v>
          </cell>
          <cell r="D4726" t="str">
            <v>رفيقه</v>
          </cell>
          <cell r="M4726" t="str">
            <v>الأولى حديث</v>
          </cell>
          <cell r="O4726" t="str">
            <v>الأولى</v>
          </cell>
          <cell r="Q4726" t="str">
            <v>الأولى</v>
          </cell>
          <cell r="S4726" t="str">
            <v>الأولى</v>
          </cell>
        </row>
        <row r="4727">
          <cell r="A4727">
            <v>123455</v>
          </cell>
          <cell r="B4727" t="str">
            <v>حلا العلي</v>
          </cell>
          <cell r="C4727" t="str">
            <v>حاتم</v>
          </cell>
          <cell r="D4727" t="str">
            <v>فاتن</v>
          </cell>
          <cell r="M4727" t="str">
            <v>الأولى حديث</v>
          </cell>
          <cell r="O4727" t="str">
            <v>الأولى</v>
          </cell>
          <cell r="Q4727" t="str">
            <v>الأولى</v>
          </cell>
          <cell r="S4727" t="str">
            <v>الثانية</v>
          </cell>
        </row>
        <row r="4728">
          <cell r="A4728">
            <v>123456</v>
          </cell>
          <cell r="B4728" t="str">
            <v>حلا العلي</v>
          </cell>
          <cell r="C4728" t="str">
            <v>محمد</v>
          </cell>
          <cell r="D4728" t="str">
            <v>ميساء</v>
          </cell>
          <cell r="M4728" t="str">
            <v>الأولى حديث</v>
          </cell>
          <cell r="O4728" t="str">
            <v>الأولى</v>
          </cell>
          <cell r="Q4728" t="str">
            <v>الثانية حديث</v>
          </cell>
          <cell r="S4728" t="str">
            <v>الأولى</v>
          </cell>
        </row>
        <row r="4729">
          <cell r="A4729">
            <v>123457</v>
          </cell>
          <cell r="B4729" t="str">
            <v>حمد الحلال</v>
          </cell>
          <cell r="C4729" t="str">
            <v>يوسف</v>
          </cell>
          <cell r="D4729" t="str">
            <v>وفيقه</v>
          </cell>
          <cell r="M4729" t="str">
            <v>الأولى حديث</v>
          </cell>
          <cell r="O4729" t="str">
            <v>الأولى</v>
          </cell>
          <cell r="Q4729" t="str">
            <v>الأولى</v>
          </cell>
          <cell r="S4729" t="str">
            <v>الأولى</v>
          </cell>
        </row>
        <row r="4730">
          <cell r="A4730">
            <v>123458</v>
          </cell>
          <cell r="B4730" t="str">
            <v>حمزه رحال</v>
          </cell>
          <cell r="C4730" t="str">
            <v>محمد</v>
          </cell>
          <cell r="D4730" t="str">
            <v>بوران</v>
          </cell>
          <cell r="M4730" t="str">
            <v>الأولى حديث</v>
          </cell>
          <cell r="O4730" t="str">
            <v>الأولى</v>
          </cell>
          <cell r="Q4730" t="str">
            <v>الأولى</v>
          </cell>
          <cell r="S4730" t="str">
            <v>الأولى</v>
          </cell>
        </row>
        <row r="4731">
          <cell r="A4731">
            <v>123459</v>
          </cell>
          <cell r="B4731" t="str">
            <v>حنان الخياط</v>
          </cell>
          <cell r="C4731" t="str">
            <v>عمر</v>
          </cell>
          <cell r="D4731" t="str">
            <v>سعاد</v>
          </cell>
          <cell r="M4731" t="str">
            <v>الأولى حديث</v>
          </cell>
          <cell r="O4731" t="str">
            <v>الأولى</v>
          </cell>
          <cell r="Q4731" t="str">
            <v>الثانية حديث</v>
          </cell>
          <cell r="S4731" t="str">
            <v>الثانية</v>
          </cell>
        </row>
        <row r="4732">
          <cell r="A4732">
            <v>123460</v>
          </cell>
          <cell r="B4732" t="str">
            <v>حنان القسطي</v>
          </cell>
          <cell r="C4732" t="str">
            <v>عبد الاله</v>
          </cell>
          <cell r="D4732" t="str">
            <v>هدى</v>
          </cell>
          <cell r="M4732" t="str">
            <v>الأولى حديث</v>
          </cell>
          <cell r="O4732" t="str">
            <v>الأولى</v>
          </cell>
          <cell r="Q4732" t="str">
            <v>الثانية حديث</v>
          </cell>
          <cell r="S4732" t="str">
            <v>الثانية</v>
          </cell>
        </row>
        <row r="4733">
          <cell r="A4733">
            <v>123461</v>
          </cell>
          <cell r="B4733" t="str">
            <v>حنان ضاهر</v>
          </cell>
          <cell r="C4733" t="str">
            <v>محمد</v>
          </cell>
          <cell r="D4733" t="str">
            <v>امنه</v>
          </cell>
          <cell r="M4733" t="str">
            <v>الأولى حديث</v>
          </cell>
          <cell r="O4733" t="str">
            <v>الأولى</v>
          </cell>
          <cell r="Q4733" t="str">
            <v>الثانية حديث</v>
          </cell>
          <cell r="S4733" t="str">
            <v>الثانية</v>
          </cell>
        </row>
        <row r="4734">
          <cell r="A4734">
            <v>123462</v>
          </cell>
          <cell r="B4734" t="str">
            <v>حنان نادر</v>
          </cell>
          <cell r="C4734" t="str">
            <v>مفيد</v>
          </cell>
          <cell r="D4734" t="str">
            <v>ابتسام</v>
          </cell>
          <cell r="M4734" t="str">
            <v>الأولى حديث</v>
          </cell>
          <cell r="O4734" t="str">
            <v>الأولى</v>
          </cell>
          <cell r="Q4734" t="str">
            <v>الثانية حديث</v>
          </cell>
          <cell r="S4734" t="str">
            <v>الثانية</v>
          </cell>
        </row>
        <row r="4735">
          <cell r="A4735">
            <v>123463</v>
          </cell>
          <cell r="B4735" t="str">
            <v>حنين الحريري</v>
          </cell>
          <cell r="C4735" t="str">
            <v>محمد</v>
          </cell>
          <cell r="D4735" t="str">
            <v>هاله</v>
          </cell>
          <cell r="M4735" t="str">
            <v>الأولى حديث</v>
          </cell>
          <cell r="O4735" t="str">
            <v>الأولى</v>
          </cell>
          <cell r="Q4735" t="str">
            <v>الثانية حديث</v>
          </cell>
          <cell r="S4735" t="str">
            <v>الثانية</v>
          </cell>
        </row>
        <row r="4736">
          <cell r="A4736">
            <v>123464</v>
          </cell>
          <cell r="B4736" t="str">
            <v>حنين محمد</v>
          </cell>
          <cell r="C4736" t="str">
            <v>كامل</v>
          </cell>
          <cell r="D4736" t="str">
            <v>فهيمه</v>
          </cell>
          <cell r="M4736" t="str">
            <v>الأولى حديث</v>
          </cell>
          <cell r="O4736" t="str">
            <v>الأولى</v>
          </cell>
          <cell r="Q4736" t="str">
            <v>الثانية حديث</v>
          </cell>
          <cell r="S4736" t="str">
            <v>الثانية</v>
          </cell>
        </row>
        <row r="4737">
          <cell r="A4737">
            <v>123465</v>
          </cell>
          <cell r="B4737" t="str">
            <v>حوريه غنيم</v>
          </cell>
          <cell r="C4737" t="str">
            <v>محمد</v>
          </cell>
          <cell r="D4737" t="str">
            <v>عائشة</v>
          </cell>
          <cell r="M4737" t="str">
            <v>الأولى حديث</v>
          </cell>
          <cell r="O4737" t="str">
            <v>الأولى</v>
          </cell>
          <cell r="Q4737" t="str">
            <v>الثانية حديث</v>
          </cell>
          <cell r="S4737" t="str">
            <v>الثانية</v>
          </cell>
        </row>
        <row r="4738">
          <cell r="A4738">
            <v>123466</v>
          </cell>
          <cell r="B4738" t="str">
            <v>حياه السحل</v>
          </cell>
          <cell r="C4738" t="str">
            <v>بسام</v>
          </cell>
          <cell r="D4738" t="str">
            <v>ايمان</v>
          </cell>
          <cell r="M4738" t="str">
            <v>الأولى حديث</v>
          </cell>
          <cell r="O4738" t="str">
            <v>الأولى</v>
          </cell>
          <cell r="Q4738" t="str">
            <v>الأولى</v>
          </cell>
          <cell r="S4738" t="str">
            <v>الأولى</v>
          </cell>
        </row>
        <row r="4739">
          <cell r="A4739">
            <v>123467</v>
          </cell>
          <cell r="B4739" t="str">
            <v>خالد حرب</v>
          </cell>
          <cell r="C4739" t="str">
            <v>معتصم</v>
          </cell>
          <cell r="D4739" t="str">
            <v>سناء</v>
          </cell>
          <cell r="L4739" t="e">
            <v>#N/A</v>
          </cell>
          <cell r="M4739" t="str">
            <v>الأولى حديث</v>
          </cell>
          <cell r="O4739" t="str">
            <v>الأولى</v>
          </cell>
          <cell r="Q4739" t="str">
            <v>الثانية حديث</v>
          </cell>
          <cell r="R4739">
            <v>147</v>
          </cell>
          <cell r="S4739" t="str">
            <v>الثانية</v>
          </cell>
        </row>
        <row r="4740">
          <cell r="A4740">
            <v>123468</v>
          </cell>
          <cell r="B4740" t="str">
            <v>خزامه ابو دقه</v>
          </cell>
          <cell r="C4740" t="str">
            <v>خير</v>
          </cell>
          <cell r="D4740" t="str">
            <v>سهام</v>
          </cell>
          <cell r="M4740" t="str">
            <v>الأولى حديث</v>
          </cell>
          <cell r="O4740" t="str">
            <v>الأولى</v>
          </cell>
          <cell r="Q4740" t="str">
            <v>الأولى</v>
          </cell>
          <cell r="S4740" t="str">
            <v>الأولى</v>
          </cell>
        </row>
        <row r="4741">
          <cell r="A4741">
            <v>123469</v>
          </cell>
          <cell r="B4741" t="str">
            <v>خلود قصيده</v>
          </cell>
          <cell r="C4741" t="str">
            <v>سمير</v>
          </cell>
          <cell r="D4741" t="str">
            <v>زكو</v>
          </cell>
          <cell r="M4741" t="str">
            <v>الأولى حديث</v>
          </cell>
          <cell r="O4741" t="str">
            <v>الأولى</v>
          </cell>
          <cell r="Q4741" t="str">
            <v>الأولى</v>
          </cell>
          <cell r="S4741" t="str">
            <v>الأولى</v>
          </cell>
        </row>
        <row r="4742">
          <cell r="A4742">
            <v>123470</v>
          </cell>
          <cell r="B4742" t="str">
            <v>خنساء مصطفى</v>
          </cell>
          <cell r="C4742" t="str">
            <v>هشام</v>
          </cell>
          <cell r="D4742" t="str">
            <v>فاطمه</v>
          </cell>
          <cell r="M4742" t="str">
            <v>الأولى حديث</v>
          </cell>
          <cell r="O4742" t="str">
            <v>الأولى</v>
          </cell>
          <cell r="Q4742" t="str">
            <v>الثانية حديث</v>
          </cell>
          <cell r="S4742" t="str">
            <v>الثانية</v>
          </cell>
        </row>
        <row r="4743">
          <cell r="A4743">
            <v>123471</v>
          </cell>
          <cell r="B4743" t="str">
            <v>دارم بقاعي</v>
          </cell>
          <cell r="C4743" t="str">
            <v>محمد سليم</v>
          </cell>
          <cell r="D4743" t="str">
            <v>سلوى</v>
          </cell>
          <cell r="M4743" t="str">
            <v>الأولى حديث</v>
          </cell>
          <cell r="O4743" t="str">
            <v>الأولى</v>
          </cell>
          <cell r="Q4743" t="str">
            <v>الثانية حديث</v>
          </cell>
          <cell r="S4743" t="str">
            <v>الثانية</v>
          </cell>
        </row>
        <row r="4744">
          <cell r="A4744">
            <v>123472</v>
          </cell>
          <cell r="B4744" t="str">
            <v>دانه خماش</v>
          </cell>
          <cell r="C4744" t="str">
            <v>بسام</v>
          </cell>
          <cell r="D4744" t="str">
            <v>باسمه</v>
          </cell>
          <cell r="M4744" t="str">
            <v>الأولى حديث</v>
          </cell>
          <cell r="O4744" t="str">
            <v>الأولى</v>
          </cell>
          <cell r="Q4744" t="str">
            <v>الثانية حديث</v>
          </cell>
          <cell r="S4744" t="str">
            <v>الثانية</v>
          </cell>
        </row>
        <row r="4745">
          <cell r="A4745">
            <v>123473</v>
          </cell>
          <cell r="B4745" t="str">
            <v>داني الصغير</v>
          </cell>
          <cell r="C4745" t="str">
            <v>محمد غسان</v>
          </cell>
          <cell r="D4745" t="str">
            <v>ناريمان</v>
          </cell>
          <cell r="M4745" t="str">
            <v>الأولى حديث</v>
          </cell>
          <cell r="O4745" t="str">
            <v>الأولى</v>
          </cell>
          <cell r="Q4745" t="str">
            <v>الأولى</v>
          </cell>
          <cell r="S4745" t="str">
            <v>الأولى</v>
          </cell>
        </row>
        <row r="4746">
          <cell r="A4746">
            <v>123474</v>
          </cell>
          <cell r="B4746" t="str">
            <v>دانيا الحسكي</v>
          </cell>
          <cell r="C4746" t="str">
            <v>محمد عدنان</v>
          </cell>
          <cell r="D4746" t="str">
            <v>صباح</v>
          </cell>
          <cell r="M4746" t="str">
            <v>الأولى حديث</v>
          </cell>
          <cell r="O4746" t="str">
            <v>الأولى</v>
          </cell>
          <cell r="Q4746" t="str">
            <v>الثانية حديث</v>
          </cell>
          <cell r="S4746" t="str">
            <v>الثانية</v>
          </cell>
        </row>
        <row r="4747">
          <cell r="A4747">
            <v>123475</v>
          </cell>
          <cell r="B4747" t="str">
            <v>دانيه الدباس</v>
          </cell>
          <cell r="C4747" t="str">
            <v>خالد</v>
          </cell>
          <cell r="D4747" t="str">
            <v>قمر</v>
          </cell>
          <cell r="M4747" t="str">
            <v>الأولى حديث</v>
          </cell>
          <cell r="O4747" t="str">
            <v>الأولى</v>
          </cell>
          <cell r="Q4747" t="str">
            <v>الثانية حديث</v>
          </cell>
          <cell r="S4747" t="str">
            <v>الثانية</v>
          </cell>
        </row>
        <row r="4748">
          <cell r="A4748">
            <v>123476</v>
          </cell>
          <cell r="B4748" t="str">
            <v>دانيه بركات</v>
          </cell>
          <cell r="C4748" t="str">
            <v>فهد محي الدين</v>
          </cell>
          <cell r="D4748" t="str">
            <v>انعام</v>
          </cell>
          <cell r="M4748" t="str">
            <v>الأولى حديث</v>
          </cell>
          <cell r="O4748" t="str">
            <v>الأولى</v>
          </cell>
          <cell r="Q4748" t="str">
            <v>الثانية حديث</v>
          </cell>
          <cell r="S4748" t="str">
            <v>الثانية</v>
          </cell>
        </row>
        <row r="4749">
          <cell r="A4749">
            <v>123477</v>
          </cell>
          <cell r="B4749" t="str">
            <v>دعاء القادري</v>
          </cell>
          <cell r="C4749" t="str">
            <v>احمد</v>
          </cell>
          <cell r="D4749" t="str">
            <v>فاطمة</v>
          </cell>
          <cell r="M4749" t="str">
            <v>الأولى حديث</v>
          </cell>
          <cell r="O4749" t="str">
            <v>الأولى</v>
          </cell>
          <cell r="Q4749" t="str">
            <v>الثانية حديث</v>
          </cell>
          <cell r="S4749" t="str">
            <v>الثانية</v>
          </cell>
        </row>
        <row r="4750">
          <cell r="A4750">
            <v>123478</v>
          </cell>
          <cell r="B4750" t="str">
            <v>دلال الحمد</v>
          </cell>
          <cell r="C4750" t="str">
            <v>رافع</v>
          </cell>
          <cell r="D4750" t="str">
            <v>هديه</v>
          </cell>
          <cell r="L4750" t="e">
            <v>#N/A</v>
          </cell>
          <cell r="M4750" t="str">
            <v>الأولى حديث</v>
          </cell>
          <cell r="N4750">
            <v>234</v>
          </cell>
          <cell r="O4750" t="str">
            <v>الأولى</v>
          </cell>
          <cell r="Q4750" t="str">
            <v>الأولى</v>
          </cell>
          <cell r="S4750" t="str">
            <v>الأولى</v>
          </cell>
        </row>
        <row r="4751">
          <cell r="A4751">
            <v>123479</v>
          </cell>
          <cell r="B4751" t="str">
            <v>دلال الطيار</v>
          </cell>
          <cell r="C4751" t="str">
            <v>احمد</v>
          </cell>
          <cell r="D4751" t="str">
            <v>فاطمة</v>
          </cell>
          <cell r="M4751" t="str">
            <v>الأولى حديث</v>
          </cell>
          <cell r="O4751" t="str">
            <v>الأولى</v>
          </cell>
          <cell r="Q4751" t="str">
            <v>الأولى</v>
          </cell>
          <cell r="S4751" t="str">
            <v>الأولى</v>
          </cell>
        </row>
        <row r="4752">
          <cell r="A4752">
            <v>123480</v>
          </cell>
          <cell r="B4752" t="str">
            <v>ديانا العموري</v>
          </cell>
          <cell r="C4752" t="str">
            <v>ابراهيم</v>
          </cell>
          <cell r="D4752" t="str">
            <v>مجدلين</v>
          </cell>
          <cell r="M4752" t="str">
            <v>الأولى حديث</v>
          </cell>
          <cell r="O4752" t="str">
            <v>الأولى</v>
          </cell>
          <cell r="Q4752" t="str">
            <v>الأولى</v>
          </cell>
          <cell r="S4752" t="str">
            <v>الأولى</v>
          </cell>
        </row>
        <row r="4753">
          <cell r="A4753">
            <v>123481</v>
          </cell>
          <cell r="B4753" t="str">
            <v>ديانا أبو علي</v>
          </cell>
          <cell r="C4753" t="str">
            <v>نزار</v>
          </cell>
          <cell r="D4753" t="str">
            <v>هيام</v>
          </cell>
          <cell r="M4753" t="str">
            <v>الثانية</v>
          </cell>
          <cell r="O4753" t="str">
            <v>الثانية</v>
          </cell>
          <cell r="Q4753" t="str">
            <v>الثانية</v>
          </cell>
          <cell r="S4753" t="str">
            <v>الثالثة حديث</v>
          </cell>
        </row>
        <row r="4754">
          <cell r="A4754">
            <v>123482</v>
          </cell>
          <cell r="B4754" t="str">
            <v>ديانا بلحوس</v>
          </cell>
          <cell r="C4754" t="str">
            <v>زياد</v>
          </cell>
          <cell r="D4754" t="str">
            <v>غاده</v>
          </cell>
          <cell r="M4754" t="str">
            <v>الأولى حديث</v>
          </cell>
          <cell r="O4754" t="str">
            <v>الأولى</v>
          </cell>
          <cell r="Q4754" t="str">
            <v>الثانية حديث</v>
          </cell>
          <cell r="S4754" t="str">
            <v>الثانية</v>
          </cell>
        </row>
        <row r="4755">
          <cell r="A4755">
            <v>123483</v>
          </cell>
          <cell r="B4755" t="str">
            <v>ديما حاج حسن</v>
          </cell>
          <cell r="C4755" t="str">
            <v>محمد</v>
          </cell>
          <cell r="D4755" t="str">
            <v>حسنية</v>
          </cell>
          <cell r="M4755" t="str">
            <v>الأولى حديث</v>
          </cell>
          <cell r="O4755" t="str">
            <v>الأولى</v>
          </cell>
          <cell r="Q4755" t="str">
            <v>الثانية حديث</v>
          </cell>
          <cell r="S4755" t="str">
            <v>الثانية</v>
          </cell>
        </row>
        <row r="4756">
          <cell r="A4756">
            <v>123484</v>
          </cell>
          <cell r="B4756" t="str">
            <v>ديمه المعلم</v>
          </cell>
          <cell r="C4756" t="str">
            <v>محمد ديب</v>
          </cell>
          <cell r="D4756" t="str">
            <v>ميسون</v>
          </cell>
          <cell r="L4756" t="e">
            <v>#N/A</v>
          </cell>
          <cell r="M4756" t="str">
            <v>الأولى حديث</v>
          </cell>
          <cell r="O4756" t="str">
            <v>الأولى</v>
          </cell>
          <cell r="P4756">
            <v>698</v>
          </cell>
          <cell r="Q4756" t="str">
            <v>الأولى</v>
          </cell>
          <cell r="S4756" t="str">
            <v>الأولى</v>
          </cell>
        </row>
        <row r="4757">
          <cell r="A4757">
            <v>123485</v>
          </cell>
          <cell r="B4757" t="str">
            <v>دينا النجار</v>
          </cell>
          <cell r="C4757" t="str">
            <v>اسماعيل</v>
          </cell>
          <cell r="D4757" t="str">
            <v>مروه</v>
          </cell>
          <cell r="M4757" t="str">
            <v>الأولى حديث</v>
          </cell>
          <cell r="O4757" t="str">
            <v>الأولى</v>
          </cell>
          <cell r="Q4757" t="str">
            <v>الثانية حديث</v>
          </cell>
          <cell r="S4757" t="str">
            <v>الثانية</v>
          </cell>
        </row>
        <row r="4758">
          <cell r="A4758">
            <v>123486</v>
          </cell>
          <cell r="B4758" t="str">
            <v>ذكاء الدرويش</v>
          </cell>
          <cell r="C4758" t="str">
            <v>محمود</v>
          </cell>
          <cell r="D4758" t="str">
            <v>صالحة</v>
          </cell>
          <cell r="M4758" t="str">
            <v>الأولى حديث</v>
          </cell>
          <cell r="O4758" t="str">
            <v>الأولى</v>
          </cell>
          <cell r="Q4758" t="str">
            <v>الأولى</v>
          </cell>
          <cell r="S4758" t="str">
            <v>الأولى</v>
          </cell>
        </row>
        <row r="4759">
          <cell r="A4759">
            <v>123487</v>
          </cell>
          <cell r="B4759" t="str">
            <v>ذكرى الحليبي</v>
          </cell>
          <cell r="C4759" t="str">
            <v>صالح</v>
          </cell>
          <cell r="D4759" t="str">
            <v>نجاة</v>
          </cell>
          <cell r="M4759" t="str">
            <v>الأولى حديث</v>
          </cell>
          <cell r="O4759" t="str">
            <v>الأولى</v>
          </cell>
          <cell r="Q4759" t="str">
            <v>الثانية حديث</v>
          </cell>
          <cell r="S4759" t="str">
            <v>الثانية حديث</v>
          </cell>
        </row>
        <row r="4760">
          <cell r="A4760">
            <v>123488</v>
          </cell>
          <cell r="B4760" t="str">
            <v>ذو الفقار احمد</v>
          </cell>
          <cell r="C4760" t="str">
            <v>اسعد</v>
          </cell>
          <cell r="D4760" t="str">
            <v>ليلى</v>
          </cell>
          <cell r="L4760" t="e">
            <v>#N/A</v>
          </cell>
          <cell r="M4760" t="str">
            <v>الأولى حديث</v>
          </cell>
          <cell r="O4760" t="str">
            <v>الأولى</v>
          </cell>
          <cell r="Q4760" t="str">
            <v>الأولى</v>
          </cell>
          <cell r="R4760">
            <v>202</v>
          </cell>
          <cell r="S4760" t="str">
            <v>الأولى</v>
          </cell>
        </row>
        <row r="4761">
          <cell r="A4761">
            <v>123489</v>
          </cell>
          <cell r="B4761" t="str">
            <v>راشيل الذيب</v>
          </cell>
          <cell r="C4761" t="str">
            <v>سهيل</v>
          </cell>
          <cell r="D4761" t="str">
            <v>كارول</v>
          </cell>
          <cell r="M4761" t="str">
            <v>الأولى حديث</v>
          </cell>
          <cell r="O4761" t="str">
            <v>الأولى</v>
          </cell>
          <cell r="Q4761" t="str">
            <v>الثانية حديث</v>
          </cell>
          <cell r="S4761" t="str">
            <v>الثانية</v>
          </cell>
        </row>
        <row r="4762">
          <cell r="A4762">
            <v>123490</v>
          </cell>
          <cell r="B4762" t="str">
            <v>راكان مقلد</v>
          </cell>
          <cell r="C4762" t="str">
            <v>دياب</v>
          </cell>
          <cell r="D4762" t="str">
            <v>طرفه</v>
          </cell>
          <cell r="M4762" t="str">
            <v>الأولى حديث</v>
          </cell>
          <cell r="O4762" t="str">
            <v>الأولى</v>
          </cell>
          <cell r="Q4762" t="str">
            <v>الثانية حديث</v>
          </cell>
          <cell r="S4762" t="str">
            <v>الثانية</v>
          </cell>
        </row>
        <row r="4763">
          <cell r="A4763">
            <v>123491</v>
          </cell>
          <cell r="B4763" t="str">
            <v>راما العلي</v>
          </cell>
          <cell r="C4763" t="str">
            <v>محمد</v>
          </cell>
          <cell r="D4763" t="str">
            <v>ميساء</v>
          </cell>
          <cell r="M4763" t="str">
            <v>الأولى حديث</v>
          </cell>
          <cell r="O4763" t="str">
            <v>الأولى</v>
          </cell>
          <cell r="Q4763" t="str">
            <v>الأولى</v>
          </cell>
          <cell r="S4763" t="str">
            <v>الأولى</v>
          </cell>
        </row>
        <row r="4764">
          <cell r="A4764">
            <v>123492</v>
          </cell>
          <cell r="B4764" t="str">
            <v>راما الموصلي</v>
          </cell>
          <cell r="C4764" t="str">
            <v>عبد السلام</v>
          </cell>
          <cell r="D4764" t="str">
            <v>سهير</v>
          </cell>
          <cell r="M4764" t="str">
            <v>الأولى حديث</v>
          </cell>
          <cell r="O4764" t="str">
            <v>الأولى</v>
          </cell>
          <cell r="Q4764" t="str">
            <v>الأولى</v>
          </cell>
          <cell r="S4764" t="str">
            <v>الأولى</v>
          </cell>
        </row>
        <row r="4765">
          <cell r="A4765">
            <v>123493</v>
          </cell>
          <cell r="B4765" t="str">
            <v>راما الهريسي</v>
          </cell>
          <cell r="C4765" t="str">
            <v>خالد</v>
          </cell>
          <cell r="D4765" t="str">
            <v>شاديه</v>
          </cell>
          <cell r="M4765" t="str">
            <v>الأولى حديث</v>
          </cell>
          <cell r="O4765" t="str">
            <v>الأولى</v>
          </cell>
          <cell r="Q4765" t="str">
            <v>الأولى</v>
          </cell>
          <cell r="S4765" t="str">
            <v>الأولى</v>
          </cell>
        </row>
        <row r="4766">
          <cell r="A4766">
            <v>123494</v>
          </cell>
          <cell r="B4766" t="str">
            <v>راما شرف</v>
          </cell>
          <cell r="C4766" t="str">
            <v>ابراهيم</v>
          </cell>
          <cell r="D4766" t="str">
            <v>لينا</v>
          </cell>
          <cell r="M4766" t="str">
            <v>الأولى حديث</v>
          </cell>
          <cell r="O4766" t="str">
            <v>الأولى</v>
          </cell>
          <cell r="Q4766" t="str">
            <v>الأولى</v>
          </cell>
          <cell r="S4766" t="str">
            <v>الأولى</v>
          </cell>
        </row>
        <row r="4767">
          <cell r="A4767">
            <v>123495</v>
          </cell>
          <cell r="B4767" t="str">
            <v>راما عبود</v>
          </cell>
          <cell r="C4767" t="str">
            <v>فؤاد</v>
          </cell>
          <cell r="D4767" t="str">
            <v>اميمه</v>
          </cell>
          <cell r="M4767" t="str">
            <v>الأولى حديث</v>
          </cell>
          <cell r="O4767" t="str">
            <v>الأولى</v>
          </cell>
          <cell r="Q4767" t="str">
            <v>الأولى</v>
          </cell>
          <cell r="S4767" t="str">
            <v>الأولى</v>
          </cell>
        </row>
        <row r="4768">
          <cell r="A4768">
            <v>123496</v>
          </cell>
          <cell r="B4768" t="str">
            <v>رامه الدنف</v>
          </cell>
          <cell r="C4768" t="str">
            <v>جهاد</v>
          </cell>
          <cell r="D4768" t="str">
            <v>فضيلة</v>
          </cell>
          <cell r="M4768" t="str">
            <v>الأولى حديث</v>
          </cell>
          <cell r="O4768" t="str">
            <v>الأولى</v>
          </cell>
          <cell r="Q4768" t="str">
            <v>الثانية حديث</v>
          </cell>
          <cell r="S4768" t="str">
            <v>الثانية</v>
          </cell>
        </row>
        <row r="4769">
          <cell r="A4769">
            <v>123497</v>
          </cell>
          <cell r="B4769" t="str">
            <v>رامي الهلال</v>
          </cell>
          <cell r="C4769" t="str">
            <v>خالد</v>
          </cell>
          <cell r="D4769" t="str">
            <v>وهيبه</v>
          </cell>
          <cell r="M4769" t="str">
            <v>الأولى حديث</v>
          </cell>
          <cell r="O4769" t="str">
            <v>الأولى</v>
          </cell>
          <cell r="Q4769" t="str">
            <v>الأولى</v>
          </cell>
          <cell r="S4769" t="str">
            <v>الأولى</v>
          </cell>
        </row>
        <row r="4770">
          <cell r="A4770">
            <v>123498</v>
          </cell>
          <cell r="B4770" t="str">
            <v>رامي سطاس</v>
          </cell>
          <cell r="C4770" t="str">
            <v>ماجد</v>
          </cell>
          <cell r="D4770" t="str">
            <v>ليلى</v>
          </cell>
          <cell r="M4770" t="str">
            <v>الأولى حديث</v>
          </cell>
          <cell r="O4770" t="str">
            <v>الأولى</v>
          </cell>
          <cell r="Q4770" t="str">
            <v>الأولى</v>
          </cell>
          <cell r="S4770" t="str">
            <v>الأولى</v>
          </cell>
        </row>
        <row r="4771">
          <cell r="A4771">
            <v>123499</v>
          </cell>
          <cell r="B4771" t="str">
            <v>رامي محمد</v>
          </cell>
          <cell r="C4771" t="str">
            <v>شكر الله</v>
          </cell>
          <cell r="D4771" t="str">
            <v>نعيمة</v>
          </cell>
          <cell r="M4771" t="str">
            <v>الأولى حديث</v>
          </cell>
          <cell r="O4771" t="str">
            <v>الأولى</v>
          </cell>
          <cell r="Q4771" t="str">
            <v>الأولى</v>
          </cell>
          <cell r="S4771" t="str">
            <v>الأولى</v>
          </cell>
        </row>
        <row r="4772">
          <cell r="A4772">
            <v>123500</v>
          </cell>
          <cell r="B4772" t="str">
            <v>رانى الغفري</v>
          </cell>
          <cell r="C4772" t="str">
            <v>يسار</v>
          </cell>
          <cell r="D4772" t="str">
            <v>غزوه</v>
          </cell>
          <cell r="M4772" t="str">
            <v>الأولى حديث</v>
          </cell>
          <cell r="O4772" t="str">
            <v>الأولى</v>
          </cell>
          <cell r="Q4772" t="str">
            <v>الأولى</v>
          </cell>
          <cell r="S4772" t="str">
            <v>الأولى</v>
          </cell>
        </row>
        <row r="4773">
          <cell r="A4773">
            <v>123501</v>
          </cell>
          <cell r="B4773" t="str">
            <v>رانيا الياس</v>
          </cell>
          <cell r="C4773" t="str">
            <v>غالب</v>
          </cell>
          <cell r="D4773" t="str">
            <v>الهام</v>
          </cell>
          <cell r="M4773" t="str">
            <v>الأولى حديث</v>
          </cell>
          <cell r="O4773" t="str">
            <v>الأولى</v>
          </cell>
          <cell r="Q4773" t="str">
            <v>الثانية حديث</v>
          </cell>
          <cell r="S4773" t="str">
            <v>الثانية</v>
          </cell>
        </row>
        <row r="4774">
          <cell r="A4774">
            <v>123502</v>
          </cell>
          <cell r="B4774" t="str">
            <v>رانيه الحمامي</v>
          </cell>
          <cell r="C4774" t="str">
            <v>حسن</v>
          </cell>
          <cell r="D4774" t="str">
            <v>ناديا</v>
          </cell>
          <cell r="M4774" t="str">
            <v>الأولى حديث</v>
          </cell>
          <cell r="O4774" t="str">
            <v>الأولى</v>
          </cell>
          <cell r="Q4774" t="str">
            <v>الثانية حديث</v>
          </cell>
          <cell r="S4774" t="str">
            <v>الثانية</v>
          </cell>
        </row>
        <row r="4775">
          <cell r="A4775">
            <v>123503</v>
          </cell>
          <cell r="B4775" t="str">
            <v>ربى مزهر</v>
          </cell>
          <cell r="C4775" t="str">
            <v>فوزي</v>
          </cell>
          <cell r="D4775" t="str">
            <v>سهيلا</v>
          </cell>
          <cell r="M4775" t="str">
            <v>الأولى حديث</v>
          </cell>
          <cell r="O4775" t="str">
            <v>الأولى</v>
          </cell>
          <cell r="Q4775" t="str">
            <v>الأولى</v>
          </cell>
          <cell r="S4775" t="str">
            <v>الأولى</v>
          </cell>
        </row>
        <row r="4776">
          <cell r="A4776">
            <v>123504</v>
          </cell>
          <cell r="B4776" t="str">
            <v>ربيع مرتا</v>
          </cell>
          <cell r="C4776" t="str">
            <v>حنين</v>
          </cell>
          <cell r="D4776" t="str">
            <v>محاسن</v>
          </cell>
          <cell r="M4776" t="str">
            <v>الأولى حديث</v>
          </cell>
          <cell r="O4776" t="str">
            <v>الأولى</v>
          </cell>
          <cell r="Q4776" t="str">
            <v>الأولى</v>
          </cell>
          <cell r="S4776" t="str">
            <v>الأولى</v>
          </cell>
        </row>
        <row r="4777">
          <cell r="A4777">
            <v>123505</v>
          </cell>
          <cell r="B4777" t="str">
            <v>رحاب غانم</v>
          </cell>
          <cell r="C4777" t="str">
            <v xml:space="preserve">
نايف</v>
          </cell>
          <cell r="D4777" t="str">
            <v>حنان</v>
          </cell>
          <cell r="M4777" t="str">
            <v>الأولى حديث</v>
          </cell>
          <cell r="O4777" t="str">
            <v>الأولى</v>
          </cell>
          <cell r="Q4777" t="str">
            <v>الثانية حديث</v>
          </cell>
          <cell r="S4777" t="str">
            <v>الثانية</v>
          </cell>
        </row>
        <row r="4778">
          <cell r="A4778">
            <v>123506</v>
          </cell>
          <cell r="B4778" t="str">
            <v>رزان العوا</v>
          </cell>
          <cell r="C4778" t="str">
            <v>محمد هشام</v>
          </cell>
          <cell r="D4778" t="str">
            <v>ندوه</v>
          </cell>
          <cell r="M4778" t="str">
            <v>الأولى حديث</v>
          </cell>
          <cell r="O4778" t="str">
            <v>الأولى</v>
          </cell>
          <cell r="Q4778" t="str">
            <v>الثانية حديث</v>
          </cell>
          <cell r="S4778" t="str">
            <v>الثانية</v>
          </cell>
        </row>
        <row r="4779">
          <cell r="A4779">
            <v>123507</v>
          </cell>
          <cell r="B4779" t="str">
            <v>رزان المسالمه</v>
          </cell>
          <cell r="C4779" t="str">
            <v>احمد</v>
          </cell>
          <cell r="D4779" t="str">
            <v>اسماء</v>
          </cell>
          <cell r="M4779" t="str">
            <v>الأولى حديث</v>
          </cell>
          <cell r="O4779" t="str">
            <v>الأولى</v>
          </cell>
          <cell r="Q4779" t="str">
            <v>الأولى</v>
          </cell>
          <cell r="S4779" t="str">
            <v>الأولى</v>
          </cell>
        </row>
        <row r="4780">
          <cell r="A4780">
            <v>123508</v>
          </cell>
          <cell r="B4780" t="str">
            <v>رزان قطاش</v>
          </cell>
          <cell r="C4780" t="str">
            <v>محمود</v>
          </cell>
          <cell r="D4780" t="str">
            <v>ميساء</v>
          </cell>
          <cell r="M4780" t="str">
            <v>الأولى حديث</v>
          </cell>
          <cell r="O4780" t="str">
            <v>الأولى</v>
          </cell>
          <cell r="Q4780" t="str">
            <v>الثانية حديث</v>
          </cell>
          <cell r="S4780" t="str">
            <v>الثانية</v>
          </cell>
        </row>
        <row r="4781">
          <cell r="A4781">
            <v>123509</v>
          </cell>
          <cell r="B4781" t="str">
            <v>رشا ديب</v>
          </cell>
          <cell r="C4781" t="str">
            <v>محمد</v>
          </cell>
          <cell r="D4781" t="str">
            <v>مهدية</v>
          </cell>
          <cell r="M4781" t="str">
            <v>الأولى حديث</v>
          </cell>
          <cell r="O4781" t="str">
            <v>الأولى</v>
          </cell>
          <cell r="Q4781" t="str">
            <v>الثانية حديث</v>
          </cell>
          <cell r="S4781" t="str">
            <v>الثانية</v>
          </cell>
        </row>
        <row r="4782">
          <cell r="A4782">
            <v>123510</v>
          </cell>
          <cell r="B4782" t="str">
            <v>رشا عباسي</v>
          </cell>
          <cell r="C4782" t="str">
            <v>هيثم</v>
          </cell>
          <cell r="D4782" t="str">
            <v>هالة</v>
          </cell>
          <cell r="M4782" t="str">
            <v>الأولى حديث</v>
          </cell>
          <cell r="O4782" t="str">
            <v>الأولى</v>
          </cell>
          <cell r="Q4782" t="str">
            <v>الثانية حديث</v>
          </cell>
          <cell r="S4782" t="str">
            <v>الثانية</v>
          </cell>
        </row>
        <row r="4783">
          <cell r="A4783">
            <v>123511</v>
          </cell>
          <cell r="B4783" t="str">
            <v>رغد الاسمر</v>
          </cell>
          <cell r="C4783" t="str">
            <v>محمد غسان</v>
          </cell>
          <cell r="D4783" t="str">
            <v>هيام</v>
          </cell>
          <cell r="M4783" t="str">
            <v>الأولى حديث</v>
          </cell>
          <cell r="O4783" t="str">
            <v>الأولى</v>
          </cell>
          <cell r="Q4783" t="str">
            <v>الثانية حديث</v>
          </cell>
          <cell r="S4783" t="str">
            <v>الثانية</v>
          </cell>
        </row>
        <row r="4784">
          <cell r="A4784">
            <v>123512</v>
          </cell>
          <cell r="B4784" t="str">
            <v>رغد صالح</v>
          </cell>
          <cell r="C4784" t="str">
            <v>يحيى</v>
          </cell>
          <cell r="D4784" t="str">
            <v>منى</v>
          </cell>
          <cell r="M4784" t="str">
            <v>الأولى حديث</v>
          </cell>
          <cell r="O4784" t="str">
            <v>الأولى</v>
          </cell>
          <cell r="Q4784" t="str">
            <v>الأولى</v>
          </cell>
          <cell r="S4784" t="str">
            <v>الأولى</v>
          </cell>
        </row>
        <row r="4785">
          <cell r="A4785">
            <v>123513</v>
          </cell>
          <cell r="B4785" t="str">
            <v>رقيه الطالب</v>
          </cell>
          <cell r="C4785" t="str">
            <v>خالد</v>
          </cell>
          <cell r="D4785" t="str">
            <v>خديجه</v>
          </cell>
          <cell r="M4785" t="str">
            <v>الأولى حديث</v>
          </cell>
          <cell r="O4785" t="str">
            <v>الأولى</v>
          </cell>
          <cell r="Q4785" t="str">
            <v>الأولى</v>
          </cell>
          <cell r="S4785" t="str">
            <v>الثانية حديث</v>
          </cell>
        </row>
        <row r="4786">
          <cell r="A4786">
            <v>123514</v>
          </cell>
          <cell r="B4786" t="str">
            <v>رقيه الفلاح</v>
          </cell>
          <cell r="C4786" t="str">
            <v>بشار</v>
          </cell>
          <cell r="D4786" t="str">
            <v>بثينة</v>
          </cell>
          <cell r="M4786" t="str">
            <v>الأولى حديث</v>
          </cell>
          <cell r="O4786" t="str">
            <v>الأولى</v>
          </cell>
          <cell r="Q4786" t="str">
            <v>الثانية حديث</v>
          </cell>
          <cell r="S4786" t="str">
            <v>الثانية</v>
          </cell>
        </row>
        <row r="4787">
          <cell r="A4787">
            <v>123515</v>
          </cell>
          <cell r="B4787" t="str">
            <v>رنا احمد</v>
          </cell>
          <cell r="C4787" t="str">
            <v>عدنان</v>
          </cell>
          <cell r="D4787" t="str">
            <v>عزيزة</v>
          </cell>
          <cell r="M4787" t="str">
            <v>الأولى حديث</v>
          </cell>
          <cell r="O4787" t="str">
            <v>الأولى</v>
          </cell>
          <cell r="Q4787" t="str">
            <v>الأولى</v>
          </cell>
          <cell r="S4787" t="str">
            <v>الثانية حديث</v>
          </cell>
        </row>
        <row r="4788">
          <cell r="A4788">
            <v>123516</v>
          </cell>
          <cell r="B4788" t="str">
            <v>رنا احمد</v>
          </cell>
          <cell r="C4788" t="str">
            <v>حسن</v>
          </cell>
          <cell r="D4788" t="str">
            <v>مفيده</v>
          </cell>
          <cell r="L4788" t="e">
            <v>#N/A</v>
          </cell>
          <cell r="M4788" t="str">
            <v>الأولى حديث</v>
          </cell>
          <cell r="O4788" t="str">
            <v>الأولى</v>
          </cell>
          <cell r="P4788">
            <v>605</v>
          </cell>
          <cell r="Q4788" t="str">
            <v>الأولى</v>
          </cell>
          <cell r="S4788" t="str">
            <v>الأولى</v>
          </cell>
        </row>
        <row r="4789">
          <cell r="A4789">
            <v>123517</v>
          </cell>
          <cell r="B4789" t="str">
            <v>رنا الباني</v>
          </cell>
          <cell r="C4789" t="str">
            <v>سعود</v>
          </cell>
          <cell r="D4789" t="str">
            <v>صفاء</v>
          </cell>
          <cell r="M4789" t="str">
            <v>الأولى حديث</v>
          </cell>
          <cell r="O4789" t="str">
            <v>الأولى</v>
          </cell>
          <cell r="Q4789" t="str">
            <v>الأولى</v>
          </cell>
          <cell r="S4789" t="str">
            <v>الأولى</v>
          </cell>
        </row>
        <row r="4790">
          <cell r="A4790">
            <v>123518</v>
          </cell>
          <cell r="B4790" t="str">
            <v>رنا الحرفوش</v>
          </cell>
          <cell r="C4790" t="str">
            <v>جاد الله</v>
          </cell>
          <cell r="D4790" t="str">
            <v>بهيه</v>
          </cell>
          <cell r="M4790" t="str">
            <v>الأولى حديث</v>
          </cell>
          <cell r="O4790" t="str">
            <v>الأولى</v>
          </cell>
          <cell r="Q4790" t="str">
            <v>الأولى</v>
          </cell>
          <cell r="S4790" t="str">
            <v>الأولى</v>
          </cell>
        </row>
        <row r="4791">
          <cell r="A4791">
            <v>123519</v>
          </cell>
          <cell r="B4791" t="str">
            <v>رناالسيد</v>
          </cell>
          <cell r="C4791" t="str">
            <v>حافظ</v>
          </cell>
          <cell r="D4791" t="str">
            <v>منا</v>
          </cell>
          <cell r="M4791" t="str">
            <v>الأولى حديث</v>
          </cell>
          <cell r="O4791" t="str">
            <v>الأولى</v>
          </cell>
          <cell r="Q4791" t="str">
            <v>الثانية حديث</v>
          </cell>
          <cell r="S4791" t="str">
            <v>الثانية</v>
          </cell>
        </row>
        <row r="4792">
          <cell r="A4792">
            <v>123520</v>
          </cell>
          <cell r="B4792" t="str">
            <v>رنا حميدان</v>
          </cell>
          <cell r="C4792" t="str">
            <v>أمين</v>
          </cell>
          <cell r="D4792" t="str">
            <v>نهيدة</v>
          </cell>
          <cell r="M4792" t="str">
            <v>الأولى حديث</v>
          </cell>
          <cell r="O4792" t="str">
            <v>الأولى</v>
          </cell>
          <cell r="Q4792" t="str">
            <v>الأولى</v>
          </cell>
          <cell r="S4792" t="str">
            <v>الأولى</v>
          </cell>
        </row>
        <row r="4793">
          <cell r="A4793">
            <v>123521</v>
          </cell>
          <cell r="B4793" t="str">
            <v>رنا درويش</v>
          </cell>
          <cell r="C4793" t="str">
            <v>زياد</v>
          </cell>
          <cell r="D4793" t="str">
            <v>نهلة</v>
          </cell>
          <cell r="M4793" t="str">
            <v>الأولى حديث</v>
          </cell>
          <cell r="O4793" t="str">
            <v>الأولى</v>
          </cell>
          <cell r="Q4793" t="str">
            <v>الأولى</v>
          </cell>
          <cell r="S4793" t="str">
            <v>الأولى</v>
          </cell>
        </row>
        <row r="4794">
          <cell r="A4794">
            <v>123522</v>
          </cell>
          <cell r="B4794" t="str">
            <v>رنا عامر</v>
          </cell>
          <cell r="C4794" t="str">
            <v>نايف</v>
          </cell>
          <cell r="D4794" t="str">
            <v>ثلجه</v>
          </cell>
          <cell r="M4794" t="str">
            <v>الأولى حديث</v>
          </cell>
          <cell r="O4794" t="str">
            <v>الأولى</v>
          </cell>
          <cell r="Q4794" t="str">
            <v>الثانية حديث</v>
          </cell>
          <cell r="S4794" t="str">
            <v>الثانية</v>
          </cell>
        </row>
        <row r="4795">
          <cell r="A4795">
            <v>123523</v>
          </cell>
          <cell r="B4795" t="str">
            <v>رنا علبه</v>
          </cell>
          <cell r="C4795" t="str">
            <v>عصام</v>
          </cell>
          <cell r="D4795" t="str">
            <v>الهام</v>
          </cell>
          <cell r="M4795" t="str">
            <v>الأولى حديث</v>
          </cell>
          <cell r="O4795" t="str">
            <v>الأولى</v>
          </cell>
          <cell r="Q4795" t="str">
            <v>الثانية حديث</v>
          </cell>
          <cell r="S4795" t="str">
            <v>الثانية</v>
          </cell>
        </row>
        <row r="4796">
          <cell r="A4796">
            <v>123524</v>
          </cell>
          <cell r="B4796" t="str">
            <v>رنا يوسف</v>
          </cell>
          <cell r="C4796" t="str">
            <v>حسين</v>
          </cell>
          <cell r="D4796" t="str">
            <v>آدمه</v>
          </cell>
          <cell r="M4796" t="str">
            <v>الأولى حديث</v>
          </cell>
          <cell r="O4796" t="str">
            <v>الأولى</v>
          </cell>
          <cell r="Q4796" t="str">
            <v>الثانية حديث</v>
          </cell>
          <cell r="S4796" t="str">
            <v>الثانية</v>
          </cell>
        </row>
        <row r="4797">
          <cell r="A4797">
            <v>123525</v>
          </cell>
          <cell r="B4797" t="str">
            <v>رنيم البدوي</v>
          </cell>
          <cell r="C4797" t="str">
            <v>محمد مأمون</v>
          </cell>
          <cell r="D4797" t="str">
            <v>هالة</v>
          </cell>
          <cell r="M4797" t="str">
            <v>الأولى حديث</v>
          </cell>
          <cell r="O4797" t="str">
            <v>الأولى</v>
          </cell>
          <cell r="Q4797" t="str">
            <v>الثانية حديث</v>
          </cell>
          <cell r="S4797" t="str">
            <v>الثانية</v>
          </cell>
        </row>
        <row r="4798">
          <cell r="A4798">
            <v>123526</v>
          </cell>
          <cell r="B4798" t="str">
            <v>رنيم خليفة</v>
          </cell>
          <cell r="C4798" t="str">
            <v>يوسف</v>
          </cell>
          <cell r="D4798" t="str">
            <v>ثناء</v>
          </cell>
          <cell r="M4798" t="str">
            <v>الأولى حديث</v>
          </cell>
          <cell r="O4798" t="str">
            <v>الأولى</v>
          </cell>
          <cell r="Q4798" t="str">
            <v>الثانية حديث</v>
          </cell>
          <cell r="S4798" t="str">
            <v>الثانية</v>
          </cell>
        </row>
        <row r="4799">
          <cell r="A4799">
            <v>123527</v>
          </cell>
          <cell r="B4799" t="str">
            <v>رهام حمزات</v>
          </cell>
          <cell r="C4799" t="str">
            <v>محمد</v>
          </cell>
          <cell r="D4799" t="str">
            <v>حمدة</v>
          </cell>
          <cell r="M4799" t="str">
            <v>الأولى حديث</v>
          </cell>
          <cell r="O4799" t="str">
            <v>الأولى</v>
          </cell>
          <cell r="Q4799" t="str">
            <v>الأولى</v>
          </cell>
          <cell r="S4799" t="str">
            <v>الأولى</v>
          </cell>
        </row>
        <row r="4800">
          <cell r="A4800">
            <v>123528</v>
          </cell>
          <cell r="B4800" t="str">
            <v>رهام خلف</v>
          </cell>
          <cell r="C4800" t="str">
            <v>طاهر</v>
          </cell>
          <cell r="D4800" t="str">
            <v>منى</v>
          </cell>
          <cell r="M4800" t="str">
            <v>الأولى حديث</v>
          </cell>
          <cell r="O4800" t="str">
            <v>الأولى</v>
          </cell>
          <cell r="Q4800" t="str">
            <v>الثانية حديث</v>
          </cell>
          <cell r="S4800" t="str">
            <v>الثانية</v>
          </cell>
        </row>
        <row r="4801">
          <cell r="A4801">
            <v>123529</v>
          </cell>
          <cell r="B4801" t="str">
            <v>رهف الغجري</v>
          </cell>
          <cell r="C4801" t="str">
            <v>راضي</v>
          </cell>
          <cell r="D4801" t="str">
            <v>عزاميه</v>
          </cell>
          <cell r="M4801" t="str">
            <v>الأولى حديث</v>
          </cell>
          <cell r="O4801" t="str">
            <v>الأولى</v>
          </cell>
          <cell r="Q4801" t="str">
            <v>الثانية حديث</v>
          </cell>
          <cell r="S4801" t="str">
            <v>الثانية</v>
          </cell>
        </row>
        <row r="4802">
          <cell r="A4802">
            <v>123530</v>
          </cell>
          <cell r="B4802" t="str">
            <v>رهف خيربك</v>
          </cell>
          <cell r="C4802" t="str">
            <v>عبد العزيز</v>
          </cell>
          <cell r="D4802" t="str">
            <v>كوثر</v>
          </cell>
          <cell r="M4802" t="str">
            <v>الأولى حديث</v>
          </cell>
          <cell r="O4802" t="str">
            <v>الأولى</v>
          </cell>
          <cell r="Q4802" t="str">
            <v>الأولى</v>
          </cell>
          <cell r="S4802" t="str">
            <v>الأولى</v>
          </cell>
        </row>
        <row r="4803">
          <cell r="A4803">
            <v>123531</v>
          </cell>
          <cell r="B4803" t="str">
            <v>رهف سوار</v>
          </cell>
          <cell r="C4803" t="str">
            <v>عبد الغني</v>
          </cell>
          <cell r="D4803" t="str">
            <v>سلمى</v>
          </cell>
          <cell r="L4803" t="e">
            <v>#N/A</v>
          </cell>
          <cell r="M4803" t="str">
            <v>الأولى حديث</v>
          </cell>
          <cell r="N4803">
            <v>196</v>
          </cell>
          <cell r="O4803" t="str">
            <v>الأولى</v>
          </cell>
          <cell r="P4803">
            <v>680</v>
          </cell>
          <cell r="Q4803" t="str">
            <v>الأولى</v>
          </cell>
          <cell r="R4803">
            <v>323</v>
          </cell>
          <cell r="S4803" t="str">
            <v>الأولى</v>
          </cell>
        </row>
        <row r="4804">
          <cell r="A4804">
            <v>123532</v>
          </cell>
          <cell r="B4804" t="str">
            <v>روان الراوي</v>
          </cell>
          <cell r="C4804" t="str">
            <v>عبد الحكيم</v>
          </cell>
          <cell r="D4804" t="str">
            <v>آمال</v>
          </cell>
          <cell r="M4804" t="str">
            <v>الأولى حديث</v>
          </cell>
          <cell r="O4804" t="str">
            <v>الأولى</v>
          </cell>
          <cell r="Q4804" t="str">
            <v>الأولى</v>
          </cell>
          <cell r="S4804" t="str">
            <v>الأولى</v>
          </cell>
        </row>
        <row r="4805">
          <cell r="A4805">
            <v>123533</v>
          </cell>
          <cell r="B4805" t="str">
            <v>روان السلوم</v>
          </cell>
          <cell r="C4805" t="str">
            <v>حايف</v>
          </cell>
          <cell r="D4805" t="str">
            <v>جليلة</v>
          </cell>
          <cell r="M4805" t="str">
            <v>الأولى حديث</v>
          </cell>
          <cell r="O4805" t="str">
            <v>الأولى</v>
          </cell>
          <cell r="Q4805" t="str">
            <v>الثانية حديث</v>
          </cell>
          <cell r="S4805" t="str">
            <v>الثانية</v>
          </cell>
        </row>
        <row r="4806">
          <cell r="A4806">
            <v>123534</v>
          </cell>
          <cell r="B4806" t="str">
            <v>روان الشرع</v>
          </cell>
          <cell r="C4806" t="str">
            <v>زياد</v>
          </cell>
          <cell r="D4806" t="str">
            <v>رحاب</v>
          </cell>
          <cell r="L4806" t="e">
            <v>#N/A</v>
          </cell>
          <cell r="M4806" t="str">
            <v>الأولى حديث</v>
          </cell>
          <cell r="O4806" t="str">
            <v>الأولى</v>
          </cell>
          <cell r="Q4806" t="str">
            <v>الثانية حديث</v>
          </cell>
          <cell r="R4806">
            <v>343</v>
          </cell>
          <cell r="S4806" t="str">
            <v>الثانية</v>
          </cell>
        </row>
        <row r="4807">
          <cell r="A4807">
            <v>123535</v>
          </cell>
          <cell r="B4807" t="str">
            <v>روان العلي</v>
          </cell>
          <cell r="C4807" t="str">
            <v>محمد</v>
          </cell>
          <cell r="D4807" t="str">
            <v>باسمه</v>
          </cell>
          <cell r="M4807" t="str">
            <v>الأولى حديث</v>
          </cell>
          <cell r="O4807" t="str">
            <v>الأولى</v>
          </cell>
          <cell r="Q4807" t="str">
            <v>الثانية حديث</v>
          </cell>
          <cell r="S4807" t="str">
            <v>الثانية</v>
          </cell>
        </row>
        <row r="4808">
          <cell r="A4808">
            <v>123536</v>
          </cell>
          <cell r="B4808" t="str">
            <v>روان شيخو</v>
          </cell>
          <cell r="C4808" t="str">
            <v>عبد الرزاق</v>
          </cell>
          <cell r="D4808" t="str">
            <v>انتصار</v>
          </cell>
          <cell r="M4808" t="str">
            <v>الأولى حديث</v>
          </cell>
          <cell r="O4808" t="str">
            <v>الأولى</v>
          </cell>
          <cell r="Q4808" t="str">
            <v>الثانية حديث</v>
          </cell>
          <cell r="S4808" t="str">
            <v>الثانية</v>
          </cell>
        </row>
        <row r="4809">
          <cell r="A4809">
            <v>123537</v>
          </cell>
          <cell r="B4809" t="str">
            <v>رود الرفاعي</v>
          </cell>
          <cell r="C4809" t="str">
            <v>شمس الدين</v>
          </cell>
          <cell r="D4809" t="str">
            <v>بشيرة</v>
          </cell>
          <cell r="M4809" t="str">
            <v>الأولى حديث</v>
          </cell>
          <cell r="O4809" t="str">
            <v>الأولى</v>
          </cell>
          <cell r="Q4809" t="str">
            <v>الأولى</v>
          </cell>
          <cell r="S4809" t="str">
            <v>الأولى</v>
          </cell>
        </row>
        <row r="4810">
          <cell r="A4810">
            <v>123538</v>
          </cell>
          <cell r="B4810" t="str">
            <v>روده عز الدين</v>
          </cell>
          <cell r="C4810" t="str">
            <v>هاني</v>
          </cell>
          <cell r="D4810" t="str">
            <v>آمال</v>
          </cell>
          <cell r="M4810" t="str">
            <v>الأولى حديث</v>
          </cell>
          <cell r="O4810" t="str">
            <v>الأولى</v>
          </cell>
          <cell r="Q4810" t="str">
            <v>الأولى</v>
          </cell>
          <cell r="S4810" t="str">
            <v>الأولى</v>
          </cell>
        </row>
        <row r="4811">
          <cell r="A4811">
            <v>123539</v>
          </cell>
          <cell r="B4811" t="str">
            <v>رولا العبد الله</v>
          </cell>
          <cell r="C4811" t="str">
            <v>احمد</v>
          </cell>
          <cell r="D4811" t="str">
            <v>حفيظة</v>
          </cell>
          <cell r="M4811" t="str">
            <v>الأولى حديث</v>
          </cell>
          <cell r="O4811" t="str">
            <v>الأولى</v>
          </cell>
          <cell r="Q4811" t="str">
            <v>الثانية حديث</v>
          </cell>
          <cell r="S4811" t="str">
            <v>الثانية</v>
          </cell>
        </row>
        <row r="4812">
          <cell r="A4812">
            <v>123540</v>
          </cell>
          <cell r="B4812" t="str">
            <v>رولا المعايطه</v>
          </cell>
          <cell r="C4812" t="str">
            <v>سمير</v>
          </cell>
          <cell r="D4812" t="str">
            <v>أحلام</v>
          </cell>
          <cell r="L4812" t="e">
            <v>#N/A</v>
          </cell>
          <cell r="M4812" t="str">
            <v>الأولى حديث</v>
          </cell>
          <cell r="N4812">
            <v>140</v>
          </cell>
          <cell r="O4812" t="str">
            <v>الأولى</v>
          </cell>
          <cell r="P4812">
            <v>576</v>
          </cell>
          <cell r="Q4812" t="str">
            <v>الأولى</v>
          </cell>
          <cell r="S4812" t="str">
            <v>الأولى</v>
          </cell>
        </row>
        <row r="4813">
          <cell r="A4813">
            <v>123541</v>
          </cell>
          <cell r="B4813" t="str">
            <v>رولا شعبان</v>
          </cell>
          <cell r="C4813" t="str">
            <v>بسام</v>
          </cell>
          <cell r="D4813" t="str">
            <v>أمال</v>
          </cell>
          <cell r="M4813" t="str">
            <v>الأولى حديث</v>
          </cell>
          <cell r="O4813" t="str">
            <v>الأولى</v>
          </cell>
          <cell r="Q4813" t="str">
            <v>الثانية حديث</v>
          </cell>
          <cell r="S4813" t="str">
            <v>الثانية</v>
          </cell>
        </row>
        <row r="4814">
          <cell r="A4814">
            <v>123542</v>
          </cell>
          <cell r="B4814" t="str">
            <v>رولا غزال</v>
          </cell>
          <cell r="C4814" t="str">
            <v>عبد الله</v>
          </cell>
          <cell r="D4814" t="str">
            <v>امنة</v>
          </cell>
          <cell r="M4814" t="str">
            <v>الأولى حديث</v>
          </cell>
          <cell r="O4814" t="str">
            <v>الأولى</v>
          </cell>
          <cell r="Q4814" t="str">
            <v>الأولى</v>
          </cell>
          <cell r="S4814" t="str">
            <v>الأولى</v>
          </cell>
        </row>
        <row r="4815">
          <cell r="A4815">
            <v>123543</v>
          </cell>
          <cell r="B4815" t="str">
            <v>رؤى غنيم</v>
          </cell>
          <cell r="C4815" t="str">
            <v>محمد بسام</v>
          </cell>
          <cell r="D4815" t="str">
            <v>ميساء</v>
          </cell>
          <cell r="M4815" t="str">
            <v>الأولى حديث</v>
          </cell>
          <cell r="O4815" t="str">
            <v>الأولى</v>
          </cell>
          <cell r="Q4815" t="str">
            <v>الأولى</v>
          </cell>
          <cell r="S4815" t="str">
            <v>الأولى</v>
          </cell>
        </row>
        <row r="4816">
          <cell r="A4816">
            <v>123544</v>
          </cell>
          <cell r="B4816" t="str">
            <v>ريم ابو عساف</v>
          </cell>
          <cell r="C4816" t="str">
            <v>خالد</v>
          </cell>
          <cell r="D4816" t="str">
            <v>سوسن</v>
          </cell>
          <cell r="M4816" t="str">
            <v>الأولى حديث</v>
          </cell>
          <cell r="O4816" t="str">
            <v>الأولى</v>
          </cell>
          <cell r="Q4816" t="str">
            <v>الثانية حديث</v>
          </cell>
          <cell r="S4816" t="str">
            <v>الثانية</v>
          </cell>
        </row>
        <row r="4817">
          <cell r="A4817">
            <v>123545</v>
          </cell>
          <cell r="B4817" t="str">
            <v>ريم الارغا</v>
          </cell>
          <cell r="C4817" t="str">
            <v>انس</v>
          </cell>
          <cell r="D4817" t="str">
            <v>لمى</v>
          </cell>
          <cell r="M4817" t="str">
            <v>الأولى حديث</v>
          </cell>
          <cell r="O4817" t="str">
            <v>الأولى</v>
          </cell>
          <cell r="Q4817" t="str">
            <v>الأولى</v>
          </cell>
          <cell r="S4817" t="str">
            <v>الأولى</v>
          </cell>
        </row>
        <row r="4818">
          <cell r="A4818">
            <v>123546</v>
          </cell>
          <cell r="B4818" t="str">
            <v>ريم الجمال</v>
          </cell>
          <cell r="C4818" t="str">
            <v>موفق</v>
          </cell>
          <cell r="D4818" t="str">
            <v>سعاد</v>
          </cell>
          <cell r="M4818" t="str">
            <v>الأولى حديث</v>
          </cell>
          <cell r="O4818" t="str">
            <v>الأولى</v>
          </cell>
          <cell r="Q4818" t="str">
            <v>الثانية حديث</v>
          </cell>
          <cell r="S4818" t="str">
            <v>الثانية</v>
          </cell>
        </row>
        <row r="4819">
          <cell r="A4819">
            <v>123547</v>
          </cell>
          <cell r="B4819" t="str">
            <v>ريم السمان</v>
          </cell>
          <cell r="C4819" t="str">
            <v>عماد</v>
          </cell>
          <cell r="D4819" t="str">
            <v>حنان</v>
          </cell>
          <cell r="M4819" t="str">
            <v>الأولى حديث</v>
          </cell>
          <cell r="O4819" t="str">
            <v>الأولى</v>
          </cell>
          <cell r="Q4819" t="str">
            <v>الثانية حديث</v>
          </cell>
          <cell r="S4819" t="str">
            <v>الثانية</v>
          </cell>
        </row>
        <row r="4820">
          <cell r="A4820">
            <v>123548</v>
          </cell>
          <cell r="B4820" t="str">
            <v>ريم السيمجي</v>
          </cell>
          <cell r="C4820" t="str">
            <v>ايهاب</v>
          </cell>
          <cell r="D4820" t="str">
            <v>سوسن</v>
          </cell>
          <cell r="M4820" t="str">
            <v>الأولى حديث</v>
          </cell>
          <cell r="O4820" t="str">
            <v>الأولى</v>
          </cell>
          <cell r="Q4820" t="str">
            <v>الأولى</v>
          </cell>
          <cell r="S4820" t="str">
            <v>الأولى</v>
          </cell>
        </row>
        <row r="4821">
          <cell r="A4821">
            <v>123549</v>
          </cell>
          <cell r="B4821" t="str">
            <v>ريم العينيه</v>
          </cell>
          <cell r="C4821" t="str">
            <v>علي</v>
          </cell>
          <cell r="D4821" t="str">
            <v>رابعه</v>
          </cell>
          <cell r="M4821" t="str">
            <v>الأولى حديث</v>
          </cell>
          <cell r="O4821" t="str">
            <v>الأولى</v>
          </cell>
          <cell r="Q4821" t="str">
            <v>الأولى</v>
          </cell>
          <cell r="S4821" t="str">
            <v>الأولى</v>
          </cell>
        </row>
        <row r="4822">
          <cell r="A4822">
            <v>123550</v>
          </cell>
          <cell r="B4822" t="str">
            <v>ريم حنون</v>
          </cell>
          <cell r="C4822" t="str">
            <v>يوسف</v>
          </cell>
          <cell r="D4822" t="str">
            <v>هاله</v>
          </cell>
          <cell r="M4822" t="str">
            <v>الأولى حديث</v>
          </cell>
          <cell r="O4822" t="str">
            <v>الأولى</v>
          </cell>
          <cell r="Q4822" t="str">
            <v>الثانية حديث</v>
          </cell>
          <cell r="S4822" t="str">
            <v>الثانية</v>
          </cell>
        </row>
        <row r="4823">
          <cell r="A4823">
            <v>123551</v>
          </cell>
          <cell r="B4823" t="str">
            <v>ريم شحاده</v>
          </cell>
          <cell r="C4823" t="str">
            <v>شحادة</v>
          </cell>
          <cell r="D4823" t="str">
            <v>هند</v>
          </cell>
          <cell r="M4823" t="str">
            <v>الأولى حديث</v>
          </cell>
          <cell r="O4823" t="str">
            <v>الأولى</v>
          </cell>
          <cell r="Q4823" t="str">
            <v>الثانية حديث</v>
          </cell>
          <cell r="S4823" t="str">
            <v>الثانية</v>
          </cell>
        </row>
        <row r="4824">
          <cell r="A4824">
            <v>123552</v>
          </cell>
          <cell r="B4824" t="str">
            <v>ريم عربي</v>
          </cell>
          <cell r="C4824" t="str">
            <v>أيوب</v>
          </cell>
          <cell r="D4824" t="str">
            <v>ابتسام</v>
          </cell>
          <cell r="M4824" t="str">
            <v>الأولى حديث</v>
          </cell>
          <cell r="O4824" t="str">
            <v>الأولى</v>
          </cell>
          <cell r="Q4824" t="str">
            <v>الأولى</v>
          </cell>
          <cell r="S4824" t="str">
            <v>الأولى</v>
          </cell>
        </row>
        <row r="4825">
          <cell r="A4825">
            <v>123553</v>
          </cell>
          <cell r="B4825" t="str">
            <v>ريم مسلماني</v>
          </cell>
          <cell r="C4825" t="str">
            <v>احمد</v>
          </cell>
          <cell r="D4825" t="str">
            <v>سمر</v>
          </cell>
          <cell r="M4825" t="str">
            <v>الأولى حديث</v>
          </cell>
          <cell r="O4825" t="str">
            <v>الأولى</v>
          </cell>
          <cell r="Q4825" t="str">
            <v>الثانية حديث</v>
          </cell>
          <cell r="S4825" t="str">
            <v>الثانية</v>
          </cell>
        </row>
        <row r="4826">
          <cell r="A4826">
            <v>123554</v>
          </cell>
          <cell r="B4826" t="str">
            <v>ريمة كاسوحة</v>
          </cell>
          <cell r="C4826" t="str">
            <v>عدنان</v>
          </cell>
          <cell r="D4826" t="str">
            <v>نجاح</v>
          </cell>
          <cell r="M4826" t="str">
            <v>الأولى حديث</v>
          </cell>
          <cell r="O4826" t="str">
            <v>الأولى</v>
          </cell>
          <cell r="Q4826" t="str">
            <v>الثانية حديث</v>
          </cell>
          <cell r="S4826" t="str">
            <v>الثانية</v>
          </cell>
        </row>
        <row r="4827">
          <cell r="A4827">
            <v>123555</v>
          </cell>
          <cell r="B4827" t="str">
            <v>ريمه علم الدين</v>
          </cell>
          <cell r="C4827" t="str">
            <v>ناصر</v>
          </cell>
          <cell r="D4827" t="str">
            <v>رائده</v>
          </cell>
          <cell r="M4827" t="str">
            <v>الأولى حديث</v>
          </cell>
          <cell r="O4827" t="str">
            <v>الأولى</v>
          </cell>
          <cell r="Q4827" t="str">
            <v>الثانية حديث</v>
          </cell>
          <cell r="S4827" t="str">
            <v>الثانية</v>
          </cell>
        </row>
        <row r="4828">
          <cell r="A4828">
            <v>123556</v>
          </cell>
          <cell r="B4828" t="str">
            <v>زاهر كباره</v>
          </cell>
          <cell r="C4828" t="str">
            <v>اسامه</v>
          </cell>
          <cell r="D4828" t="str">
            <v>ميسر</v>
          </cell>
          <cell r="M4828" t="str">
            <v>الأولى حديث</v>
          </cell>
          <cell r="O4828" t="str">
            <v>الأولى</v>
          </cell>
          <cell r="Q4828" t="str">
            <v>الثانية حديث</v>
          </cell>
          <cell r="S4828" t="str">
            <v>الثانية</v>
          </cell>
        </row>
        <row r="4829">
          <cell r="A4829">
            <v>123557</v>
          </cell>
          <cell r="B4829" t="str">
            <v>زهراء حرب</v>
          </cell>
          <cell r="C4829" t="str">
            <v>محمد عماد</v>
          </cell>
          <cell r="D4829" t="str">
            <v>غصون</v>
          </cell>
          <cell r="M4829" t="str">
            <v>الأولى حديث</v>
          </cell>
          <cell r="O4829" t="str">
            <v>الأولى</v>
          </cell>
          <cell r="Q4829" t="str">
            <v>الأولى</v>
          </cell>
          <cell r="S4829" t="str">
            <v>الأولى</v>
          </cell>
        </row>
        <row r="4830">
          <cell r="A4830">
            <v>123558</v>
          </cell>
          <cell r="B4830" t="str">
            <v>زينب الطرشان</v>
          </cell>
          <cell r="C4830" t="str">
            <v>عبد المنعم</v>
          </cell>
          <cell r="D4830" t="str">
            <v>عبيده</v>
          </cell>
          <cell r="M4830" t="str">
            <v>الأولى حديث</v>
          </cell>
          <cell r="O4830" t="str">
            <v>الأولى</v>
          </cell>
          <cell r="Q4830" t="str">
            <v>الثانية حديث</v>
          </cell>
          <cell r="S4830" t="str">
            <v>الثانية</v>
          </cell>
        </row>
        <row r="4831">
          <cell r="A4831">
            <v>123559</v>
          </cell>
          <cell r="B4831" t="str">
            <v>زينب جوريه</v>
          </cell>
          <cell r="C4831" t="str">
            <v>عادل</v>
          </cell>
          <cell r="D4831" t="str">
            <v>بديعه</v>
          </cell>
          <cell r="M4831" t="str">
            <v>الأولى حديث</v>
          </cell>
          <cell r="O4831" t="str">
            <v>الأولى</v>
          </cell>
          <cell r="Q4831" t="str">
            <v>الأولى</v>
          </cell>
          <cell r="S4831" t="str">
            <v>الأولى</v>
          </cell>
        </row>
        <row r="4832">
          <cell r="A4832">
            <v>123560</v>
          </cell>
          <cell r="B4832" t="str">
            <v>زينب سليمان</v>
          </cell>
          <cell r="C4832" t="str">
            <v>يعقوب</v>
          </cell>
          <cell r="D4832" t="str">
            <v>علوية</v>
          </cell>
          <cell r="M4832" t="str">
            <v>الأولى حديث</v>
          </cell>
          <cell r="O4832" t="str">
            <v>الأولى</v>
          </cell>
          <cell r="Q4832" t="str">
            <v>الثانية حديث</v>
          </cell>
          <cell r="S4832" t="str">
            <v>الثانية</v>
          </cell>
        </row>
        <row r="4833">
          <cell r="A4833">
            <v>123561</v>
          </cell>
          <cell r="B4833" t="str">
            <v>زينب عباس</v>
          </cell>
          <cell r="C4833" t="str">
            <v>جعفر</v>
          </cell>
          <cell r="D4833" t="str">
            <v>حميدة</v>
          </cell>
          <cell r="M4833" t="str">
            <v>الثانية</v>
          </cell>
          <cell r="O4833" t="str">
            <v>الثانية</v>
          </cell>
          <cell r="Q4833" t="str">
            <v>الثانية</v>
          </cell>
          <cell r="S4833" t="str">
            <v>الثانية</v>
          </cell>
        </row>
        <row r="4834">
          <cell r="A4834">
            <v>123562</v>
          </cell>
          <cell r="B4834" t="str">
            <v>ساجده اسعد</v>
          </cell>
          <cell r="C4834" t="str">
            <v>حسين</v>
          </cell>
          <cell r="D4834" t="str">
            <v>خديجه اسعد</v>
          </cell>
          <cell r="M4834" t="str">
            <v>الأولى حديث</v>
          </cell>
          <cell r="O4834" t="str">
            <v>الأولى</v>
          </cell>
          <cell r="Q4834" t="str">
            <v>الثانية حديث</v>
          </cell>
          <cell r="S4834" t="str">
            <v>الثانية</v>
          </cell>
        </row>
        <row r="4835">
          <cell r="A4835">
            <v>123563</v>
          </cell>
          <cell r="B4835" t="str">
            <v>سارة مصطفى</v>
          </cell>
          <cell r="C4835" t="str">
            <v>أكرم</v>
          </cell>
          <cell r="D4835" t="str">
            <v>ساميه</v>
          </cell>
          <cell r="M4835" t="str">
            <v>الأولى حديث</v>
          </cell>
          <cell r="O4835" t="str">
            <v>الأولى</v>
          </cell>
          <cell r="Q4835" t="str">
            <v>الثانية حديث</v>
          </cell>
          <cell r="S4835" t="str">
            <v>الثانية</v>
          </cell>
        </row>
        <row r="4836">
          <cell r="A4836">
            <v>123564</v>
          </cell>
          <cell r="B4836" t="str">
            <v>ساره الرفاعي</v>
          </cell>
          <cell r="C4836" t="str">
            <v>عمر</v>
          </cell>
          <cell r="D4836" t="str">
            <v>مريم</v>
          </cell>
          <cell r="M4836" t="str">
            <v>الأولى حديث</v>
          </cell>
          <cell r="O4836" t="str">
            <v>الأولى</v>
          </cell>
          <cell r="Q4836" t="str">
            <v>الأولى</v>
          </cell>
          <cell r="S4836" t="str">
            <v>الأولى</v>
          </cell>
        </row>
        <row r="4837">
          <cell r="A4837">
            <v>123565</v>
          </cell>
          <cell r="B4837" t="str">
            <v>ساره شلبك</v>
          </cell>
          <cell r="C4837" t="str">
            <v>محمد</v>
          </cell>
          <cell r="D4837" t="str">
            <v>سمر</v>
          </cell>
          <cell r="M4837" t="str">
            <v>الأولى حديث</v>
          </cell>
          <cell r="O4837" t="str">
            <v>الأولى</v>
          </cell>
          <cell r="Q4837" t="str">
            <v>الأولى</v>
          </cell>
          <cell r="S4837" t="str">
            <v>الثانية حديث</v>
          </cell>
        </row>
        <row r="4838">
          <cell r="A4838">
            <v>123566</v>
          </cell>
          <cell r="B4838" t="str">
            <v>ساره قصار</v>
          </cell>
          <cell r="C4838" t="str">
            <v>محمد ايمن</v>
          </cell>
          <cell r="D4838" t="str">
            <v>منال</v>
          </cell>
          <cell r="M4838" t="str">
            <v>الأولى حديث</v>
          </cell>
          <cell r="O4838" t="str">
            <v>الأولى</v>
          </cell>
          <cell r="Q4838" t="str">
            <v>الثانية حديث</v>
          </cell>
          <cell r="S4838" t="str">
            <v>الثانية</v>
          </cell>
        </row>
        <row r="4839">
          <cell r="A4839">
            <v>123567</v>
          </cell>
          <cell r="B4839" t="str">
            <v>ساره لباد</v>
          </cell>
          <cell r="C4839" t="str">
            <v>مأمون</v>
          </cell>
          <cell r="D4839" t="str">
            <v>نوال</v>
          </cell>
          <cell r="M4839" t="str">
            <v>الأولى حديث</v>
          </cell>
          <cell r="O4839" t="str">
            <v>الأولى</v>
          </cell>
          <cell r="Q4839" t="str">
            <v>الأولى</v>
          </cell>
          <cell r="S4839" t="str">
            <v>الثانية حديث</v>
          </cell>
        </row>
        <row r="4840">
          <cell r="A4840">
            <v>123568</v>
          </cell>
          <cell r="B4840" t="str">
            <v>سامر الخضري</v>
          </cell>
          <cell r="C4840" t="str">
            <v>محمود</v>
          </cell>
          <cell r="D4840" t="str">
            <v>وفيقة</v>
          </cell>
          <cell r="M4840" t="str">
            <v>الأولى حديث</v>
          </cell>
          <cell r="O4840" t="str">
            <v>الأولى</v>
          </cell>
          <cell r="Q4840" t="str">
            <v>الثانية حديث</v>
          </cell>
          <cell r="S4840" t="str">
            <v>الثانية</v>
          </cell>
        </row>
        <row r="4841">
          <cell r="A4841">
            <v>123569</v>
          </cell>
          <cell r="B4841" t="str">
            <v>سامر هادي</v>
          </cell>
          <cell r="C4841" t="str">
            <v>يوسف</v>
          </cell>
          <cell r="D4841" t="str">
            <v>سميره</v>
          </cell>
          <cell r="M4841" t="str">
            <v>الأولى حديث</v>
          </cell>
          <cell r="O4841" t="str">
            <v>الأولى</v>
          </cell>
          <cell r="Q4841" t="str">
            <v>الأولى</v>
          </cell>
          <cell r="S4841" t="str">
            <v>الأولى</v>
          </cell>
        </row>
        <row r="4842">
          <cell r="A4842">
            <v>123570</v>
          </cell>
          <cell r="B4842" t="str">
            <v>سامي فياض</v>
          </cell>
          <cell r="C4842" t="str">
            <v>عليان</v>
          </cell>
          <cell r="D4842" t="str">
            <v>رسميه</v>
          </cell>
          <cell r="M4842" t="str">
            <v>الأولى حديث</v>
          </cell>
          <cell r="O4842" t="str">
            <v>الأولى</v>
          </cell>
          <cell r="Q4842" t="str">
            <v>الأولى</v>
          </cell>
          <cell r="S4842" t="str">
            <v>الأولى</v>
          </cell>
        </row>
        <row r="4843">
          <cell r="A4843">
            <v>123571</v>
          </cell>
          <cell r="B4843" t="str">
            <v>ساميه الحوراني</v>
          </cell>
          <cell r="C4843" t="str">
            <v>دياب</v>
          </cell>
          <cell r="D4843" t="str">
            <v>هديه</v>
          </cell>
          <cell r="M4843" t="str">
            <v>الأولى حديث</v>
          </cell>
          <cell r="O4843" t="str">
            <v>الأولى</v>
          </cell>
          <cell r="Q4843" t="str">
            <v>الأولى</v>
          </cell>
          <cell r="S4843" t="str">
            <v>الأولى</v>
          </cell>
        </row>
        <row r="4844">
          <cell r="A4844">
            <v>123572</v>
          </cell>
          <cell r="B4844" t="str">
            <v>ساندي حماد</v>
          </cell>
          <cell r="C4844" t="str">
            <v>احمد</v>
          </cell>
          <cell r="D4844" t="str">
            <v>سوسن</v>
          </cell>
          <cell r="M4844" t="str">
            <v>الأولى حديث</v>
          </cell>
          <cell r="O4844" t="str">
            <v>الأولى</v>
          </cell>
          <cell r="Q4844" t="str">
            <v>الأولى</v>
          </cell>
          <cell r="S4844" t="str">
            <v>الثانية حديث</v>
          </cell>
        </row>
        <row r="4845">
          <cell r="A4845">
            <v>123573</v>
          </cell>
          <cell r="B4845" t="str">
            <v>سحر العاصي</v>
          </cell>
          <cell r="C4845" t="str">
            <v>رافع</v>
          </cell>
          <cell r="D4845" t="str">
            <v>حسنة</v>
          </cell>
          <cell r="M4845" t="str">
            <v>الأولى حديث</v>
          </cell>
          <cell r="O4845" t="str">
            <v>الأولى</v>
          </cell>
          <cell r="Q4845" t="str">
            <v>الثانية حديث</v>
          </cell>
          <cell r="S4845" t="str">
            <v>الثانية</v>
          </cell>
        </row>
        <row r="4846">
          <cell r="A4846">
            <v>123574</v>
          </cell>
          <cell r="B4846" t="str">
            <v>سعاد الرباعي</v>
          </cell>
          <cell r="C4846" t="str">
            <v>ياسين</v>
          </cell>
          <cell r="D4846" t="str">
            <v>إيمان</v>
          </cell>
          <cell r="L4846" t="e">
            <v>#N/A</v>
          </cell>
          <cell r="M4846" t="str">
            <v>الأولى حديث</v>
          </cell>
          <cell r="N4846">
            <v>2373</v>
          </cell>
          <cell r="O4846" t="str">
            <v>الأولى</v>
          </cell>
          <cell r="Q4846" t="str">
            <v>الأولى</v>
          </cell>
          <cell r="S4846" t="str">
            <v>الأولى</v>
          </cell>
        </row>
        <row r="4847">
          <cell r="A4847">
            <v>123575</v>
          </cell>
          <cell r="B4847" t="str">
            <v>سعاد الصافي</v>
          </cell>
          <cell r="C4847" t="str">
            <v>احمد</v>
          </cell>
          <cell r="D4847" t="str">
            <v>خلود</v>
          </cell>
          <cell r="M4847" t="str">
            <v>الأولى حديث</v>
          </cell>
          <cell r="O4847" t="str">
            <v>الأولى</v>
          </cell>
          <cell r="Q4847" t="str">
            <v>الثانية حديث</v>
          </cell>
          <cell r="S4847" t="str">
            <v>الثانية حديث</v>
          </cell>
        </row>
        <row r="4848">
          <cell r="A4848">
            <v>123576</v>
          </cell>
          <cell r="B4848" t="str">
            <v>سلام حلواني</v>
          </cell>
          <cell r="C4848" t="str">
            <v>فايز</v>
          </cell>
          <cell r="D4848" t="str">
            <v>فلك</v>
          </cell>
          <cell r="M4848" t="str">
            <v>الأولى حديث</v>
          </cell>
          <cell r="O4848" t="str">
            <v>الأولى</v>
          </cell>
          <cell r="Q4848" t="str">
            <v>الثانية حديث</v>
          </cell>
          <cell r="S4848" t="str">
            <v>الثانية</v>
          </cell>
        </row>
        <row r="4849">
          <cell r="A4849">
            <v>123577</v>
          </cell>
          <cell r="B4849" t="str">
            <v>سلام عباس</v>
          </cell>
          <cell r="C4849" t="str">
            <v>اسامة</v>
          </cell>
          <cell r="D4849" t="str">
            <v>رندة</v>
          </cell>
          <cell r="M4849" t="str">
            <v>الأولى حديث</v>
          </cell>
          <cell r="O4849" t="str">
            <v>الأولى</v>
          </cell>
          <cell r="Q4849" t="str">
            <v>الثانية حديث</v>
          </cell>
          <cell r="S4849" t="str">
            <v>الثانية</v>
          </cell>
        </row>
        <row r="4850">
          <cell r="A4850">
            <v>123578</v>
          </cell>
          <cell r="B4850" t="str">
            <v>سلمى سليمان</v>
          </cell>
          <cell r="C4850" t="str">
            <v>رياض</v>
          </cell>
          <cell r="D4850" t="str">
            <v>خديجه</v>
          </cell>
          <cell r="M4850" t="str">
            <v>الأولى حديث</v>
          </cell>
          <cell r="O4850" t="str">
            <v>الأولى</v>
          </cell>
          <cell r="Q4850" t="str">
            <v>الثانية حديث</v>
          </cell>
          <cell r="S4850" t="str">
            <v>الثانية</v>
          </cell>
        </row>
        <row r="4851">
          <cell r="A4851">
            <v>123579</v>
          </cell>
          <cell r="B4851" t="str">
            <v>سليمى الخربوطلي</v>
          </cell>
          <cell r="C4851" t="str">
            <v>اسامة</v>
          </cell>
          <cell r="D4851" t="str">
            <v>مها</v>
          </cell>
          <cell r="M4851" t="str">
            <v>الثانية</v>
          </cell>
          <cell r="O4851" t="str">
            <v>الثانية</v>
          </cell>
          <cell r="Q4851" t="str">
            <v>الثالثة حديث</v>
          </cell>
          <cell r="S4851" t="str">
            <v>الثالثة</v>
          </cell>
        </row>
        <row r="4852">
          <cell r="A4852">
            <v>123580</v>
          </cell>
          <cell r="B4852" t="str">
            <v>سمر الحلبي</v>
          </cell>
          <cell r="C4852" t="str">
            <v>علي</v>
          </cell>
          <cell r="D4852" t="str">
            <v>لمياء</v>
          </cell>
          <cell r="L4852" t="e">
            <v>#N/A</v>
          </cell>
          <cell r="M4852" t="str">
            <v>الأولى حديث</v>
          </cell>
          <cell r="O4852" t="str">
            <v>الأولى</v>
          </cell>
          <cell r="P4852">
            <v>727</v>
          </cell>
          <cell r="Q4852" t="str">
            <v>الأولى</v>
          </cell>
          <cell r="S4852" t="str">
            <v>الأولى</v>
          </cell>
        </row>
        <row r="4853">
          <cell r="A4853">
            <v>123581</v>
          </cell>
          <cell r="B4853" t="str">
            <v>سمر العياده</v>
          </cell>
          <cell r="C4853" t="str">
            <v>ياسين</v>
          </cell>
          <cell r="D4853" t="str">
            <v>غزاله</v>
          </cell>
          <cell r="M4853" t="str">
            <v>الأولى حديث</v>
          </cell>
          <cell r="O4853" t="str">
            <v>الأولى</v>
          </cell>
          <cell r="Q4853" t="str">
            <v>الأولى</v>
          </cell>
          <cell r="S4853" t="str">
            <v>الأولى</v>
          </cell>
        </row>
        <row r="4854">
          <cell r="A4854">
            <v>123582</v>
          </cell>
          <cell r="B4854" t="str">
            <v>سمر عبد الحي</v>
          </cell>
          <cell r="C4854" t="str">
            <v>عدنان</v>
          </cell>
          <cell r="D4854" t="str">
            <v>صبحية</v>
          </cell>
          <cell r="M4854" t="str">
            <v>الأولى حديث</v>
          </cell>
          <cell r="O4854" t="str">
            <v>الأولى</v>
          </cell>
          <cell r="Q4854" t="str">
            <v>الأولى</v>
          </cell>
          <cell r="S4854" t="str">
            <v>الأولى</v>
          </cell>
        </row>
        <row r="4855">
          <cell r="A4855">
            <v>123583</v>
          </cell>
          <cell r="B4855" t="str">
            <v>سمر عرب</v>
          </cell>
          <cell r="C4855" t="str">
            <v>سليمان</v>
          </cell>
          <cell r="D4855" t="str">
            <v>رشدية</v>
          </cell>
          <cell r="M4855" t="str">
            <v>الأولى حديث</v>
          </cell>
          <cell r="O4855" t="str">
            <v>الأولى</v>
          </cell>
          <cell r="Q4855" t="str">
            <v>الأولى</v>
          </cell>
          <cell r="S4855" t="str">
            <v>الثانية حديث</v>
          </cell>
        </row>
        <row r="4856">
          <cell r="A4856">
            <v>123584</v>
          </cell>
          <cell r="B4856" t="str">
            <v>سميه ابو بكر</v>
          </cell>
          <cell r="C4856" t="str">
            <v>ابراهيم</v>
          </cell>
          <cell r="D4856" t="str">
            <v>مريم</v>
          </cell>
          <cell r="M4856" t="str">
            <v>الأولى حديث</v>
          </cell>
          <cell r="O4856" t="str">
            <v>الأولى</v>
          </cell>
          <cell r="Q4856" t="str">
            <v>الثانية حديث</v>
          </cell>
          <cell r="S4856" t="str">
            <v>الثانية</v>
          </cell>
        </row>
        <row r="4857">
          <cell r="A4857">
            <v>123585</v>
          </cell>
          <cell r="B4857" t="str">
            <v>سميه سيف</v>
          </cell>
          <cell r="C4857" t="str">
            <v>علي</v>
          </cell>
          <cell r="D4857" t="str">
            <v>حليمه</v>
          </cell>
          <cell r="M4857" t="str">
            <v>الأولى حديث</v>
          </cell>
          <cell r="O4857" t="str">
            <v>الأولى</v>
          </cell>
          <cell r="Q4857" t="str">
            <v>الأولى</v>
          </cell>
          <cell r="S4857" t="str">
            <v>الأولى</v>
          </cell>
        </row>
        <row r="4858">
          <cell r="A4858">
            <v>123586</v>
          </cell>
          <cell r="B4858" t="str">
            <v>سميه شريده</v>
          </cell>
          <cell r="C4858" t="str">
            <v>عبد الكريم</v>
          </cell>
          <cell r="D4858" t="str">
            <v>حفيظة</v>
          </cell>
          <cell r="M4858" t="str">
            <v>الأولى حديث</v>
          </cell>
          <cell r="O4858" t="str">
            <v>الأولى</v>
          </cell>
          <cell r="Q4858" t="str">
            <v>الثانية حديث</v>
          </cell>
          <cell r="S4858" t="str">
            <v>الثانية</v>
          </cell>
        </row>
        <row r="4859">
          <cell r="A4859">
            <v>123587</v>
          </cell>
          <cell r="B4859" t="str">
            <v>سناء العليوي</v>
          </cell>
          <cell r="C4859" t="str">
            <v>علي</v>
          </cell>
          <cell r="D4859" t="str">
            <v>أمل</v>
          </cell>
          <cell r="M4859" t="str">
            <v>الأولى حديث</v>
          </cell>
          <cell r="O4859" t="str">
            <v>الأولى</v>
          </cell>
          <cell r="Q4859" t="str">
            <v>الثانية حديث</v>
          </cell>
          <cell r="S4859" t="str">
            <v>الثانية</v>
          </cell>
        </row>
        <row r="4860">
          <cell r="A4860">
            <v>123588</v>
          </cell>
          <cell r="B4860" t="str">
            <v>سناء العوام</v>
          </cell>
          <cell r="C4860" t="str">
            <v>فضل الله</v>
          </cell>
          <cell r="D4860" t="str">
            <v>رسميه</v>
          </cell>
          <cell r="L4860" t="e">
            <v>#N/A</v>
          </cell>
          <cell r="M4860" t="str">
            <v>الأولى حديث</v>
          </cell>
          <cell r="O4860" t="str">
            <v>الأولى</v>
          </cell>
          <cell r="Q4860" t="str">
            <v>الأولى</v>
          </cell>
          <cell r="R4860">
            <v>473</v>
          </cell>
          <cell r="S4860" t="str">
            <v>الأولى</v>
          </cell>
        </row>
        <row r="4861">
          <cell r="A4861">
            <v>123589</v>
          </cell>
          <cell r="B4861" t="str">
            <v>سنابل الصمادي</v>
          </cell>
          <cell r="C4861" t="str">
            <v>نبيل</v>
          </cell>
          <cell r="D4861" t="str">
            <v>فريده</v>
          </cell>
          <cell r="M4861" t="str">
            <v>الأولى حديث</v>
          </cell>
          <cell r="O4861" t="str">
            <v>الأولى</v>
          </cell>
          <cell r="Q4861" t="str">
            <v>الأولى</v>
          </cell>
          <cell r="S4861" t="str">
            <v>الأولى</v>
          </cell>
        </row>
        <row r="4862">
          <cell r="A4862">
            <v>123590</v>
          </cell>
          <cell r="B4862" t="str">
            <v>سندس نعامه</v>
          </cell>
          <cell r="C4862" t="str">
            <v>منير</v>
          </cell>
          <cell r="D4862" t="str">
            <v>نجوى</v>
          </cell>
          <cell r="M4862" t="str">
            <v>الأولى حديث</v>
          </cell>
          <cell r="O4862" t="str">
            <v>الأولى</v>
          </cell>
          <cell r="Q4862" t="str">
            <v>الأولى</v>
          </cell>
          <cell r="S4862" t="str">
            <v>الأولى</v>
          </cell>
        </row>
        <row r="4863">
          <cell r="A4863">
            <v>123591</v>
          </cell>
          <cell r="B4863" t="str">
            <v>سها علي</v>
          </cell>
          <cell r="C4863" t="str">
            <v>علي</v>
          </cell>
          <cell r="D4863" t="str">
            <v>فاطمه</v>
          </cell>
          <cell r="M4863" t="str">
            <v>الأولى حديث</v>
          </cell>
          <cell r="O4863" t="str">
            <v>الأولى</v>
          </cell>
          <cell r="Q4863" t="str">
            <v>الثانية حديث</v>
          </cell>
          <cell r="S4863" t="str">
            <v>الثانية</v>
          </cell>
        </row>
        <row r="4864">
          <cell r="A4864">
            <v>123592</v>
          </cell>
          <cell r="B4864" t="str">
            <v>سهام كمال الدين</v>
          </cell>
          <cell r="C4864" t="str">
            <v>سليم</v>
          </cell>
          <cell r="D4864" t="str">
            <v>روسية</v>
          </cell>
          <cell r="M4864" t="str">
            <v>الأولى حديث</v>
          </cell>
          <cell r="O4864" t="str">
            <v>الأولى</v>
          </cell>
          <cell r="Q4864" t="str">
            <v>الأولى</v>
          </cell>
          <cell r="S4864" t="str">
            <v>الأولى</v>
          </cell>
        </row>
        <row r="4865">
          <cell r="A4865">
            <v>123593</v>
          </cell>
          <cell r="B4865" t="str">
            <v>سهى ياسين</v>
          </cell>
          <cell r="C4865" t="str">
            <v>ابراهيم</v>
          </cell>
          <cell r="D4865" t="str">
            <v>حفيظة</v>
          </cell>
          <cell r="M4865" t="str">
            <v>الأولى حديث</v>
          </cell>
          <cell r="O4865" t="str">
            <v>الأولى</v>
          </cell>
          <cell r="Q4865" t="str">
            <v>الثانية حديث</v>
          </cell>
          <cell r="S4865" t="str">
            <v>الثانية</v>
          </cell>
        </row>
        <row r="4866">
          <cell r="A4866">
            <v>123594</v>
          </cell>
          <cell r="B4866" t="str">
            <v>سوالين حمادى</v>
          </cell>
          <cell r="C4866" t="str">
            <v>مصطفى</v>
          </cell>
          <cell r="D4866" t="str">
            <v>ماجدة</v>
          </cell>
          <cell r="M4866" t="str">
            <v>الأولى حديث</v>
          </cell>
          <cell r="O4866" t="str">
            <v>الأولى</v>
          </cell>
          <cell r="Q4866" t="str">
            <v>الأولى</v>
          </cell>
          <cell r="S4866" t="str">
            <v>الأولى</v>
          </cell>
        </row>
        <row r="4867">
          <cell r="A4867">
            <v>123595</v>
          </cell>
          <cell r="B4867" t="str">
            <v>سوزان طعمه</v>
          </cell>
          <cell r="C4867" t="str">
            <v>حنا</v>
          </cell>
          <cell r="D4867" t="str">
            <v>سميرة</v>
          </cell>
          <cell r="L4867" t="e">
            <v>#N/A</v>
          </cell>
          <cell r="M4867" t="str">
            <v>الأولى حديث</v>
          </cell>
          <cell r="O4867" t="str">
            <v>الأولى</v>
          </cell>
          <cell r="P4867">
            <v>690</v>
          </cell>
          <cell r="Q4867" t="str">
            <v>الأولى</v>
          </cell>
          <cell r="R4867">
            <v>471</v>
          </cell>
          <cell r="S4867" t="str">
            <v>الأولى</v>
          </cell>
        </row>
        <row r="4868">
          <cell r="A4868">
            <v>123596</v>
          </cell>
          <cell r="B4868" t="str">
            <v>سوزان منصور</v>
          </cell>
          <cell r="C4868" t="str">
            <v>محمد</v>
          </cell>
          <cell r="D4868" t="str">
            <v>بديعه</v>
          </cell>
          <cell r="M4868" t="str">
            <v>الأولى حديث</v>
          </cell>
          <cell r="O4868" t="str">
            <v>الأولى</v>
          </cell>
          <cell r="Q4868" t="str">
            <v>الأولى</v>
          </cell>
          <cell r="S4868" t="str">
            <v>الأولى</v>
          </cell>
        </row>
        <row r="4869">
          <cell r="A4869">
            <v>123597</v>
          </cell>
          <cell r="B4869" t="str">
            <v>سولين حسن</v>
          </cell>
          <cell r="C4869" t="str">
            <v>أحمد</v>
          </cell>
          <cell r="D4869" t="str">
            <v>خنسه</v>
          </cell>
          <cell r="L4869" t="e">
            <v>#N/A</v>
          </cell>
          <cell r="M4869" t="str">
            <v>الأولى حديث</v>
          </cell>
          <cell r="O4869" t="str">
            <v>الأولى</v>
          </cell>
          <cell r="Q4869" t="str">
            <v>الثانية حديث</v>
          </cell>
          <cell r="R4869">
            <v>468</v>
          </cell>
          <cell r="S4869" t="str">
            <v>الثانية</v>
          </cell>
        </row>
        <row r="4870">
          <cell r="A4870">
            <v>123598</v>
          </cell>
          <cell r="B4870" t="str">
            <v>سونيا فاضل</v>
          </cell>
          <cell r="C4870" t="str">
            <v>محمد</v>
          </cell>
          <cell r="D4870" t="str">
            <v>زينه</v>
          </cell>
          <cell r="M4870" t="str">
            <v>الثالثة</v>
          </cell>
          <cell r="O4870" t="str">
            <v>الثالثة</v>
          </cell>
          <cell r="Q4870" t="str">
            <v>الثالثة</v>
          </cell>
          <cell r="S4870" t="str">
            <v>الرابعة حديث</v>
          </cell>
        </row>
        <row r="4871">
          <cell r="A4871">
            <v>123599</v>
          </cell>
          <cell r="B4871" t="str">
            <v>شادي سكر</v>
          </cell>
          <cell r="C4871" t="str">
            <v>عماد الدين</v>
          </cell>
          <cell r="D4871" t="str">
            <v>رغداء العميري</v>
          </cell>
          <cell r="M4871" t="str">
            <v>الأولى حديث</v>
          </cell>
          <cell r="O4871" t="str">
            <v>الأولى</v>
          </cell>
          <cell r="Q4871" t="str">
            <v>الأولى</v>
          </cell>
          <cell r="S4871" t="str">
            <v>الأولى</v>
          </cell>
        </row>
        <row r="4872">
          <cell r="A4872">
            <v>123600</v>
          </cell>
          <cell r="B4872" t="str">
            <v>شاديه حسين</v>
          </cell>
          <cell r="C4872" t="str">
            <v>احمد</v>
          </cell>
          <cell r="D4872" t="str">
            <v>منيره</v>
          </cell>
          <cell r="M4872" t="str">
            <v>الثانية</v>
          </cell>
          <cell r="O4872" t="str">
            <v>الثانية</v>
          </cell>
          <cell r="Q4872" t="str">
            <v>الثانية</v>
          </cell>
          <cell r="S4872" t="str">
            <v>الثالثة</v>
          </cell>
        </row>
        <row r="4873">
          <cell r="A4873">
            <v>123601</v>
          </cell>
          <cell r="B4873" t="str">
            <v>شام اشريفه</v>
          </cell>
          <cell r="C4873" t="str">
            <v>محسن</v>
          </cell>
          <cell r="D4873" t="str">
            <v>فريال</v>
          </cell>
          <cell r="M4873" t="str">
            <v>الأولى حديث</v>
          </cell>
          <cell r="O4873" t="str">
            <v>الأولى</v>
          </cell>
          <cell r="Q4873" t="str">
            <v>الأولى</v>
          </cell>
          <cell r="S4873" t="str">
            <v>الأولى</v>
          </cell>
        </row>
        <row r="4874">
          <cell r="A4874">
            <v>123602</v>
          </cell>
          <cell r="B4874" t="str">
            <v>شام نصر الله</v>
          </cell>
          <cell r="C4874" t="str">
            <v>بسام</v>
          </cell>
          <cell r="D4874" t="str">
            <v>زينب</v>
          </cell>
          <cell r="M4874" t="str">
            <v>الأولى حديث</v>
          </cell>
          <cell r="O4874" t="str">
            <v>الأولى</v>
          </cell>
          <cell r="Q4874" t="str">
            <v>الأولى</v>
          </cell>
          <cell r="S4874" t="str">
            <v>الأولى</v>
          </cell>
        </row>
        <row r="4875">
          <cell r="A4875">
            <v>123603</v>
          </cell>
          <cell r="B4875" t="str">
            <v>شذا القلاب</v>
          </cell>
          <cell r="C4875" t="str">
            <v>ميسر</v>
          </cell>
          <cell r="D4875" t="str">
            <v>اسمهان</v>
          </cell>
          <cell r="M4875" t="str">
            <v>الأولى حديث</v>
          </cell>
          <cell r="O4875" t="str">
            <v>الأولى</v>
          </cell>
          <cell r="Q4875" t="str">
            <v>الأولى</v>
          </cell>
          <cell r="S4875" t="str">
            <v>الأولى</v>
          </cell>
        </row>
        <row r="4876">
          <cell r="A4876">
            <v>123604</v>
          </cell>
          <cell r="B4876" t="str">
            <v>شذى المليحان</v>
          </cell>
          <cell r="C4876" t="str">
            <v>عبد الهادي</v>
          </cell>
          <cell r="D4876" t="str">
            <v>منى</v>
          </cell>
          <cell r="M4876" t="str">
            <v>الأولى حديث</v>
          </cell>
          <cell r="O4876" t="str">
            <v>الأولى</v>
          </cell>
          <cell r="Q4876" t="str">
            <v>الثانية حديث</v>
          </cell>
          <cell r="S4876" t="str">
            <v>الثانية</v>
          </cell>
        </row>
        <row r="4877">
          <cell r="A4877">
            <v>123605</v>
          </cell>
          <cell r="B4877" t="str">
            <v>شذى شبيب</v>
          </cell>
          <cell r="C4877" t="str">
            <v>محمود</v>
          </cell>
          <cell r="D4877" t="str">
            <v>نهلا جاموس</v>
          </cell>
          <cell r="M4877" t="str">
            <v>الأولى حديث</v>
          </cell>
          <cell r="O4877" t="str">
            <v>الأولى</v>
          </cell>
          <cell r="Q4877" t="str">
            <v>الأولى</v>
          </cell>
          <cell r="S4877" t="str">
            <v>الأولى</v>
          </cell>
        </row>
        <row r="4878">
          <cell r="A4878">
            <v>123606</v>
          </cell>
          <cell r="B4878" t="str">
            <v>شذى عيروض</v>
          </cell>
          <cell r="C4878" t="str">
            <v>ياسر</v>
          </cell>
          <cell r="D4878" t="str">
            <v>لمياء</v>
          </cell>
          <cell r="M4878" t="str">
            <v>الأولى حديث</v>
          </cell>
          <cell r="O4878" t="str">
            <v>الأولى</v>
          </cell>
          <cell r="Q4878" t="str">
            <v>الثانية حديث</v>
          </cell>
          <cell r="S4878" t="str">
            <v>الثانية</v>
          </cell>
        </row>
        <row r="4879">
          <cell r="A4879">
            <v>123607</v>
          </cell>
          <cell r="B4879" t="str">
            <v>شعبان خضور</v>
          </cell>
          <cell r="C4879" t="str">
            <v>سليمان</v>
          </cell>
          <cell r="D4879" t="str">
            <v>كوكب</v>
          </cell>
          <cell r="M4879" t="str">
            <v>الأولى حديث</v>
          </cell>
          <cell r="O4879" t="str">
            <v>الأولى</v>
          </cell>
          <cell r="Q4879" t="str">
            <v>الأولى</v>
          </cell>
          <cell r="S4879" t="str">
            <v>الأولى</v>
          </cell>
        </row>
        <row r="4880">
          <cell r="A4880">
            <v>123608</v>
          </cell>
          <cell r="B4880" t="str">
            <v>شفاء سلامة</v>
          </cell>
          <cell r="C4880" t="str">
            <v>محمود</v>
          </cell>
          <cell r="D4880" t="str">
            <v>عناية</v>
          </cell>
          <cell r="M4880" t="str">
            <v>الأولى حديث</v>
          </cell>
          <cell r="O4880" t="str">
            <v>الأولى</v>
          </cell>
          <cell r="Q4880" t="str">
            <v>الثانية حديث</v>
          </cell>
          <cell r="S4880" t="str">
            <v>الثانية</v>
          </cell>
        </row>
        <row r="4881">
          <cell r="A4881">
            <v>123609</v>
          </cell>
          <cell r="B4881" t="str">
            <v>شفان مصطفى</v>
          </cell>
          <cell r="C4881" t="str">
            <v>عبد الهادي</v>
          </cell>
          <cell r="D4881" t="str">
            <v>ناشبعة</v>
          </cell>
          <cell r="M4881" t="str">
            <v>الأولى حديث</v>
          </cell>
          <cell r="O4881" t="str">
            <v>الأولى</v>
          </cell>
          <cell r="Q4881" t="str">
            <v>الأولى</v>
          </cell>
          <cell r="S4881" t="str">
            <v>الأولى</v>
          </cell>
        </row>
        <row r="4882">
          <cell r="A4882">
            <v>123610</v>
          </cell>
          <cell r="B4882" t="str">
            <v>شفيقه الشامي</v>
          </cell>
          <cell r="C4882" t="str">
            <v>غسان</v>
          </cell>
          <cell r="D4882" t="str">
            <v>احلام</v>
          </cell>
          <cell r="M4882" t="str">
            <v>الأولى حديث</v>
          </cell>
          <cell r="O4882" t="str">
            <v>الأولى</v>
          </cell>
          <cell r="Q4882" t="str">
            <v>الأولى</v>
          </cell>
          <cell r="S4882" t="str">
            <v>الأولى</v>
          </cell>
        </row>
        <row r="4883">
          <cell r="A4883">
            <v>123611</v>
          </cell>
          <cell r="B4883" t="str">
            <v>شهيره الحموره</v>
          </cell>
          <cell r="C4883" t="str">
            <v>ايمن</v>
          </cell>
          <cell r="D4883" t="str">
            <v>هدى</v>
          </cell>
          <cell r="M4883" t="str">
            <v>الأولى حديث</v>
          </cell>
          <cell r="O4883" t="str">
            <v>الأولى</v>
          </cell>
          <cell r="Q4883" t="str">
            <v>الثانية حديث</v>
          </cell>
          <cell r="S4883" t="str">
            <v>الثانية</v>
          </cell>
        </row>
        <row r="4884">
          <cell r="A4884">
            <v>123612</v>
          </cell>
          <cell r="B4884" t="str">
            <v>صبا ابو حجيلة</v>
          </cell>
          <cell r="C4884" t="str">
            <v>علي</v>
          </cell>
          <cell r="D4884" t="str">
            <v>صالحه</v>
          </cell>
          <cell r="M4884" t="str">
            <v>الأولى حديث</v>
          </cell>
          <cell r="O4884" t="str">
            <v>الأولى</v>
          </cell>
          <cell r="Q4884" t="str">
            <v>الثانية حديث</v>
          </cell>
          <cell r="S4884" t="str">
            <v>الثانية</v>
          </cell>
        </row>
        <row r="4885">
          <cell r="A4885">
            <v>123613</v>
          </cell>
          <cell r="B4885" t="str">
            <v>صفا الخبي</v>
          </cell>
          <cell r="C4885" t="str">
            <v>محمد</v>
          </cell>
          <cell r="D4885" t="str">
            <v>عائشه</v>
          </cell>
          <cell r="M4885" t="str">
            <v>الأولى حديث</v>
          </cell>
          <cell r="O4885" t="str">
            <v>الأولى</v>
          </cell>
          <cell r="Q4885" t="str">
            <v>الأولى</v>
          </cell>
          <cell r="S4885" t="str">
            <v>الأولى</v>
          </cell>
        </row>
        <row r="4886">
          <cell r="A4886">
            <v>123614</v>
          </cell>
          <cell r="B4886" t="str">
            <v>صفا الغريب</v>
          </cell>
          <cell r="C4886" t="str">
            <v>مرزوق</v>
          </cell>
          <cell r="D4886" t="str">
            <v>لطيفة</v>
          </cell>
          <cell r="M4886" t="str">
            <v>الأولى حديث</v>
          </cell>
          <cell r="O4886" t="str">
            <v>الأولى</v>
          </cell>
          <cell r="Q4886" t="str">
            <v>الأولى</v>
          </cell>
          <cell r="S4886" t="str">
            <v>الأولى</v>
          </cell>
        </row>
        <row r="4887">
          <cell r="A4887">
            <v>123615</v>
          </cell>
          <cell r="B4887" t="str">
            <v>صفاء ابراهيم الحلاق</v>
          </cell>
          <cell r="C4887" t="str">
            <v>جميل</v>
          </cell>
          <cell r="D4887" t="str">
            <v>انعام</v>
          </cell>
          <cell r="M4887" t="str">
            <v>الأولى حديث</v>
          </cell>
          <cell r="O4887" t="str">
            <v>الأولى</v>
          </cell>
          <cell r="Q4887" t="str">
            <v>الأولى</v>
          </cell>
          <cell r="S4887" t="str">
            <v>الأولى</v>
          </cell>
        </row>
        <row r="4888">
          <cell r="A4888">
            <v>123616</v>
          </cell>
          <cell r="B4888" t="str">
            <v>صفاء السعيد</v>
          </cell>
          <cell r="C4888" t="str">
            <v>غزوان</v>
          </cell>
          <cell r="D4888" t="str">
            <v>حميدة</v>
          </cell>
          <cell r="M4888" t="str">
            <v>الأولى حديث</v>
          </cell>
          <cell r="O4888" t="str">
            <v>الأولى</v>
          </cell>
          <cell r="Q4888" t="str">
            <v>الثانية حديث</v>
          </cell>
          <cell r="S4888" t="str">
            <v>الثانية</v>
          </cell>
        </row>
        <row r="4889">
          <cell r="A4889">
            <v>123617</v>
          </cell>
          <cell r="B4889" t="str">
            <v>صفاء جاروش</v>
          </cell>
          <cell r="C4889" t="str">
            <v>عبد العزيز</v>
          </cell>
          <cell r="D4889" t="str">
            <v>منيره</v>
          </cell>
          <cell r="M4889" t="str">
            <v>الثانية</v>
          </cell>
          <cell r="O4889" t="str">
            <v>الثانية</v>
          </cell>
          <cell r="Q4889" t="str">
            <v>الثالثة حديث</v>
          </cell>
          <cell r="S4889" t="str">
            <v>الثالثة</v>
          </cell>
        </row>
        <row r="4890">
          <cell r="A4890">
            <v>123618</v>
          </cell>
          <cell r="B4890" t="str">
            <v>ضحى الصحن</v>
          </cell>
          <cell r="C4890" t="str">
            <v>مسلم</v>
          </cell>
          <cell r="D4890" t="str">
            <v>ناهده</v>
          </cell>
          <cell r="M4890" t="str">
            <v>الأولى حديث</v>
          </cell>
          <cell r="O4890" t="str">
            <v>الأولى</v>
          </cell>
          <cell r="Q4890" t="str">
            <v>الثانية حديث</v>
          </cell>
          <cell r="S4890" t="str">
            <v>الثانية</v>
          </cell>
        </row>
        <row r="4891">
          <cell r="A4891">
            <v>123619</v>
          </cell>
          <cell r="B4891" t="str">
            <v>ضحى الغزالي</v>
          </cell>
          <cell r="C4891" t="str">
            <v>رستم</v>
          </cell>
          <cell r="D4891" t="str">
            <v>مريم</v>
          </cell>
          <cell r="M4891" t="str">
            <v>الأولى حديث</v>
          </cell>
          <cell r="O4891" t="str">
            <v>الأولى</v>
          </cell>
          <cell r="Q4891" t="str">
            <v>الثانية حديث</v>
          </cell>
          <cell r="S4891" t="str">
            <v>الثانية</v>
          </cell>
        </row>
        <row r="4892">
          <cell r="A4892">
            <v>123620</v>
          </cell>
          <cell r="B4892" t="str">
            <v>عاتكه الحمد</v>
          </cell>
          <cell r="C4892" t="str">
            <v>علي</v>
          </cell>
          <cell r="D4892" t="str">
            <v>رضوه</v>
          </cell>
          <cell r="M4892" t="str">
            <v>الأولى حديث</v>
          </cell>
          <cell r="O4892" t="str">
            <v>الأولى</v>
          </cell>
          <cell r="Q4892" t="str">
            <v>الثانية حديث</v>
          </cell>
          <cell r="S4892" t="str">
            <v>الثانية</v>
          </cell>
        </row>
        <row r="4893">
          <cell r="A4893">
            <v>123621</v>
          </cell>
          <cell r="B4893" t="str">
            <v>عامر النادر</v>
          </cell>
          <cell r="C4893" t="str">
            <v>وائل</v>
          </cell>
          <cell r="D4893" t="str">
            <v>هبة</v>
          </cell>
          <cell r="M4893" t="str">
            <v>الأولى حديث</v>
          </cell>
          <cell r="O4893" t="str">
            <v>الأولى</v>
          </cell>
          <cell r="Q4893" t="str">
            <v>الثانية حديث</v>
          </cell>
          <cell r="S4893" t="str">
            <v>الثانية</v>
          </cell>
        </row>
        <row r="4894">
          <cell r="A4894">
            <v>123622</v>
          </cell>
          <cell r="B4894" t="str">
            <v>عايده الدخيل النمير</v>
          </cell>
          <cell r="C4894" t="str">
            <v>غسان</v>
          </cell>
          <cell r="D4894" t="str">
            <v>ليديا</v>
          </cell>
          <cell r="M4894" t="str">
            <v>الأولى حديث</v>
          </cell>
          <cell r="O4894" t="str">
            <v>الأولى</v>
          </cell>
          <cell r="Q4894" t="str">
            <v>الثانية حديث</v>
          </cell>
          <cell r="S4894" t="str">
            <v>الثانية</v>
          </cell>
        </row>
        <row r="4895">
          <cell r="A4895">
            <v>123623</v>
          </cell>
          <cell r="B4895" t="str">
            <v>عائشة سرور</v>
          </cell>
          <cell r="C4895" t="str">
            <v>محمد بدر الدين</v>
          </cell>
          <cell r="D4895" t="str">
            <v>مها</v>
          </cell>
          <cell r="M4895" t="str">
            <v>الأولى حديث</v>
          </cell>
          <cell r="O4895" t="str">
            <v>الأولى</v>
          </cell>
          <cell r="Q4895" t="str">
            <v>الأولى</v>
          </cell>
          <cell r="S4895" t="str">
            <v>الثانية حديث</v>
          </cell>
        </row>
        <row r="4896">
          <cell r="A4896">
            <v>123624</v>
          </cell>
          <cell r="B4896" t="str">
            <v>عائشه كناكري</v>
          </cell>
          <cell r="C4896" t="str">
            <v>موفق</v>
          </cell>
          <cell r="D4896" t="str">
            <v>اميره</v>
          </cell>
          <cell r="M4896" t="str">
            <v>الأولى حديث</v>
          </cell>
          <cell r="O4896" t="str">
            <v>الأولى</v>
          </cell>
          <cell r="Q4896" t="str">
            <v>الثانية حديث</v>
          </cell>
          <cell r="S4896" t="str">
            <v>الثانية</v>
          </cell>
        </row>
        <row r="4897">
          <cell r="A4897">
            <v>123625</v>
          </cell>
          <cell r="B4897" t="str">
            <v>عائشه لجق</v>
          </cell>
          <cell r="C4897" t="str">
            <v>عثمان</v>
          </cell>
          <cell r="D4897" t="str">
            <v>بشيره</v>
          </cell>
          <cell r="M4897" t="str">
            <v>الأولى حديث</v>
          </cell>
          <cell r="O4897" t="str">
            <v>الأولى</v>
          </cell>
          <cell r="Q4897" t="str">
            <v>الأولى</v>
          </cell>
          <cell r="S4897" t="str">
            <v>الأولى</v>
          </cell>
        </row>
        <row r="4898">
          <cell r="A4898">
            <v>123626</v>
          </cell>
          <cell r="B4898" t="str">
            <v>عبد الرحمن الاحمر</v>
          </cell>
          <cell r="C4898" t="str">
            <v>أحمد</v>
          </cell>
          <cell r="D4898" t="str">
            <v>الهام</v>
          </cell>
          <cell r="M4898" t="str">
            <v>الأولى حديث</v>
          </cell>
          <cell r="O4898" t="str">
            <v>الأولى</v>
          </cell>
          <cell r="Q4898" t="str">
            <v>الأولى</v>
          </cell>
          <cell r="S4898" t="str">
            <v>الثانية حديث</v>
          </cell>
        </row>
        <row r="4899">
          <cell r="A4899">
            <v>123627</v>
          </cell>
          <cell r="B4899" t="str">
            <v>عبد الرحمن الشمالي</v>
          </cell>
          <cell r="C4899" t="str">
            <v>حسن</v>
          </cell>
          <cell r="D4899" t="str">
            <v>هال</v>
          </cell>
          <cell r="M4899" t="str">
            <v>الأولى حديث</v>
          </cell>
          <cell r="O4899" t="str">
            <v>الأولى</v>
          </cell>
          <cell r="Q4899" t="str">
            <v>الثانية حديث</v>
          </cell>
          <cell r="S4899" t="str">
            <v>الثانية</v>
          </cell>
        </row>
        <row r="4900">
          <cell r="A4900">
            <v>123628</v>
          </cell>
          <cell r="B4900" t="str">
            <v>عبد الرحمن كريم</v>
          </cell>
          <cell r="C4900" t="str">
            <v>شريف</v>
          </cell>
          <cell r="D4900" t="str">
            <v>حنان</v>
          </cell>
          <cell r="M4900" t="str">
            <v>الأولى حديث</v>
          </cell>
          <cell r="O4900" t="str">
            <v>الأولى</v>
          </cell>
          <cell r="Q4900" t="str">
            <v>الأولى</v>
          </cell>
          <cell r="S4900" t="str">
            <v>الأولى</v>
          </cell>
        </row>
        <row r="4901">
          <cell r="A4901">
            <v>123629</v>
          </cell>
          <cell r="B4901" t="str">
            <v>عبد الستار نابو ش</v>
          </cell>
          <cell r="C4901" t="str">
            <v>هاني</v>
          </cell>
          <cell r="D4901" t="str">
            <v>هبا</v>
          </cell>
          <cell r="M4901" t="str">
            <v>الأولى حديث</v>
          </cell>
          <cell r="O4901" t="str">
            <v>الأولى</v>
          </cell>
          <cell r="Q4901" t="str">
            <v>الأولى</v>
          </cell>
          <cell r="S4901" t="str">
            <v>الأولى</v>
          </cell>
        </row>
        <row r="4902">
          <cell r="A4902">
            <v>123630</v>
          </cell>
          <cell r="B4902" t="str">
            <v>عبد الفتاح شيخ عمر</v>
          </cell>
          <cell r="C4902" t="str">
            <v>سمير</v>
          </cell>
          <cell r="D4902" t="str">
            <v>فاطمه</v>
          </cell>
          <cell r="M4902" t="str">
            <v>الأولى حديث</v>
          </cell>
          <cell r="O4902" t="str">
            <v>الأولى</v>
          </cell>
          <cell r="Q4902" t="str">
            <v>الثانية حديث</v>
          </cell>
          <cell r="S4902" t="str">
            <v>الثانية</v>
          </cell>
        </row>
        <row r="4903">
          <cell r="A4903">
            <v>123631</v>
          </cell>
          <cell r="B4903" t="str">
            <v>عبد الله بني المرجه</v>
          </cell>
          <cell r="C4903" t="str">
            <v>محمد جمال</v>
          </cell>
          <cell r="D4903" t="str">
            <v>ريم</v>
          </cell>
          <cell r="M4903" t="str">
            <v>الأولى حديث</v>
          </cell>
          <cell r="O4903" t="str">
            <v>الأولى</v>
          </cell>
          <cell r="Q4903" t="str">
            <v>الأولى</v>
          </cell>
          <cell r="S4903" t="str">
            <v>الثانية حديث</v>
          </cell>
        </row>
        <row r="4904">
          <cell r="A4904">
            <v>123632</v>
          </cell>
          <cell r="B4904" t="str">
            <v>عبد الله شمدين</v>
          </cell>
          <cell r="C4904" t="str">
            <v>رضوان</v>
          </cell>
          <cell r="D4904" t="str">
            <v>فاطمة</v>
          </cell>
          <cell r="M4904" t="str">
            <v>الأولى حديث</v>
          </cell>
          <cell r="O4904" t="str">
            <v>الأولى</v>
          </cell>
          <cell r="Q4904" t="str">
            <v>الأولى</v>
          </cell>
          <cell r="S4904" t="str">
            <v>الأولى</v>
          </cell>
        </row>
        <row r="4905">
          <cell r="A4905">
            <v>123633</v>
          </cell>
          <cell r="B4905" t="str">
            <v>عبد الله مبري</v>
          </cell>
          <cell r="C4905" t="str">
            <v>محمد نزيه</v>
          </cell>
          <cell r="D4905" t="str">
            <v>عبيدة</v>
          </cell>
          <cell r="M4905" t="str">
            <v>الثانية</v>
          </cell>
          <cell r="O4905" t="str">
            <v>الثانية</v>
          </cell>
          <cell r="Q4905" t="str">
            <v>الثالثة حديث</v>
          </cell>
          <cell r="S4905" t="str">
            <v>الثالثة</v>
          </cell>
        </row>
        <row r="4906">
          <cell r="A4906">
            <v>123634</v>
          </cell>
          <cell r="B4906" t="str">
            <v>عبد الله مجركش</v>
          </cell>
          <cell r="C4906" t="str">
            <v>محمد حسان</v>
          </cell>
          <cell r="D4906" t="str">
            <v>ايمان</v>
          </cell>
          <cell r="M4906" t="str">
            <v>الأولى حديث</v>
          </cell>
          <cell r="O4906" t="str">
            <v>الأولى</v>
          </cell>
          <cell r="Q4906" t="str">
            <v>الأولى</v>
          </cell>
          <cell r="S4906" t="str">
            <v>الثانية حديث</v>
          </cell>
        </row>
        <row r="4907">
          <cell r="A4907">
            <v>123635</v>
          </cell>
          <cell r="B4907" t="str">
            <v>عبد المجيد الخليلي</v>
          </cell>
          <cell r="C4907" t="str">
            <v>عبد الحميد</v>
          </cell>
          <cell r="D4907" t="str">
            <v>لينا</v>
          </cell>
          <cell r="M4907" t="str">
            <v>الأولى حديث</v>
          </cell>
          <cell r="O4907" t="str">
            <v>الأولى</v>
          </cell>
          <cell r="Q4907" t="str">
            <v>الأولى</v>
          </cell>
          <cell r="S4907" t="str">
            <v>الأولى</v>
          </cell>
        </row>
        <row r="4908">
          <cell r="A4908">
            <v>123636</v>
          </cell>
          <cell r="B4908" t="str">
            <v>عبدو زيدان</v>
          </cell>
          <cell r="C4908" t="str">
            <v>زائد</v>
          </cell>
          <cell r="D4908" t="str">
            <v>عروبه</v>
          </cell>
          <cell r="M4908" t="str">
            <v>الأولى حديث</v>
          </cell>
          <cell r="O4908" t="str">
            <v>الأولى</v>
          </cell>
          <cell r="Q4908" t="str">
            <v>الثانية حديث</v>
          </cell>
          <cell r="S4908" t="str">
            <v>الثانية</v>
          </cell>
        </row>
        <row r="4909">
          <cell r="A4909">
            <v>123637</v>
          </cell>
          <cell r="B4909" t="str">
            <v>عبير الحموي</v>
          </cell>
          <cell r="C4909" t="str">
            <v>برهان</v>
          </cell>
          <cell r="D4909" t="str">
            <v>عائشه</v>
          </cell>
          <cell r="M4909" t="str">
            <v>الأولى حديث</v>
          </cell>
          <cell r="O4909" t="str">
            <v>الأولى</v>
          </cell>
          <cell r="Q4909" t="str">
            <v>الأولى</v>
          </cell>
          <cell r="S4909" t="str">
            <v>الأولى</v>
          </cell>
        </row>
        <row r="4910">
          <cell r="A4910">
            <v>123638</v>
          </cell>
          <cell r="B4910" t="str">
            <v>عبير المصري</v>
          </cell>
          <cell r="C4910" t="str">
            <v>احمد</v>
          </cell>
          <cell r="D4910" t="str">
            <v>ايمان</v>
          </cell>
          <cell r="M4910" t="str">
            <v>الأولى حديث</v>
          </cell>
          <cell r="O4910" t="str">
            <v>الأولى</v>
          </cell>
          <cell r="Q4910" t="str">
            <v>الثانية حديث</v>
          </cell>
          <cell r="S4910" t="str">
            <v>الثانية</v>
          </cell>
        </row>
        <row r="4911">
          <cell r="A4911">
            <v>123639</v>
          </cell>
          <cell r="B4911" t="str">
            <v>عبير سليمان</v>
          </cell>
          <cell r="C4911" t="str">
            <v>خالد</v>
          </cell>
          <cell r="D4911" t="str">
            <v>حنان</v>
          </cell>
          <cell r="L4911" t="e">
            <v>#N/A</v>
          </cell>
          <cell r="M4911" t="str">
            <v>الأولى حديث</v>
          </cell>
          <cell r="O4911" t="str">
            <v>الأولى</v>
          </cell>
          <cell r="Q4911" t="str">
            <v>الأولى</v>
          </cell>
          <cell r="R4911">
            <v>304</v>
          </cell>
          <cell r="S4911" t="str">
            <v>الأولى</v>
          </cell>
        </row>
        <row r="4912">
          <cell r="A4912">
            <v>123640</v>
          </cell>
          <cell r="B4912" t="str">
            <v>عبير هاشم</v>
          </cell>
          <cell r="C4912" t="str">
            <v>محمد</v>
          </cell>
          <cell r="D4912" t="str">
            <v>أميره</v>
          </cell>
          <cell r="M4912" t="str">
            <v>الأولى حديث</v>
          </cell>
          <cell r="O4912" t="str">
            <v>الأولى</v>
          </cell>
          <cell r="Q4912" t="str">
            <v>الثانية حديث</v>
          </cell>
          <cell r="S4912" t="str">
            <v>الثانية</v>
          </cell>
        </row>
        <row r="4913">
          <cell r="A4913">
            <v>123641</v>
          </cell>
          <cell r="B4913" t="str">
            <v>عدنان الاطرش</v>
          </cell>
          <cell r="C4913" t="str">
            <v>خالد</v>
          </cell>
          <cell r="D4913" t="str">
            <v>انصاف</v>
          </cell>
          <cell r="M4913" t="str">
            <v>الأولى حديث</v>
          </cell>
          <cell r="O4913" t="str">
            <v>الأولى</v>
          </cell>
          <cell r="Q4913" t="str">
            <v>الأولى</v>
          </cell>
          <cell r="S4913" t="str">
            <v>الأولى</v>
          </cell>
        </row>
        <row r="4914">
          <cell r="A4914">
            <v>123642</v>
          </cell>
          <cell r="B4914" t="str">
            <v>عزه اسماعيل</v>
          </cell>
          <cell r="C4914" t="str">
            <v>عدنان</v>
          </cell>
          <cell r="D4914" t="str">
            <v>سميرة</v>
          </cell>
          <cell r="M4914" t="str">
            <v>الأولى حديث</v>
          </cell>
          <cell r="O4914" t="str">
            <v>الأولى</v>
          </cell>
          <cell r="Q4914" t="str">
            <v>الثانية حديث</v>
          </cell>
          <cell r="S4914" t="str">
            <v>الثانية</v>
          </cell>
        </row>
        <row r="4915">
          <cell r="A4915">
            <v>123643</v>
          </cell>
          <cell r="B4915" t="str">
            <v>عزه يوسف</v>
          </cell>
          <cell r="C4915" t="str">
            <v>جابر</v>
          </cell>
          <cell r="D4915" t="str">
            <v>نجمه</v>
          </cell>
          <cell r="M4915" t="str">
            <v>الأولى حديث</v>
          </cell>
          <cell r="O4915" t="str">
            <v>الأولى</v>
          </cell>
          <cell r="Q4915" t="str">
            <v>الثانية حديث</v>
          </cell>
          <cell r="S4915" t="str">
            <v>الثانية</v>
          </cell>
        </row>
        <row r="4916">
          <cell r="A4916">
            <v>123644</v>
          </cell>
          <cell r="B4916" t="str">
            <v>عزيز العلي</v>
          </cell>
          <cell r="C4916" t="str">
            <v>علي</v>
          </cell>
          <cell r="D4916" t="str">
            <v>انيسة</v>
          </cell>
          <cell r="M4916" t="str">
            <v>الأولى حديث</v>
          </cell>
          <cell r="O4916" t="str">
            <v>الأولى</v>
          </cell>
          <cell r="Q4916" t="str">
            <v>الأولى</v>
          </cell>
          <cell r="S4916" t="str">
            <v>الأولى</v>
          </cell>
        </row>
        <row r="4917">
          <cell r="A4917">
            <v>123645</v>
          </cell>
          <cell r="B4917" t="str">
            <v>عفاف شحاده</v>
          </cell>
          <cell r="C4917" t="str">
            <v>محمد</v>
          </cell>
          <cell r="D4917" t="str">
            <v>رقيه</v>
          </cell>
          <cell r="M4917" t="str">
            <v>الأولى حديث</v>
          </cell>
          <cell r="O4917" t="str">
            <v>الأولى</v>
          </cell>
          <cell r="Q4917" t="str">
            <v>الثانية حديث</v>
          </cell>
          <cell r="S4917" t="str">
            <v>الثانية</v>
          </cell>
        </row>
        <row r="4918">
          <cell r="A4918">
            <v>123646</v>
          </cell>
          <cell r="B4918" t="str">
            <v>عفراء سلوم</v>
          </cell>
          <cell r="C4918" t="str">
            <v>عامر</v>
          </cell>
          <cell r="D4918" t="str">
            <v>اماني</v>
          </cell>
          <cell r="M4918" t="str">
            <v>الأولى حديث</v>
          </cell>
          <cell r="O4918" t="str">
            <v>الأولى</v>
          </cell>
          <cell r="Q4918" t="str">
            <v>الأولى</v>
          </cell>
          <cell r="S4918" t="str">
            <v>الثانية</v>
          </cell>
        </row>
        <row r="4919">
          <cell r="A4919">
            <v>123647</v>
          </cell>
          <cell r="B4919" t="str">
            <v>عقبه مرشد</v>
          </cell>
          <cell r="C4919" t="str">
            <v>معين</v>
          </cell>
          <cell r="D4919" t="str">
            <v>سهام</v>
          </cell>
          <cell r="M4919" t="str">
            <v>الأولى حديث</v>
          </cell>
          <cell r="O4919" t="str">
            <v>الأولى</v>
          </cell>
          <cell r="Q4919" t="str">
            <v>الثانية حديث</v>
          </cell>
          <cell r="S4919" t="str">
            <v>الثانية</v>
          </cell>
        </row>
        <row r="4920">
          <cell r="A4920">
            <v>123648</v>
          </cell>
          <cell r="B4920" t="str">
            <v>علا ابراهيم</v>
          </cell>
          <cell r="C4920" t="str">
            <v>محمد</v>
          </cell>
          <cell r="D4920" t="str">
            <v>وفاء</v>
          </cell>
          <cell r="M4920" t="str">
            <v>الأولى حديث</v>
          </cell>
          <cell r="O4920" t="str">
            <v>الأولى</v>
          </cell>
          <cell r="Q4920" t="str">
            <v>الثانية حديث</v>
          </cell>
          <cell r="S4920" t="str">
            <v>الثانية</v>
          </cell>
        </row>
        <row r="4921">
          <cell r="A4921">
            <v>123649</v>
          </cell>
          <cell r="B4921" t="str">
            <v>علا البني</v>
          </cell>
          <cell r="C4921" t="str">
            <v>سلمان</v>
          </cell>
          <cell r="D4921" t="str">
            <v>فوزية</v>
          </cell>
          <cell r="M4921" t="str">
            <v>الأولى حديث</v>
          </cell>
          <cell r="O4921" t="str">
            <v>الأولى</v>
          </cell>
          <cell r="Q4921" t="str">
            <v>الثانية حديث</v>
          </cell>
          <cell r="S4921" t="str">
            <v>الثانية</v>
          </cell>
        </row>
        <row r="4922">
          <cell r="A4922">
            <v>123650</v>
          </cell>
          <cell r="B4922" t="str">
            <v>علا الخطيب</v>
          </cell>
          <cell r="C4922" t="str">
            <v>عنان</v>
          </cell>
          <cell r="D4922" t="str">
            <v>اميره</v>
          </cell>
          <cell r="M4922" t="str">
            <v>الأولى حديث</v>
          </cell>
          <cell r="O4922" t="str">
            <v>الأولى</v>
          </cell>
          <cell r="Q4922" t="str">
            <v>الثانية حديث</v>
          </cell>
          <cell r="S4922" t="str">
            <v>الثانية</v>
          </cell>
        </row>
        <row r="4923">
          <cell r="A4923">
            <v>123651</v>
          </cell>
          <cell r="B4923" t="str">
            <v>علا السكري</v>
          </cell>
          <cell r="C4923" t="str">
            <v>محمد ماهر</v>
          </cell>
          <cell r="D4923" t="str">
            <v>شيماء رشيد</v>
          </cell>
          <cell r="M4923" t="str">
            <v>الأولى حديث</v>
          </cell>
          <cell r="O4923" t="str">
            <v>الأولى</v>
          </cell>
          <cell r="Q4923" t="str">
            <v>الثانية حديث</v>
          </cell>
          <cell r="S4923" t="str">
            <v>الثانية</v>
          </cell>
        </row>
        <row r="4924">
          <cell r="A4924">
            <v>123652</v>
          </cell>
          <cell r="B4924" t="str">
            <v>علا القداح</v>
          </cell>
          <cell r="C4924" t="str">
            <v>فؤاد</v>
          </cell>
          <cell r="D4924" t="str">
            <v>سحر</v>
          </cell>
          <cell r="M4924" t="str">
            <v>الأولى حديث</v>
          </cell>
          <cell r="O4924" t="str">
            <v>الأولى</v>
          </cell>
          <cell r="Q4924" t="str">
            <v>الثانية حديث</v>
          </cell>
          <cell r="S4924" t="str">
            <v>الثانية</v>
          </cell>
        </row>
        <row r="4925">
          <cell r="A4925">
            <v>123653</v>
          </cell>
          <cell r="B4925" t="str">
            <v>علا جاموس</v>
          </cell>
          <cell r="C4925" t="str">
            <v>عبد الناصر</v>
          </cell>
          <cell r="D4925" t="str">
            <v>مريم</v>
          </cell>
          <cell r="M4925" t="str">
            <v>الأولى حديث</v>
          </cell>
          <cell r="O4925" t="str">
            <v>الأولى</v>
          </cell>
          <cell r="Q4925" t="str">
            <v>الثانية حديث</v>
          </cell>
          <cell r="S4925" t="str">
            <v>الثانية</v>
          </cell>
        </row>
        <row r="4926">
          <cell r="A4926">
            <v>123654</v>
          </cell>
          <cell r="B4926" t="str">
            <v>علا سوار الشهير بالشريف</v>
          </cell>
          <cell r="C4926" t="str">
            <v>وليد</v>
          </cell>
          <cell r="D4926" t="str">
            <v>منال</v>
          </cell>
          <cell r="M4926" t="str">
            <v>الأولى حديث</v>
          </cell>
          <cell r="O4926" t="str">
            <v>الأولى</v>
          </cell>
          <cell r="Q4926" t="str">
            <v>الأولى</v>
          </cell>
          <cell r="S4926" t="str">
            <v>الأولى</v>
          </cell>
        </row>
        <row r="4927">
          <cell r="A4927">
            <v>123655</v>
          </cell>
          <cell r="B4927" t="str">
            <v>علا ميرعلم</v>
          </cell>
          <cell r="C4927" t="str">
            <v>زكريا</v>
          </cell>
          <cell r="D4927" t="str">
            <v>سهير</v>
          </cell>
          <cell r="M4927" t="str">
            <v>الأولى حديث</v>
          </cell>
          <cell r="O4927" t="str">
            <v>الأولى</v>
          </cell>
          <cell r="Q4927" t="str">
            <v>الأولى</v>
          </cell>
          <cell r="S4927" t="str">
            <v>الأولى</v>
          </cell>
        </row>
        <row r="4928">
          <cell r="A4928">
            <v>123656</v>
          </cell>
          <cell r="B4928" t="str">
            <v>علي توفيق</v>
          </cell>
          <cell r="C4928" t="str">
            <v>محمد</v>
          </cell>
          <cell r="D4928" t="str">
            <v>زكية</v>
          </cell>
          <cell r="M4928" t="str">
            <v>الأولى حديث</v>
          </cell>
          <cell r="O4928" t="str">
            <v>الأولى</v>
          </cell>
          <cell r="Q4928" t="str">
            <v>الأولى</v>
          </cell>
          <cell r="S4928" t="str">
            <v>الأولى</v>
          </cell>
        </row>
        <row r="4929">
          <cell r="A4929">
            <v>123657</v>
          </cell>
          <cell r="B4929" t="str">
            <v>علي شديد</v>
          </cell>
          <cell r="C4929" t="str">
            <v>ديب</v>
          </cell>
          <cell r="D4929" t="str">
            <v>هدى</v>
          </cell>
          <cell r="M4929" t="str">
            <v>الأولى حديث</v>
          </cell>
          <cell r="O4929" t="str">
            <v>الأولى</v>
          </cell>
          <cell r="Q4929" t="str">
            <v>الثانية حديث</v>
          </cell>
          <cell r="S4929" t="str">
            <v>الثانية</v>
          </cell>
        </row>
        <row r="4930">
          <cell r="A4930">
            <v>123658</v>
          </cell>
          <cell r="B4930" t="str">
            <v>علي صقر</v>
          </cell>
          <cell r="C4930" t="str">
            <v>عيسى</v>
          </cell>
          <cell r="D4930" t="str">
            <v>يسرى</v>
          </cell>
          <cell r="L4930" t="e">
            <v>#N/A</v>
          </cell>
          <cell r="M4930" t="str">
            <v>الأولى حديث</v>
          </cell>
          <cell r="O4930" t="str">
            <v>الأولى</v>
          </cell>
          <cell r="Q4930" t="str">
            <v>الأولى</v>
          </cell>
          <cell r="R4930">
            <v>565</v>
          </cell>
          <cell r="S4930" t="str">
            <v>الأولى</v>
          </cell>
        </row>
        <row r="4931">
          <cell r="A4931">
            <v>123659</v>
          </cell>
          <cell r="B4931" t="str">
            <v>علي قربوز</v>
          </cell>
          <cell r="C4931" t="str">
            <v>عباس</v>
          </cell>
          <cell r="D4931" t="str">
            <v>امنه</v>
          </cell>
          <cell r="M4931" t="str">
            <v>الأولى حديث</v>
          </cell>
          <cell r="O4931" t="str">
            <v>الأولى</v>
          </cell>
          <cell r="Q4931" t="str">
            <v>الثانية حديث</v>
          </cell>
          <cell r="S4931" t="str">
            <v>الثانية</v>
          </cell>
        </row>
        <row r="4932">
          <cell r="A4932">
            <v>123660</v>
          </cell>
          <cell r="B4932" t="str">
            <v>علي مسعود</v>
          </cell>
          <cell r="C4932" t="str">
            <v>عدنان</v>
          </cell>
          <cell r="D4932" t="str">
            <v>وضحه</v>
          </cell>
          <cell r="M4932" t="str">
            <v>الأولى حديث</v>
          </cell>
          <cell r="Q4932" t="str">
            <v>الرابعة</v>
          </cell>
          <cell r="S4932" t="str">
            <v>الرابعة</v>
          </cell>
        </row>
        <row r="4933">
          <cell r="A4933">
            <v>123661</v>
          </cell>
          <cell r="B4933" t="str">
            <v>علي يحيى</v>
          </cell>
          <cell r="C4933" t="str">
            <v>ايمن</v>
          </cell>
          <cell r="D4933" t="str">
            <v>فاطمه</v>
          </cell>
          <cell r="M4933" t="str">
            <v>الأولى حديث</v>
          </cell>
          <cell r="O4933" t="str">
            <v>الأولى</v>
          </cell>
          <cell r="Q4933" t="str">
            <v>الثانية حديث</v>
          </cell>
          <cell r="S4933" t="str">
            <v>الثانية</v>
          </cell>
        </row>
        <row r="4934">
          <cell r="A4934">
            <v>123662</v>
          </cell>
          <cell r="B4934" t="str">
            <v>علياء الزعبي</v>
          </cell>
          <cell r="C4934" t="str">
            <v>جابر</v>
          </cell>
          <cell r="D4934" t="str">
            <v>امل</v>
          </cell>
          <cell r="M4934" t="str">
            <v>الأولى حديث</v>
          </cell>
          <cell r="O4934" t="str">
            <v>الأولى</v>
          </cell>
          <cell r="Q4934" t="str">
            <v>الأولى</v>
          </cell>
          <cell r="S4934" t="str">
            <v>الأولى</v>
          </cell>
        </row>
        <row r="4935">
          <cell r="A4935">
            <v>123663</v>
          </cell>
          <cell r="B4935" t="str">
            <v>عمر ادريس</v>
          </cell>
          <cell r="C4935" t="str">
            <v>رضوان</v>
          </cell>
          <cell r="D4935" t="str">
            <v>خديجه</v>
          </cell>
          <cell r="M4935" t="str">
            <v>الأولى حديث</v>
          </cell>
          <cell r="O4935" t="str">
            <v>الأولى</v>
          </cell>
          <cell r="Q4935" t="str">
            <v>الثانية حديث</v>
          </cell>
          <cell r="S4935" t="str">
            <v>الثانية</v>
          </cell>
        </row>
        <row r="4936">
          <cell r="A4936">
            <v>123664</v>
          </cell>
          <cell r="B4936" t="str">
            <v>عمر الخلف</v>
          </cell>
          <cell r="C4936" t="str">
            <v>فؤاد</v>
          </cell>
          <cell r="D4936" t="str">
            <v>دلال</v>
          </cell>
          <cell r="M4936" t="str">
            <v>الأولى حديث</v>
          </cell>
          <cell r="O4936" t="str">
            <v>الأولى</v>
          </cell>
          <cell r="Q4936" t="str">
            <v>الثانية حديث</v>
          </cell>
          <cell r="S4936" t="str">
            <v>الثانية</v>
          </cell>
        </row>
        <row r="4937">
          <cell r="A4937">
            <v>123665</v>
          </cell>
          <cell r="B4937" t="str">
            <v>عمر الساعور</v>
          </cell>
          <cell r="C4937" t="str">
            <v>بكري</v>
          </cell>
          <cell r="D4937" t="str">
            <v>سميره</v>
          </cell>
          <cell r="M4937" t="str">
            <v>الأولى حديث</v>
          </cell>
          <cell r="O4937" t="str">
            <v>الأولى</v>
          </cell>
          <cell r="Q4937" t="str">
            <v>الأولى</v>
          </cell>
          <cell r="S4937" t="str">
            <v>الأولى</v>
          </cell>
        </row>
        <row r="4938">
          <cell r="A4938">
            <v>123666</v>
          </cell>
          <cell r="B4938" t="str">
            <v>عمر قاضي امين</v>
          </cell>
          <cell r="C4938" t="str">
            <v>محمد</v>
          </cell>
          <cell r="D4938" t="str">
            <v>غصون</v>
          </cell>
          <cell r="M4938" t="str">
            <v>الأولى حديث</v>
          </cell>
          <cell r="O4938" t="str">
            <v>الأولى</v>
          </cell>
          <cell r="Q4938" t="str">
            <v>الأولى</v>
          </cell>
          <cell r="S4938" t="str">
            <v>الأولى</v>
          </cell>
        </row>
        <row r="4939">
          <cell r="A4939">
            <v>123667</v>
          </cell>
          <cell r="B4939" t="str">
            <v>عمران عثمان</v>
          </cell>
          <cell r="C4939" t="str">
            <v>محمد</v>
          </cell>
          <cell r="D4939" t="str">
            <v>نسرين</v>
          </cell>
          <cell r="M4939" t="str">
            <v>الأولى حديث</v>
          </cell>
          <cell r="O4939" t="str">
            <v>الأولى</v>
          </cell>
          <cell r="Q4939" t="str">
            <v>الأولى</v>
          </cell>
          <cell r="S4939" t="str">
            <v>الأولى</v>
          </cell>
        </row>
        <row r="4940">
          <cell r="A4940">
            <v>123668</v>
          </cell>
          <cell r="B4940" t="str">
            <v>عهد العلي</v>
          </cell>
          <cell r="C4940" t="str">
            <v>مصطفى</v>
          </cell>
          <cell r="D4940" t="str">
            <v>مريم</v>
          </cell>
          <cell r="M4940" t="str">
            <v>الأولى حديث</v>
          </cell>
          <cell r="O4940" t="str">
            <v>الأولى</v>
          </cell>
          <cell r="Q4940" t="str">
            <v>الثانية حديث</v>
          </cell>
          <cell r="S4940" t="str">
            <v>الثانية</v>
          </cell>
        </row>
        <row r="4941">
          <cell r="A4941">
            <v>123669</v>
          </cell>
          <cell r="B4941" t="str">
            <v>عيد محمد</v>
          </cell>
          <cell r="C4941" t="str">
            <v>عوض</v>
          </cell>
          <cell r="D4941" t="str">
            <v>صحبة</v>
          </cell>
          <cell r="M4941" t="str">
            <v>الأولى حديث</v>
          </cell>
          <cell r="O4941" t="str">
            <v>الأولى</v>
          </cell>
          <cell r="Q4941" t="str">
            <v>الثانية حديث</v>
          </cell>
          <cell r="S4941" t="str">
            <v>الثانية</v>
          </cell>
        </row>
        <row r="4942">
          <cell r="A4942">
            <v>123670</v>
          </cell>
          <cell r="B4942" t="str">
            <v>غاليه ابو ذقن</v>
          </cell>
          <cell r="C4942" t="str">
            <v>هشام</v>
          </cell>
          <cell r="D4942" t="str">
            <v>دلال</v>
          </cell>
          <cell r="M4942" t="str">
            <v>الأولى حديث</v>
          </cell>
          <cell r="O4942" t="str">
            <v>الأولى</v>
          </cell>
          <cell r="Q4942" t="str">
            <v>الأولى</v>
          </cell>
          <cell r="S4942" t="str">
            <v>الأولى</v>
          </cell>
        </row>
        <row r="4943">
          <cell r="A4943">
            <v>123671</v>
          </cell>
          <cell r="B4943" t="str">
            <v>غاليه سوار</v>
          </cell>
          <cell r="C4943" t="str">
            <v>عبد الغني</v>
          </cell>
          <cell r="D4943" t="str">
            <v>سلمى</v>
          </cell>
          <cell r="L4943" t="e">
            <v>#N/A</v>
          </cell>
          <cell r="M4943" t="str">
            <v>الأولى حديث</v>
          </cell>
          <cell r="N4943">
            <v>2374</v>
          </cell>
          <cell r="O4943" t="str">
            <v>الأولى</v>
          </cell>
          <cell r="P4943">
            <v>181</v>
          </cell>
          <cell r="Q4943" t="str">
            <v>الأولى</v>
          </cell>
          <cell r="R4943">
            <v>324</v>
          </cell>
          <cell r="S4943" t="str">
            <v>الأولى</v>
          </cell>
        </row>
        <row r="4944">
          <cell r="A4944">
            <v>123672</v>
          </cell>
          <cell r="B4944" t="str">
            <v>غدير ابو رشدان</v>
          </cell>
          <cell r="C4944" t="str">
            <v>فايز</v>
          </cell>
          <cell r="D4944" t="str">
            <v>ناديه</v>
          </cell>
          <cell r="M4944" t="str">
            <v>الأولى حديث</v>
          </cell>
          <cell r="O4944" t="str">
            <v>الأولى</v>
          </cell>
          <cell r="Q4944" t="str">
            <v>الثانية حديث</v>
          </cell>
          <cell r="S4944" t="str">
            <v>الثانية</v>
          </cell>
        </row>
        <row r="4945">
          <cell r="A4945">
            <v>123673</v>
          </cell>
          <cell r="B4945" t="str">
            <v>غزل حجازي</v>
          </cell>
          <cell r="C4945" t="str">
            <v>احمد</v>
          </cell>
          <cell r="D4945" t="str">
            <v>بهيره</v>
          </cell>
          <cell r="M4945" t="str">
            <v>الأولى حديث</v>
          </cell>
          <cell r="O4945" t="str">
            <v>الأولى</v>
          </cell>
          <cell r="Q4945" t="str">
            <v>الثانية حديث</v>
          </cell>
          <cell r="S4945" t="str">
            <v>الثانية</v>
          </cell>
        </row>
        <row r="4946">
          <cell r="A4946">
            <v>123674</v>
          </cell>
          <cell r="B4946" t="str">
            <v>غزل حسن</v>
          </cell>
          <cell r="C4946" t="str">
            <v>علي</v>
          </cell>
          <cell r="D4946" t="str">
            <v>هويدة</v>
          </cell>
          <cell r="M4946" t="str">
            <v>الأولى حديث</v>
          </cell>
          <cell r="O4946" t="str">
            <v>الأولى</v>
          </cell>
          <cell r="Q4946" t="str">
            <v>الثانية حديث</v>
          </cell>
          <cell r="S4946" t="str">
            <v>الثانية</v>
          </cell>
        </row>
        <row r="4947">
          <cell r="A4947">
            <v>123675</v>
          </cell>
          <cell r="B4947" t="str">
            <v>غصون دمراني</v>
          </cell>
          <cell r="C4947" t="str">
            <v>خليل</v>
          </cell>
          <cell r="D4947" t="str">
            <v>زهريه</v>
          </cell>
          <cell r="M4947" t="str">
            <v>الأولى حديث</v>
          </cell>
          <cell r="O4947" t="str">
            <v>الأولى</v>
          </cell>
          <cell r="Q4947" t="str">
            <v>الأولى</v>
          </cell>
          <cell r="S4947" t="str">
            <v>الثانية حديث</v>
          </cell>
        </row>
        <row r="4948">
          <cell r="A4948">
            <v>123676</v>
          </cell>
          <cell r="B4948" t="str">
            <v>غفار الشوم</v>
          </cell>
          <cell r="C4948" t="str">
            <v>محمود</v>
          </cell>
          <cell r="D4948" t="str">
            <v>هنادي</v>
          </cell>
          <cell r="L4948" t="e">
            <v>#N/A</v>
          </cell>
          <cell r="M4948" t="str">
            <v>الأولى حديث</v>
          </cell>
          <cell r="O4948" t="str">
            <v>الأولى</v>
          </cell>
          <cell r="Q4948" t="str">
            <v>الأولى</v>
          </cell>
          <cell r="R4948">
            <v>434</v>
          </cell>
          <cell r="S4948" t="str">
            <v>الأولى</v>
          </cell>
        </row>
        <row r="4949">
          <cell r="A4949">
            <v>123677</v>
          </cell>
          <cell r="B4949" t="str">
            <v>غفران الرفاعي</v>
          </cell>
          <cell r="C4949" t="str">
            <v>عماد</v>
          </cell>
          <cell r="D4949" t="str">
            <v>عبيده</v>
          </cell>
          <cell r="M4949" t="str">
            <v>الأولى حديث</v>
          </cell>
          <cell r="O4949" t="str">
            <v>الأولى</v>
          </cell>
          <cell r="Q4949" t="str">
            <v>الثانية حديث</v>
          </cell>
          <cell r="S4949" t="str">
            <v>الثانية</v>
          </cell>
        </row>
        <row r="4950">
          <cell r="A4950">
            <v>123678</v>
          </cell>
          <cell r="B4950" t="str">
            <v>غمار عباس</v>
          </cell>
          <cell r="C4950" t="str">
            <v>احمد</v>
          </cell>
          <cell r="D4950" t="str">
            <v>اميره</v>
          </cell>
          <cell r="M4950" t="str">
            <v>الأولى حديث</v>
          </cell>
          <cell r="O4950" t="str">
            <v>الأولى</v>
          </cell>
          <cell r="Q4950" t="str">
            <v>الثانية حديث</v>
          </cell>
          <cell r="S4950" t="str">
            <v>الثانية</v>
          </cell>
        </row>
        <row r="4951">
          <cell r="A4951">
            <v>123679</v>
          </cell>
          <cell r="B4951" t="str">
            <v>فادي ابو صالح</v>
          </cell>
          <cell r="C4951" t="str">
            <v>معين</v>
          </cell>
          <cell r="D4951" t="str">
            <v>ميرفت</v>
          </cell>
          <cell r="M4951" t="str">
            <v>الأولى حديث</v>
          </cell>
          <cell r="O4951" t="str">
            <v>الأولى</v>
          </cell>
          <cell r="Q4951" t="str">
            <v>الأولى</v>
          </cell>
          <cell r="S4951" t="str">
            <v>الأولى</v>
          </cell>
        </row>
        <row r="4952">
          <cell r="A4952">
            <v>123680</v>
          </cell>
          <cell r="B4952" t="str">
            <v>فاديا الحسين</v>
          </cell>
          <cell r="C4952" t="str">
            <v>موسى</v>
          </cell>
          <cell r="D4952" t="str">
            <v>قادره</v>
          </cell>
          <cell r="M4952" t="str">
            <v>الأولى حديث</v>
          </cell>
          <cell r="O4952" t="str">
            <v>الأولى</v>
          </cell>
          <cell r="Q4952" t="str">
            <v>الأولى</v>
          </cell>
          <cell r="S4952" t="str">
            <v>الأولى</v>
          </cell>
        </row>
        <row r="4953">
          <cell r="A4953">
            <v>123681</v>
          </cell>
          <cell r="B4953" t="str">
            <v>فاديه ابو مغضب</v>
          </cell>
          <cell r="C4953" t="str">
            <v>سعيد</v>
          </cell>
          <cell r="D4953" t="str">
            <v>يسره</v>
          </cell>
          <cell r="M4953" t="str">
            <v>الأولى حديث</v>
          </cell>
          <cell r="O4953" t="str">
            <v>الأولى</v>
          </cell>
          <cell r="Q4953" t="str">
            <v>الثانية حديث</v>
          </cell>
          <cell r="S4953" t="str">
            <v>الثانية</v>
          </cell>
        </row>
        <row r="4954">
          <cell r="A4954">
            <v>123682</v>
          </cell>
          <cell r="B4954" t="str">
            <v>فاطمة الزهراء العبيد</v>
          </cell>
          <cell r="C4954" t="str">
            <v>نصر الدين</v>
          </cell>
          <cell r="D4954" t="str">
            <v>ختام</v>
          </cell>
          <cell r="M4954" t="str">
            <v>الأولى حديث</v>
          </cell>
          <cell r="O4954" t="str">
            <v>الأولى</v>
          </cell>
          <cell r="Q4954" t="str">
            <v>الثانية حديث</v>
          </cell>
          <cell r="S4954" t="str">
            <v>الثانية</v>
          </cell>
        </row>
        <row r="4955">
          <cell r="A4955">
            <v>123683</v>
          </cell>
          <cell r="B4955" t="str">
            <v>فاطمة المصري</v>
          </cell>
          <cell r="C4955" t="str">
            <v>هشام</v>
          </cell>
          <cell r="D4955" t="str">
            <v>ثناء</v>
          </cell>
          <cell r="M4955" t="str">
            <v>الأولى حديث</v>
          </cell>
          <cell r="O4955" t="str">
            <v>الأولى</v>
          </cell>
          <cell r="Q4955" t="str">
            <v>الثانية حديث</v>
          </cell>
          <cell r="S4955" t="str">
            <v>الثانية</v>
          </cell>
        </row>
        <row r="4956">
          <cell r="A4956">
            <v>123684</v>
          </cell>
          <cell r="B4956" t="str">
            <v>فاطمة خضر</v>
          </cell>
          <cell r="C4956" t="str">
            <v>حاكم</v>
          </cell>
          <cell r="D4956" t="str">
            <v>نعيمه</v>
          </cell>
          <cell r="M4956" t="str">
            <v>الأولى حديث</v>
          </cell>
          <cell r="O4956" t="str">
            <v>الأولى</v>
          </cell>
          <cell r="Q4956" t="str">
            <v>الثانية حديث</v>
          </cell>
          <cell r="S4956" t="str">
            <v>الثانية</v>
          </cell>
        </row>
        <row r="4957">
          <cell r="A4957">
            <v>123685</v>
          </cell>
          <cell r="B4957" t="str">
            <v>فاطمه الناصوري</v>
          </cell>
          <cell r="C4957" t="str">
            <v>جميل</v>
          </cell>
          <cell r="D4957" t="str">
            <v>يسيره</v>
          </cell>
          <cell r="M4957" t="str">
            <v>الأولى حديث</v>
          </cell>
          <cell r="O4957" t="str">
            <v>الأولى</v>
          </cell>
          <cell r="Q4957" t="str">
            <v>الثانية حديث</v>
          </cell>
          <cell r="S4957" t="str">
            <v>الثانية</v>
          </cell>
        </row>
        <row r="4958">
          <cell r="A4958">
            <v>123686</v>
          </cell>
          <cell r="B4958" t="str">
            <v>فاطمه ذياب</v>
          </cell>
          <cell r="C4958" t="str">
            <v>محمد</v>
          </cell>
          <cell r="D4958" t="str">
            <v>ناجيه</v>
          </cell>
          <cell r="M4958" t="str">
            <v>الأولى حديث</v>
          </cell>
          <cell r="O4958" t="str">
            <v>الأولى</v>
          </cell>
          <cell r="Q4958" t="str">
            <v>الثانية حديث</v>
          </cell>
          <cell r="S4958" t="str">
            <v>الثانية</v>
          </cell>
        </row>
        <row r="4959">
          <cell r="A4959">
            <v>123687</v>
          </cell>
          <cell r="B4959" t="str">
            <v>فاطمه عبدو</v>
          </cell>
          <cell r="C4959" t="str">
            <v>اسماعيل</v>
          </cell>
          <cell r="D4959" t="str">
            <v>خديجه</v>
          </cell>
          <cell r="M4959" t="str">
            <v>الأولى حديث</v>
          </cell>
          <cell r="O4959" t="str">
            <v>الأولى</v>
          </cell>
          <cell r="Q4959" t="str">
            <v>الأولى</v>
          </cell>
          <cell r="S4959" t="str">
            <v>الأولى</v>
          </cell>
        </row>
        <row r="4960">
          <cell r="A4960">
            <v>123688</v>
          </cell>
          <cell r="B4960" t="str">
            <v>فتحي غزاوي</v>
          </cell>
          <cell r="C4960" t="str">
            <v>خالد</v>
          </cell>
          <cell r="D4960" t="str">
            <v>هناء</v>
          </cell>
          <cell r="M4960" t="str">
            <v>الأولى حديث</v>
          </cell>
          <cell r="O4960" t="str">
            <v>الأولى</v>
          </cell>
          <cell r="Q4960" t="str">
            <v>الثانية حديث</v>
          </cell>
          <cell r="S4960" t="str">
            <v>الثانية</v>
          </cell>
        </row>
        <row r="4961">
          <cell r="A4961">
            <v>123689</v>
          </cell>
          <cell r="B4961" t="str">
            <v>فتون ابو زيد</v>
          </cell>
          <cell r="C4961" t="str">
            <v>اسعد</v>
          </cell>
          <cell r="D4961" t="str">
            <v>مريم</v>
          </cell>
          <cell r="M4961" t="str">
            <v>الأولى حديث</v>
          </cell>
          <cell r="O4961" t="str">
            <v>الأولى</v>
          </cell>
          <cell r="Q4961" t="str">
            <v>الثانية حديث</v>
          </cell>
          <cell r="S4961" t="str">
            <v>الثانية</v>
          </cell>
        </row>
        <row r="4962">
          <cell r="A4962">
            <v>123690</v>
          </cell>
          <cell r="B4962" t="str">
            <v>فهيمه العلي</v>
          </cell>
          <cell r="C4962" t="str">
            <v>خليف</v>
          </cell>
          <cell r="D4962" t="str">
            <v>امونه</v>
          </cell>
          <cell r="L4962" t="e">
            <v>#N/A</v>
          </cell>
          <cell r="M4962" t="str">
            <v>الأولى حديث</v>
          </cell>
          <cell r="N4962">
            <v>214</v>
          </cell>
          <cell r="O4962" t="str">
            <v>الأولى</v>
          </cell>
          <cell r="Q4962" t="str">
            <v>الأولى</v>
          </cell>
          <cell r="S4962" t="str">
            <v>الأولى</v>
          </cell>
        </row>
        <row r="4963">
          <cell r="A4963">
            <v>123691</v>
          </cell>
          <cell r="B4963" t="str">
            <v>فوزية علوش</v>
          </cell>
          <cell r="C4963" t="str">
            <v>عبد الحسيب</v>
          </cell>
          <cell r="D4963" t="str">
            <v>خديجه</v>
          </cell>
          <cell r="M4963" t="str">
            <v>الأولى حديث</v>
          </cell>
          <cell r="O4963" t="str">
            <v>الأولى</v>
          </cell>
          <cell r="Q4963" t="str">
            <v>الثانية حديث</v>
          </cell>
          <cell r="S4963" t="str">
            <v>الثانية</v>
          </cell>
        </row>
        <row r="4964">
          <cell r="A4964">
            <v>123692</v>
          </cell>
          <cell r="B4964" t="str">
            <v>قمر سيف الدين</v>
          </cell>
          <cell r="C4964" t="str">
            <v>بسام</v>
          </cell>
          <cell r="D4964" t="str">
            <v>هيفاء</v>
          </cell>
          <cell r="L4964" t="e">
            <v>#N/A</v>
          </cell>
          <cell r="M4964" t="str">
            <v>الأولى حديث</v>
          </cell>
          <cell r="O4964" t="str">
            <v>الأولى</v>
          </cell>
          <cell r="Q4964" t="str">
            <v>الثانية حديث</v>
          </cell>
          <cell r="R4964">
            <v>305</v>
          </cell>
          <cell r="S4964" t="str">
            <v>الثانية</v>
          </cell>
        </row>
        <row r="4965">
          <cell r="A4965">
            <v>123693</v>
          </cell>
          <cell r="B4965" t="str">
            <v>كاترين غصن</v>
          </cell>
          <cell r="C4965" t="str">
            <v>خليل</v>
          </cell>
          <cell r="D4965" t="str">
            <v>امل</v>
          </cell>
          <cell r="M4965" t="str">
            <v>الأولى حديث</v>
          </cell>
          <cell r="O4965" t="str">
            <v>الأولى</v>
          </cell>
          <cell r="Q4965" t="str">
            <v>الأولى</v>
          </cell>
          <cell r="S4965" t="str">
            <v>الأولى</v>
          </cell>
        </row>
        <row r="4966">
          <cell r="A4966">
            <v>123694</v>
          </cell>
          <cell r="B4966" t="str">
            <v>كريس كسواني</v>
          </cell>
          <cell r="C4966" t="str">
            <v>جورج</v>
          </cell>
          <cell r="D4966" t="str">
            <v>حنه</v>
          </cell>
          <cell r="M4966" t="str">
            <v>الأولى حديث</v>
          </cell>
          <cell r="O4966" t="str">
            <v>الأولى</v>
          </cell>
          <cell r="Q4966" t="str">
            <v>الثانية حديث</v>
          </cell>
          <cell r="S4966" t="str">
            <v>الثانية</v>
          </cell>
        </row>
        <row r="4967">
          <cell r="A4967">
            <v>123695</v>
          </cell>
          <cell r="B4967" t="str">
            <v>كنانه عامود</v>
          </cell>
          <cell r="C4967" t="str">
            <v>عصام</v>
          </cell>
          <cell r="D4967" t="str">
            <v>جميلة</v>
          </cell>
          <cell r="M4967" t="str">
            <v>الأولى حديث</v>
          </cell>
          <cell r="O4967" t="str">
            <v>الأولى</v>
          </cell>
          <cell r="Q4967" t="str">
            <v>الأولى</v>
          </cell>
          <cell r="S4967" t="str">
            <v>الثانية حديث</v>
          </cell>
        </row>
        <row r="4968">
          <cell r="A4968">
            <v>123696</v>
          </cell>
          <cell r="B4968" t="str">
            <v>كنانه مريمه</v>
          </cell>
          <cell r="C4968" t="str">
            <v>نذير</v>
          </cell>
          <cell r="D4968" t="str">
            <v>بثينه</v>
          </cell>
          <cell r="M4968" t="str">
            <v>الأولى حديث</v>
          </cell>
          <cell r="O4968" t="str">
            <v>الأولى</v>
          </cell>
          <cell r="Q4968" t="str">
            <v>الأولى</v>
          </cell>
          <cell r="S4968" t="str">
            <v>الأولى</v>
          </cell>
        </row>
        <row r="4969">
          <cell r="A4969">
            <v>123697</v>
          </cell>
          <cell r="B4969" t="str">
            <v>لانا احمد</v>
          </cell>
          <cell r="C4969" t="str">
            <v>رياض</v>
          </cell>
          <cell r="D4969" t="str">
            <v>جانسيت</v>
          </cell>
          <cell r="M4969" t="str">
            <v>الأولى حديث</v>
          </cell>
          <cell r="O4969" t="str">
            <v>الأولى</v>
          </cell>
          <cell r="Q4969" t="str">
            <v>الأولى</v>
          </cell>
          <cell r="S4969" t="str">
            <v>الأولى</v>
          </cell>
        </row>
        <row r="4970">
          <cell r="A4970">
            <v>123698</v>
          </cell>
          <cell r="B4970" t="str">
            <v>لانا اسماعيل</v>
          </cell>
          <cell r="C4970" t="str">
            <v>حسن</v>
          </cell>
          <cell r="D4970" t="str">
            <v>هدله</v>
          </cell>
          <cell r="M4970" t="str">
            <v>الأولى حديث</v>
          </cell>
          <cell r="O4970" t="str">
            <v>الأولى</v>
          </cell>
          <cell r="Q4970" t="str">
            <v>الأولى</v>
          </cell>
          <cell r="S4970" t="str">
            <v>الأولى</v>
          </cell>
        </row>
        <row r="4971">
          <cell r="A4971">
            <v>123699</v>
          </cell>
          <cell r="B4971" t="str">
            <v>لبانه الباسط</v>
          </cell>
          <cell r="C4971" t="str">
            <v>غازي</v>
          </cell>
          <cell r="D4971" t="str">
            <v>وفاء</v>
          </cell>
          <cell r="M4971" t="str">
            <v>الأولى حديث</v>
          </cell>
          <cell r="O4971" t="str">
            <v>الأولى</v>
          </cell>
          <cell r="Q4971" t="str">
            <v>الثانية حديث</v>
          </cell>
          <cell r="S4971" t="str">
            <v>الثانية</v>
          </cell>
        </row>
        <row r="4972">
          <cell r="A4972">
            <v>123700</v>
          </cell>
          <cell r="B4972" t="str">
            <v>لبانه سليم</v>
          </cell>
          <cell r="C4972" t="str">
            <v>ياسين</v>
          </cell>
          <cell r="D4972" t="str">
            <v>جميله</v>
          </cell>
          <cell r="M4972" t="str">
            <v>الثانية</v>
          </cell>
          <cell r="O4972" t="str">
            <v>الثانية</v>
          </cell>
          <cell r="Q4972" t="str">
            <v>الثانية</v>
          </cell>
          <cell r="S4972" t="str">
            <v>الثانية</v>
          </cell>
        </row>
        <row r="4973">
          <cell r="A4973">
            <v>123701</v>
          </cell>
          <cell r="B4973" t="str">
            <v>لبنى الحجيري</v>
          </cell>
          <cell r="C4973" t="str">
            <v>احمد</v>
          </cell>
          <cell r="D4973" t="str">
            <v>سمر</v>
          </cell>
          <cell r="M4973" t="str">
            <v>الأولى حديث</v>
          </cell>
          <cell r="O4973" t="str">
            <v>الأولى</v>
          </cell>
          <cell r="Q4973" t="str">
            <v>الثانية حديث</v>
          </cell>
          <cell r="S4973" t="str">
            <v>الثانية</v>
          </cell>
        </row>
        <row r="4974">
          <cell r="A4974">
            <v>123702</v>
          </cell>
          <cell r="B4974" t="str">
            <v>لبنى حسن</v>
          </cell>
          <cell r="C4974" t="str">
            <v>وزير</v>
          </cell>
          <cell r="D4974" t="str">
            <v>سحر</v>
          </cell>
          <cell r="M4974" t="str">
            <v>الأولى حديث</v>
          </cell>
          <cell r="O4974" t="str">
            <v>الأولى</v>
          </cell>
          <cell r="Q4974" t="str">
            <v>الأولى</v>
          </cell>
          <cell r="S4974" t="str">
            <v>الأولى</v>
          </cell>
        </row>
        <row r="4975">
          <cell r="A4975">
            <v>123703</v>
          </cell>
          <cell r="B4975" t="str">
            <v>لبنى عيد</v>
          </cell>
          <cell r="C4975" t="str">
            <v>نعيم</v>
          </cell>
          <cell r="D4975" t="str">
            <v>ريم</v>
          </cell>
          <cell r="M4975" t="str">
            <v>الأولى حديث</v>
          </cell>
          <cell r="O4975" t="str">
            <v>الأولى</v>
          </cell>
          <cell r="Q4975" t="str">
            <v>الثانية حديث</v>
          </cell>
          <cell r="S4975" t="str">
            <v>الثانية</v>
          </cell>
        </row>
        <row r="4976">
          <cell r="A4976">
            <v>123704</v>
          </cell>
          <cell r="B4976" t="str">
            <v>لجين زغبي</v>
          </cell>
          <cell r="C4976" t="str">
            <v>سهيل</v>
          </cell>
          <cell r="D4976" t="str">
            <v>سميره</v>
          </cell>
          <cell r="L4976" t="e">
            <v>#N/A</v>
          </cell>
          <cell r="M4976" t="str">
            <v>الأولى حديث</v>
          </cell>
          <cell r="O4976" t="str">
            <v>الأولى</v>
          </cell>
          <cell r="Q4976" t="str">
            <v>الأولى</v>
          </cell>
          <cell r="R4976">
            <v>438</v>
          </cell>
          <cell r="S4976" t="str">
            <v>الأولى</v>
          </cell>
        </row>
        <row r="4977">
          <cell r="A4977">
            <v>123705</v>
          </cell>
          <cell r="B4977" t="str">
            <v>لما ايوب</v>
          </cell>
          <cell r="C4977" t="str">
            <v>إبراهيم</v>
          </cell>
          <cell r="D4977" t="str">
            <v>بسمة</v>
          </cell>
          <cell r="L4977" t="e">
            <v>#N/A</v>
          </cell>
          <cell r="M4977" t="str">
            <v>الأولى حديث</v>
          </cell>
          <cell r="O4977" t="str">
            <v>الأولى</v>
          </cell>
          <cell r="P4977">
            <v>691</v>
          </cell>
          <cell r="Q4977" t="str">
            <v>الأولى</v>
          </cell>
          <cell r="S4977" t="str">
            <v>الأولى</v>
          </cell>
        </row>
        <row r="4978">
          <cell r="A4978">
            <v>123706</v>
          </cell>
          <cell r="B4978" t="str">
            <v>لما ياسين</v>
          </cell>
          <cell r="C4978" t="str">
            <v>سليمان</v>
          </cell>
          <cell r="D4978" t="str">
            <v>زكاء</v>
          </cell>
          <cell r="M4978" t="str">
            <v>الأولى حديث</v>
          </cell>
          <cell r="O4978" t="str">
            <v>الأولى</v>
          </cell>
          <cell r="Q4978" t="str">
            <v>الثانية حديث</v>
          </cell>
          <cell r="S4978" t="str">
            <v>الثانية</v>
          </cell>
        </row>
        <row r="4979">
          <cell r="A4979">
            <v>123707</v>
          </cell>
          <cell r="B4979" t="str">
            <v>لما يوسف</v>
          </cell>
          <cell r="C4979" t="str">
            <v>عثمان</v>
          </cell>
          <cell r="D4979" t="str">
            <v>ايمان</v>
          </cell>
          <cell r="M4979" t="str">
            <v>الأولى حديث</v>
          </cell>
          <cell r="O4979" t="str">
            <v>الأولى</v>
          </cell>
          <cell r="Q4979" t="str">
            <v>الثانية حديث</v>
          </cell>
          <cell r="S4979" t="str">
            <v>الثانية</v>
          </cell>
        </row>
        <row r="4980">
          <cell r="A4980">
            <v>123708</v>
          </cell>
          <cell r="B4980" t="str">
            <v>لمى مقداد</v>
          </cell>
          <cell r="C4980" t="str">
            <v>باسم</v>
          </cell>
          <cell r="D4980" t="str">
            <v>ناريمان</v>
          </cell>
          <cell r="M4980" t="str">
            <v>الأولى حديث</v>
          </cell>
          <cell r="O4980" t="str">
            <v>الأولى</v>
          </cell>
          <cell r="Q4980" t="str">
            <v>الثانية حديث</v>
          </cell>
          <cell r="S4980" t="str">
            <v>الثانية</v>
          </cell>
        </row>
        <row r="4981">
          <cell r="A4981">
            <v>123709</v>
          </cell>
          <cell r="B4981" t="str">
            <v>لمى يونس</v>
          </cell>
          <cell r="C4981" t="str">
            <v>يونس</v>
          </cell>
          <cell r="D4981" t="str">
            <v>زينه</v>
          </cell>
          <cell r="M4981" t="str">
            <v>الأولى حديث</v>
          </cell>
          <cell r="O4981" t="str">
            <v>الأولى</v>
          </cell>
          <cell r="Q4981" t="str">
            <v>الثانية حديث</v>
          </cell>
          <cell r="S4981" t="str">
            <v>الثانية</v>
          </cell>
        </row>
        <row r="4982">
          <cell r="A4982">
            <v>123710</v>
          </cell>
          <cell r="B4982" t="str">
            <v>لورين الخطيب</v>
          </cell>
          <cell r="C4982" t="str">
            <v>اسامة</v>
          </cell>
          <cell r="D4982" t="str">
            <v>سناء</v>
          </cell>
          <cell r="M4982" t="str">
            <v>الأولى حديث</v>
          </cell>
          <cell r="O4982" t="str">
            <v>الأولى</v>
          </cell>
          <cell r="Q4982" t="str">
            <v>الثانية حديث</v>
          </cell>
          <cell r="S4982" t="str">
            <v>الثانية</v>
          </cell>
        </row>
        <row r="4983">
          <cell r="A4983">
            <v>123711</v>
          </cell>
          <cell r="B4983" t="str">
            <v>ليالي السمحان</v>
          </cell>
          <cell r="C4983" t="str">
            <v>محمد</v>
          </cell>
          <cell r="D4983" t="str">
            <v>راغده</v>
          </cell>
          <cell r="M4983" t="str">
            <v>الأولى حديث</v>
          </cell>
          <cell r="O4983" t="str">
            <v>الأولى</v>
          </cell>
          <cell r="Q4983" t="str">
            <v>الأولى</v>
          </cell>
          <cell r="S4983" t="str">
            <v>الأولى</v>
          </cell>
        </row>
        <row r="4984">
          <cell r="A4984">
            <v>123712</v>
          </cell>
          <cell r="B4984" t="str">
            <v>ليث العيد</v>
          </cell>
          <cell r="C4984" t="str">
            <v>هيثم</v>
          </cell>
          <cell r="D4984" t="str">
            <v>صديقا</v>
          </cell>
          <cell r="M4984" t="str">
            <v>الأولى حديث</v>
          </cell>
          <cell r="O4984" t="str">
            <v>الأولى</v>
          </cell>
          <cell r="Q4984" t="str">
            <v>الأولى</v>
          </cell>
          <cell r="S4984" t="str">
            <v>الأولى</v>
          </cell>
        </row>
        <row r="4985">
          <cell r="A4985">
            <v>123713</v>
          </cell>
          <cell r="B4985" t="str">
            <v>ليلاس سليمان</v>
          </cell>
          <cell r="C4985" t="str">
            <v>جمال</v>
          </cell>
          <cell r="D4985" t="str">
            <v>عنان</v>
          </cell>
          <cell r="M4985" t="str">
            <v>الأولى حديث</v>
          </cell>
          <cell r="O4985" t="str">
            <v>الأولى</v>
          </cell>
          <cell r="Q4985" t="str">
            <v>الأولى</v>
          </cell>
          <cell r="S4985" t="str">
            <v>الأولى</v>
          </cell>
        </row>
        <row r="4986">
          <cell r="A4986">
            <v>123714</v>
          </cell>
          <cell r="B4986" t="str">
            <v>ليلى نعمان</v>
          </cell>
          <cell r="C4986" t="str">
            <v>نبيل</v>
          </cell>
          <cell r="D4986" t="str">
            <v>ماريا</v>
          </cell>
          <cell r="M4986" t="str">
            <v>الأولى حديث</v>
          </cell>
          <cell r="O4986" t="str">
            <v>الأولى</v>
          </cell>
          <cell r="Q4986" t="str">
            <v>الأولى</v>
          </cell>
          <cell r="S4986" t="str">
            <v>الأولى</v>
          </cell>
        </row>
        <row r="4987">
          <cell r="A4987">
            <v>123715</v>
          </cell>
          <cell r="B4987" t="str">
            <v>لينه العبار</v>
          </cell>
          <cell r="C4987" t="str">
            <v>محمد ياسين</v>
          </cell>
          <cell r="D4987" t="str">
            <v>ايمان</v>
          </cell>
          <cell r="M4987" t="str">
            <v>الأولى حديث</v>
          </cell>
          <cell r="O4987" t="str">
            <v>الأولى</v>
          </cell>
          <cell r="Q4987" t="str">
            <v>الثانية حديث</v>
          </cell>
          <cell r="S4987" t="str">
            <v>الثانية</v>
          </cell>
        </row>
        <row r="4988">
          <cell r="A4988">
            <v>123716</v>
          </cell>
          <cell r="B4988" t="str">
            <v>لينه زيدان</v>
          </cell>
          <cell r="C4988" t="str">
            <v>يوسف</v>
          </cell>
          <cell r="D4988" t="str">
            <v>مديحة</v>
          </cell>
          <cell r="M4988" t="str">
            <v>الأولى حديث</v>
          </cell>
          <cell r="O4988" t="str">
            <v>الأولى</v>
          </cell>
          <cell r="Q4988" t="str">
            <v>الثانية حديث</v>
          </cell>
          <cell r="S4988" t="str">
            <v>الثانية</v>
          </cell>
        </row>
        <row r="4989">
          <cell r="A4989">
            <v>123717</v>
          </cell>
          <cell r="B4989" t="str">
            <v>ماجد ابو راس</v>
          </cell>
          <cell r="C4989" t="str">
            <v>يوسف</v>
          </cell>
          <cell r="D4989" t="str">
            <v>سميه</v>
          </cell>
          <cell r="M4989" t="str">
            <v>الأولى حديث</v>
          </cell>
          <cell r="O4989" t="str">
            <v>الأولى</v>
          </cell>
          <cell r="Q4989" t="str">
            <v>الثانية حديث</v>
          </cell>
          <cell r="S4989" t="str">
            <v>الثانية</v>
          </cell>
        </row>
        <row r="4990">
          <cell r="A4990">
            <v>123718</v>
          </cell>
          <cell r="B4990" t="str">
            <v>ماجد الكيلاني القادري</v>
          </cell>
          <cell r="C4990" t="str">
            <v>محمد</v>
          </cell>
          <cell r="D4990" t="str">
            <v>هبة</v>
          </cell>
          <cell r="M4990" t="str">
            <v>الأولى حديث</v>
          </cell>
          <cell r="O4990" t="str">
            <v>الأولى</v>
          </cell>
          <cell r="Q4990" t="str">
            <v>الأولى</v>
          </cell>
          <cell r="S4990" t="str">
            <v>الأولى</v>
          </cell>
        </row>
        <row r="4991">
          <cell r="A4991">
            <v>123719</v>
          </cell>
          <cell r="B4991" t="str">
            <v>ماجده صافيه</v>
          </cell>
          <cell r="C4991" t="str">
            <v>زياد</v>
          </cell>
          <cell r="D4991" t="str">
            <v>رنا</v>
          </cell>
          <cell r="M4991" t="str">
            <v>الأولى حديث</v>
          </cell>
          <cell r="O4991" t="str">
            <v>الأولى</v>
          </cell>
          <cell r="Q4991" t="str">
            <v>الأولى</v>
          </cell>
          <cell r="S4991" t="str">
            <v>الأولى</v>
          </cell>
        </row>
        <row r="4992">
          <cell r="A4992">
            <v>123720</v>
          </cell>
          <cell r="B4992" t="str">
            <v>مادلين شاهين</v>
          </cell>
          <cell r="C4992" t="str">
            <v>شاهين</v>
          </cell>
          <cell r="D4992" t="str">
            <v>ماري</v>
          </cell>
          <cell r="M4992" t="str">
            <v>الأولى حديث</v>
          </cell>
          <cell r="O4992" t="str">
            <v>الأولى</v>
          </cell>
          <cell r="Q4992" t="str">
            <v>الأولى</v>
          </cell>
          <cell r="S4992" t="str">
            <v>الثانية حديث</v>
          </cell>
        </row>
        <row r="4993">
          <cell r="A4993">
            <v>123721</v>
          </cell>
          <cell r="B4993" t="str">
            <v>ماريا الشولي</v>
          </cell>
          <cell r="C4993" t="str">
            <v>ابراهيم</v>
          </cell>
          <cell r="D4993" t="str">
            <v>غاليه</v>
          </cell>
          <cell r="M4993" t="str">
            <v>الأولى حديث</v>
          </cell>
          <cell r="O4993" t="str">
            <v>الأولى</v>
          </cell>
          <cell r="Q4993" t="str">
            <v>الثانية حديث</v>
          </cell>
          <cell r="S4993" t="str">
            <v>الثانية</v>
          </cell>
        </row>
        <row r="4994">
          <cell r="A4994">
            <v>123722</v>
          </cell>
          <cell r="B4994" t="str">
            <v>ماريا المسعد</v>
          </cell>
          <cell r="C4994" t="str">
            <v>نجيب</v>
          </cell>
          <cell r="D4994" t="str">
            <v>ليزا كره بتيان</v>
          </cell>
          <cell r="M4994" t="str">
            <v>الأولى حديث</v>
          </cell>
          <cell r="O4994" t="str">
            <v>الأولى</v>
          </cell>
          <cell r="Q4994" t="str">
            <v>الأولى</v>
          </cell>
          <cell r="S4994" t="str">
            <v>الأولى</v>
          </cell>
        </row>
        <row r="4995">
          <cell r="A4995">
            <v>123723</v>
          </cell>
          <cell r="B4995" t="str">
            <v>مازن الحبش</v>
          </cell>
          <cell r="C4995" t="str">
            <v>رضوان</v>
          </cell>
          <cell r="D4995" t="str">
            <v>حسناء</v>
          </cell>
          <cell r="M4995" t="str">
            <v>الأولى حديث</v>
          </cell>
          <cell r="O4995" t="str">
            <v>الأولى</v>
          </cell>
          <cell r="Q4995" t="str">
            <v>الأولى</v>
          </cell>
          <cell r="S4995" t="str">
            <v>الأولى</v>
          </cell>
        </row>
        <row r="4996">
          <cell r="A4996">
            <v>123724</v>
          </cell>
          <cell r="B4996" t="str">
            <v>مايا حامد</v>
          </cell>
          <cell r="C4996" t="str">
            <v>يحيى</v>
          </cell>
          <cell r="D4996" t="str">
            <v>منى</v>
          </cell>
          <cell r="M4996" t="str">
            <v>الأولى حديث</v>
          </cell>
          <cell r="O4996" t="str">
            <v>الأولى</v>
          </cell>
          <cell r="Q4996" t="str">
            <v>الثانية حديث</v>
          </cell>
          <cell r="S4996" t="str">
            <v>الثانية</v>
          </cell>
        </row>
        <row r="4997">
          <cell r="A4997">
            <v>123725</v>
          </cell>
          <cell r="B4997" t="str">
            <v>مايا زينو</v>
          </cell>
          <cell r="C4997" t="str">
            <v>ثائر</v>
          </cell>
          <cell r="D4997" t="str">
            <v>رباب</v>
          </cell>
          <cell r="M4997" t="str">
            <v>الأولى حديث</v>
          </cell>
          <cell r="O4997" t="str">
            <v>الأولى</v>
          </cell>
          <cell r="Q4997" t="str">
            <v>الأولى</v>
          </cell>
          <cell r="S4997" t="str">
            <v>الثانية حديث</v>
          </cell>
        </row>
        <row r="4998">
          <cell r="A4998">
            <v>123726</v>
          </cell>
          <cell r="B4998" t="str">
            <v>مايا محمد</v>
          </cell>
          <cell r="C4998" t="str">
            <v>امين</v>
          </cell>
          <cell r="D4998" t="str">
            <v>امتثال</v>
          </cell>
          <cell r="M4998" t="str">
            <v>الأولى حديث</v>
          </cell>
          <cell r="O4998" t="str">
            <v>الأولى</v>
          </cell>
          <cell r="Q4998" t="str">
            <v>الأولى</v>
          </cell>
          <cell r="S4998" t="str">
            <v>الثانية حديث</v>
          </cell>
        </row>
        <row r="4999">
          <cell r="A4999">
            <v>123727</v>
          </cell>
          <cell r="B4999" t="str">
            <v>مجد الدمشقي</v>
          </cell>
          <cell r="C4999" t="str">
            <v>ماهر</v>
          </cell>
          <cell r="D4999" t="str">
            <v>لما</v>
          </cell>
          <cell r="M4999" t="str">
            <v>الأولى حديث</v>
          </cell>
          <cell r="O4999" t="str">
            <v>الأولى</v>
          </cell>
          <cell r="Q4999" t="str">
            <v>الثانية حديث</v>
          </cell>
          <cell r="S4999" t="str">
            <v>الثانية</v>
          </cell>
        </row>
        <row r="5000">
          <cell r="A5000">
            <v>123728</v>
          </cell>
          <cell r="B5000" t="str">
            <v>مجد الدين الخليل</v>
          </cell>
          <cell r="C5000" t="str">
            <v>محمد</v>
          </cell>
          <cell r="D5000" t="str">
            <v>منيره</v>
          </cell>
          <cell r="M5000" t="str">
            <v>الأولى حديث</v>
          </cell>
          <cell r="O5000" t="str">
            <v>الأولى</v>
          </cell>
          <cell r="Q5000" t="str">
            <v>الأولى</v>
          </cell>
          <cell r="S5000" t="str">
            <v>الأولى</v>
          </cell>
        </row>
        <row r="5001">
          <cell r="A5001">
            <v>123729</v>
          </cell>
          <cell r="B5001" t="str">
            <v>مجد الشمالي</v>
          </cell>
          <cell r="C5001" t="str">
            <v>سلمان</v>
          </cell>
          <cell r="D5001" t="str">
            <v>شذا</v>
          </cell>
          <cell r="M5001" t="str">
            <v>الأولى حديث</v>
          </cell>
          <cell r="O5001" t="str">
            <v>الأولى</v>
          </cell>
          <cell r="Q5001" t="str">
            <v>الثانية حديث</v>
          </cell>
          <cell r="S5001" t="str">
            <v>الثانية</v>
          </cell>
        </row>
        <row r="5002">
          <cell r="A5002">
            <v>123730</v>
          </cell>
          <cell r="B5002" t="str">
            <v>محمد ابراهيم الصفدي</v>
          </cell>
          <cell r="C5002" t="str">
            <v>ماجد</v>
          </cell>
          <cell r="D5002" t="str">
            <v>اسماء</v>
          </cell>
          <cell r="M5002" t="str">
            <v>الأولى حديث</v>
          </cell>
          <cell r="O5002" t="str">
            <v>الأولى</v>
          </cell>
          <cell r="Q5002" t="str">
            <v>الأولى</v>
          </cell>
          <cell r="S5002" t="str">
            <v>الأولى</v>
          </cell>
        </row>
        <row r="5003">
          <cell r="A5003">
            <v>123731</v>
          </cell>
          <cell r="B5003" t="str">
            <v>محمد ابو بكر سنوبر</v>
          </cell>
          <cell r="C5003" t="str">
            <v>محمد امين</v>
          </cell>
          <cell r="D5003" t="str">
            <v>باسله</v>
          </cell>
          <cell r="M5003" t="str">
            <v>الأولى حديث</v>
          </cell>
          <cell r="O5003" t="str">
            <v>الأولى</v>
          </cell>
          <cell r="Q5003" t="str">
            <v>الثانية حديث</v>
          </cell>
          <cell r="S5003" t="str">
            <v>الثانية</v>
          </cell>
        </row>
        <row r="5004">
          <cell r="A5004">
            <v>123732</v>
          </cell>
          <cell r="B5004" t="str">
            <v>محمد اسامه قطان</v>
          </cell>
          <cell r="C5004" t="str">
            <v>محمد علي</v>
          </cell>
          <cell r="D5004" t="str">
            <v>سلمى</v>
          </cell>
          <cell r="M5004" t="str">
            <v>الأولى حديث</v>
          </cell>
          <cell r="O5004" t="str">
            <v>الأولى</v>
          </cell>
          <cell r="Q5004" t="str">
            <v>الثانية حديث</v>
          </cell>
          <cell r="S5004" t="str">
            <v>الثانية</v>
          </cell>
        </row>
        <row r="5005">
          <cell r="A5005">
            <v>123733</v>
          </cell>
          <cell r="B5005" t="str">
            <v>محمد اسماعيل</v>
          </cell>
          <cell r="C5005" t="str">
            <v>عبد الفتاح</v>
          </cell>
          <cell r="D5005" t="str">
            <v>فاطمه</v>
          </cell>
          <cell r="L5005" t="e">
            <v>#N/A</v>
          </cell>
          <cell r="M5005" t="str">
            <v>الأولى حديث</v>
          </cell>
          <cell r="N5005">
            <v>188</v>
          </cell>
          <cell r="O5005" t="str">
            <v>الأولى</v>
          </cell>
          <cell r="Q5005" t="str">
            <v>الأولى</v>
          </cell>
          <cell r="S5005" t="str">
            <v>الأولى</v>
          </cell>
        </row>
        <row r="5006">
          <cell r="A5006">
            <v>123734</v>
          </cell>
          <cell r="B5006" t="str">
            <v>محمد الحاج ياسين</v>
          </cell>
          <cell r="C5006" t="str">
            <v>وليد</v>
          </cell>
          <cell r="D5006" t="str">
            <v>ازدهار</v>
          </cell>
          <cell r="M5006" t="str">
            <v>الأولى حديث</v>
          </cell>
          <cell r="O5006" t="str">
            <v>الأولى</v>
          </cell>
          <cell r="Q5006" t="str">
            <v>الأولى</v>
          </cell>
          <cell r="S5006" t="str">
            <v>الأولى</v>
          </cell>
        </row>
        <row r="5007">
          <cell r="A5007">
            <v>123735</v>
          </cell>
          <cell r="B5007" t="str">
            <v>محمد الحكيم</v>
          </cell>
          <cell r="C5007" t="str">
            <v>احمد</v>
          </cell>
          <cell r="D5007" t="str">
            <v>منيره</v>
          </cell>
          <cell r="M5007" t="str">
            <v>الأولى حديث</v>
          </cell>
          <cell r="O5007" t="str">
            <v>الأولى</v>
          </cell>
          <cell r="Q5007" t="str">
            <v>الأولى</v>
          </cell>
          <cell r="S5007" t="str">
            <v>الأولى</v>
          </cell>
        </row>
        <row r="5008">
          <cell r="A5008">
            <v>123736</v>
          </cell>
          <cell r="B5008" t="str">
            <v>محمد المصري</v>
          </cell>
          <cell r="C5008" t="str">
            <v>عبد الناصر</v>
          </cell>
          <cell r="D5008" t="str">
            <v>صباح</v>
          </cell>
          <cell r="M5008" t="str">
            <v>الأولى حديث</v>
          </cell>
          <cell r="O5008" t="str">
            <v>الأولى</v>
          </cell>
          <cell r="Q5008" t="str">
            <v>الأولى</v>
          </cell>
          <cell r="S5008" t="str">
            <v>الأولى</v>
          </cell>
        </row>
        <row r="5009">
          <cell r="A5009">
            <v>123737</v>
          </cell>
          <cell r="B5009" t="str">
            <v>محمد النعسان</v>
          </cell>
          <cell r="C5009" t="str">
            <v>محمود</v>
          </cell>
          <cell r="D5009" t="str">
            <v>جمول</v>
          </cell>
          <cell r="L5009" t="e">
            <v>#N/A</v>
          </cell>
          <cell r="M5009" t="str">
            <v>الأولى حديث</v>
          </cell>
          <cell r="N5009">
            <v>165</v>
          </cell>
          <cell r="O5009" t="str">
            <v>الأولى</v>
          </cell>
          <cell r="Q5009" t="str">
            <v>الأولى</v>
          </cell>
          <cell r="S5009" t="str">
            <v>الأولى</v>
          </cell>
        </row>
        <row r="5010">
          <cell r="A5010">
            <v>123738</v>
          </cell>
          <cell r="B5010" t="str">
            <v>محمد الهبود</v>
          </cell>
          <cell r="C5010" t="str">
            <v>رسمي</v>
          </cell>
          <cell r="D5010" t="str">
            <v>يسرى</v>
          </cell>
          <cell r="M5010" t="str">
            <v>الأولى حديث</v>
          </cell>
          <cell r="O5010" t="str">
            <v>الأولى</v>
          </cell>
          <cell r="Q5010" t="str">
            <v>الأولى</v>
          </cell>
          <cell r="S5010" t="str">
            <v>الأولى</v>
          </cell>
        </row>
        <row r="5011">
          <cell r="A5011">
            <v>123739</v>
          </cell>
          <cell r="B5011" t="str">
            <v>محمد جبه</v>
          </cell>
          <cell r="C5011" t="str">
            <v>احمد</v>
          </cell>
          <cell r="D5011" t="str">
            <v>توفيقة</v>
          </cell>
          <cell r="M5011" t="str">
            <v>الأولى حديث</v>
          </cell>
          <cell r="O5011" t="str">
            <v>الأولى</v>
          </cell>
          <cell r="Q5011" t="str">
            <v>الثانية حديث</v>
          </cell>
          <cell r="S5011" t="str">
            <v>الثانية</v>
          </cell>
        </row>
        <row r="5012">
          <cell r="A5012">
            <v>123740</v>
          </cell>
          <cell r="B5012" t="str">
            <v>محمد حاج صالح</v>
          </cell>
          <cell r="C5012" t="str">
            <v>اسماعيل</v>
          </cell>
          <cell r="D5012" t="str">
            <v>عفيفة</v>
          </cell>
          <cell r="M5012" t="str">
            <v>الأولى حديث</v>
          </cell>
          <cell r="O5012" t="str">
            <v>الأولى</v>
          </cell>
          <cell r="Q5012" t="str">
            <v>الثانية حديث</v>
          </cell>
          <cell r="S5012" t="str">
            <v>الثانية</v>
          </cell>
        </row>
        <row r="5013">
          <cell r="A5013">
            <v>123741</v>
          </cell>
          <cell r="B5013" t="str">
            <v>محمد خنسه</v>
          </cell>
          <cell r="C5013" t="str">
            <v>زهير</v>
          </cell>
          <cell r="D5013" t="str">
            <v>لبنى</v>
          </cell>
          <cell r="M5013" t="str">
            <v>الأولى حديث</v>
          </cell>
          <cell r="O5013" t="str">
            <v>الأولى</v>
          </cell>
          <cell r="Q5013" t="str">
            <v>الأولى</v>
          </cell>
          <cell r="S5013" t="str">
            <v>الأولى</v>
          </cell>
        </row>
        <row r="5014">
          <cell r="A5014">
            <v>123742</v>
          </cell>
          <cell r="B5014" t="str">
            <v>محمد درويش</v>
          </cell>
          <cell r="C5014" t="str">
            <v>حسين</v>
          </cell>
          <cell r="D5014" t="str">
            <v>روعه</v>
          </cell>
          <cell r="L5014" t="e">
            <v>#N/A</v>
          </cell>
          <cell r="M5014" t="str">
            <v>الأولى حديث</v>
          </cell>
          <cell r="O5014" t="str">
            <v>الأولى</v>
          </cell>
          <cell r="P5014">
            <v>720</v>
          </cell>
          <cell r="Q5014" t="str">
            <v>الأولى</v>
          </cell>
          <cell r="S5014" t="str">
            <v>الأولى</v>
          </cell>
        </row>
        <row r="5015">
          <cell r="A5015">
            <v>123743</v>
          </cell>
          <cell r="B5015" t="str">
            <v>محمد دعاس</v>
          </cell>
          <cell r="C5015" t="str">
            <v>فؤاد</v>
          </cell>
          <cell r="D5015" t="str">
            <v>ميسون</v>
          </cell>
          <cell r="M5015" t="str">
            <v>الأولى حديث</v>
          </cell>
          <cell r="O5015" t="str">
            <v>الأولى</v>
          </cell>
          <cell r="Q5015" t="str">
            <v>الثانية حديث</v>
          </cell>
          <cell r="S5015" t="str">
            <v>الثانية</v>
          </cell>
        </row>
        <row r="5016">
          <cell r="A5016">
            <v>123744</v>
          </cell>
          <cell r="B5016" t="str">
            <v>محمد زكريا مراد</v>
          </cell>
          <cell r="C5016" t="str">
            <v>يحيى</v>
          </cell>
          <cell r="D5016" t="str">
            <v>لطيفة</v>
          </cell>
          <cell r="M5016" t="str">
            <v>الأولى حديث</v>
          </cell>
          <cell r="O5016" t="str">
            <v>الأولى</v>
          </cell>
          <cell r="Q5016" t="str">
            <v>الثانية حديث</v>
          </cell>
          <cell r="S5016" t="str">
            <v>الثانية</v>
          </cell>
        </row>
        <row r="5017">
          <cell r="A5017">
            <v>123745</v>
          </cell>
          <cell r="B5017" t="str">
            <v>محمد زينيه</v>
          </cell>
          <cell r="C5017" t="str">
            <v>احمد حسام الدين</v>
          </cell>
          <cell r="D5017" t="str">
            <v>نهوة</v>
          </cell>
          <cell r="M5017" t="str">
            <v>الأولى حديث</v>
          </cell>
          <cell r="O5017" t="str">
            <v>الأولى</v>
          </cell>
          <cell r="Q5017" t="str">
            <v>الثانية حديث</v>
          </cell>
          <cell r="S5017" t="str">
            <v>الثانية</v>
          </cell>
        </row>
        <row r="5018">
          <cell r="A5018">
            <v>123746</v>
          </cell>
          <cell r="B5018" t="str">
            <v>محمد سعيد شويكه</v>
          </cell>
          <cell r="C5018" t="str">
            <v>محمد عادل</v>
          </cell>
          <cell r="D5018" t="str">
            <v>منى</v>
          </cell>
          <cell r="M5018" t="str">
            <v>الأولى حديث</v>
          </cell>
          <cell r="O5018" t="str">
            <v>الأولى</v>
          </cell>
          <cell r="Q5018" t="str">
            <v>الأولى</v>
          </cell>
          <cell r="S5018" t="str">
            <v>الأولى</v>
          </cell>
        </row>
        <row r="5019">
          <cell r="A5019">
            <v>123747</v>
          </cell>
          <cell r="B5019" t="str">
            <v>محمد صوفان</v>
          </cell>
          <cell r="C5019" t="str">
            <v>علي</v>
          </cell>
          <cell r="D5019" t="str">
            <v>مريم</v>
          </cell>
          <cell r="M5019" t="str">
            <v>الأولى حديث</v>
          </cell>
          <cell r="O5019" t="str">
            <v>الأولى</v>
          </cell>
          <cell r="Q5019" t="str">
            <v>الثانية حديث</v>
          </cell>
          <cell r="S5019" t="str">
            <v>الثانية</v>
          </cell>
        </row>
        <row r="5020">
          <cell r="A5020">
            <v>123748</v>
          </cell>
          <cell r="B5020" t="str">
            <v>محمد فتحي الرفاعي</v>
          </cell>
          <cell r="C5020" t="str">
            <v>بلال</v>
          </cell>
          <cell r="D5020" t="str">
            <v>رانيه</v>
          </cell>
          <cell r="M5020" t="str">
            <v>الأولى حديث</v>
          </cell>
          <cell r="O5020" t="str">
            <v>الأولى</v>
          </cell>
          <cell r="Q5020" t="str">
            <v>الأولى</v>
          </cell>
          <cell r="S5020" t="str">
            <v>الأولى</v>
          </cell>
        </row>
        <row r="5021">
          <cell r="A5021">
            <v>123749</v>
          </cell>
          <cell r="B5021" t="str">
            <v>محمد قربوز</v>
          </cell>
          <cell r="C5021" t="str">
            <v>عباس</v>
          </cell>
          <cell r="D5021" t="str">
            <v>امنه</v>
          </cell>
          <cell r="M5021" t="str">
            <v>الأولى حديث</v>
          </cell>
          <cell r="O5021" t="str">
            <v>الأولى</v>
          </cell>
          <cell r="Q5021" t="str">
            <v>الأولى</v>
          </cell>
          <cell r="S5021" t="str">
            <v>الأولى</v>
          </cell>
        </row>
        <row r="5022">
          <cell r="A5022">
            <v>123750</v>
          </cell>
          <cell r="B5022" t="str">
            <v>محمد يحيى عكاش</v>
          </cell>
          <cell r="C5022" t="str">
            <v>محمد هشام</v>
          </cell>
          <cell r="D5022" t="str">
            <v>لينا</v>
          </cell>
          <cell r="L5022" t="e">
            <v>#N/A</v>
          </cell>
          <cell r="M5022" t="str">
            <v>الأولى حديث</v>
          </cell>
          <cell r="N5022" t="str">
            <v>بلا</v>
          </cell>
          <cell r="O5022" t="str">
            <v>الأولى</v>
          </cell>
          <cell r="Q5022" t="str">
            <v>الأولى</v>
          </cell>
          <cell r="S5022" t="str">
            <v>الأولى</v>
          </cell>
        </row>
        <row r="5023">
          <cell r="A5023">
            <v>123751</v>
          </cell>
          <cell r="B5023" t="str">
            <v>محمد يونس</v>
          </cell>
          <cell r="C5023" t="str">
            <v>يونس</v>
          </cell>
          <cell r="D5023" t="str">
            <v>زينه</v>
          </cell>
          <cell r="M5023" t="str">
            <v>الأولى حديث</v>
          </cell>
          <cell r="O5023" t="str">
            <v>الأولى</v>
          </cell>
          <cell r="Q5023" t="str">
            <v>الثانية حديث</v>
          </cell>
          <cell r="S5023" t="str">
            <v>الثانية</v>
          </cell>
        </row>
        <row r="5024">
          <cell r="A5024">
            <v>123752</v>
          </cell>
          <cell r="B5024" t="str">
            <v>محمود اسماعيل</v>
          </cell>
          <cell r="C5024" t="str">
            <v>صالح</v>
          </cell>
          <cell r="D5024" t="str">
            <v>سعاد</v>
          </cell>
          <cell r="M5024" t="str">
            <v>الأولى حديث</v>
          </cell>
          <cell r="O5024" t="str">
            <v>الأولى</v>
          </cell>
          <cell r="Q5024" t="str">
            <v>الأولى</v>
          </cell>
          <cell r="S5024" t="str">
            <v>الأولى</v>
          </cell>
        </row>
        <row r="5025">
          <cell r="A5025">
            <v>123753</v>
          </cell>
          <cell r="B5025" t="str">
            <v>محمود زعتري</v>
          </cell>
          <cell r="C5025" t="str">
            <v>محمد عصام</v>
          </cell>
          <cell r="D5025" t="str">
            <v>رجاء</v>
          </cell>
          <cell r="M5025" t="str">
            <v>الأولى حديث</v>
          </cell>
          <cell r="O5025" t="str">
            <v>الأولى</v>
          </cell>
          <cell r="Q5025" t="str">
            <v>الثانية حديث</v>
          </cell>
          <cell r="S5025" t="str">
            <v>الثانية</v>
          </cell>
        </row>
        <row r="5026">
          <cell r="A5026">
            <v>123754</v>
          </cell>
          <cell r="B5026" t="str">
            <v>مرام سميد</v>
          </cell>
          <cell r="C5026" t="str">
            <v>صالح</v>
          </cell>
          <cell r="D5026" t="str">
            <v>هناء</v>
          </cell>
          <cell r="M5026" t="str">
            <v>الأولى حديث</v>
          </cell>
          <cell r="O5026" t="str">
            <v>الأولى</v>
          </cell>
          <cell r="Q5026" t="str">
            <v>الثانية حديث</v>
          </cell>
          <cell r="S5026" t="str">
            <v>الثانية</v>
          </cell>
        </row>
        <row r="5027">
          <cell r="A5027">
            <v>123755</v>
          </cell>
          <cell r="B5027" t="str">
            <v>مرام شحرور</v>
          </cell>
          <cell r="C5027" t="str">
            <v>حسن</v>
          </cell>
          <cell r="D5027" t="str">
            <v>هدى</v>
          </cell>
          <cell r="M5027" t="str">
            <v>الأولى حديث</v>
          </cell>
          <cell r="O5027" t="str">
            <v>الأولى</v>
          </cell>
          <cell r="Q5027" t="str">
            <v>الثانية حديث</v>
          </cell>
          <cell r="S5027" t="str">
            <v>الثانية</v>
          </cell>
        </row>
        <row r="5028">
          <cell r="A5028">
            <v>123756</v>
          </cell>
          <cell r="B5028" t="str">
            <v>مرام محمد</v>
          </cell>
          <cell r="C5028" t="str">
            <v>كامل</v>
          </cell>
          <cell r="D5028" t="str">
            <v>فهيمه</v>
          </cell>
          <cell r="M5028" t="str">
            <v>الأولى حديث</v>
          </cell>
          <cell r="O5028" t="str">
            <v>الأولى</v>
          </cell>
          <cell r="Q5028" t="str">
            <v>الثانية حديث</v>
          </cell>
          <cell r="S5028" t="str">
            <v>الثانية</v>
          </cell>
        </row>
        <row r="5029">
          <cell r="A5029">
            <v>123757</v>
          </cell>
          <cell r="B5029" t="str">
            <v>مرح البكاوي</v>
          </cell>
          <cell r="C5029" t="str">
            <v>خالد</v>
          </cell>
          <cell r="D5029" t="str">
            <v>فاطمه</v>
          </cell>
          <cell r="M5029" t="str">
            <v>الأولى حديث</v>
          </cell>
          <cell r="O5029" t="str">
            <v>الأولى</v>
          </cell>
          <cell r="Q5029" t="str">
            <v>الثانية حديث</v>
          </cell>
          <cell r="S5029" t="str">
            <v>الثانية</v>
          </cell>
        </row>
        <row r="5030">
          <cell r="A5030">
            <v>123758</v>
          </cell>
          <cell r="B5030" t="str">
            <v>مرح الصليبي</v>
          </cell>
          <cell r="C5030" t="str">
            <v>احمد</v>
          </cell>
          <cell r="D5030" t="str">
            <v>الهام</v>
          </cell>
          <cell r="M5030" t="str">
            <v>الأولى حديث</v>
          </cell>
          <cell r="O5030" t="str">
            <v>الأولى</v>
          </cell>
          <cell r="Q5030" t="str">
            <v>الأولى</v>
          </cell>
          <cell r="S5030" t="str">
            <v>الأولى</v>
          </cell>
        </row>
        <row r="5031">
          <cell r="A5031">
            <v>123759</v>
          </cell>
          <cell r="B5031" t="str">
            <v>مرح مان الدين</v>
          </cell>
          <cell r="C5031" t="str">
            <v>سمير</v>
          </cell>
          <cell r="D5031" t="str">
            <v>نهال</v>
          </cell>
          <cell r="M5031" t="str">
            <v>الأولى حديث</v>
          </cell>
          <cell r="O5031" t="str">
            <v>الأولى</v>
          </cell>
          <cell r="Q5031" t="str">
            <v>الثانية حديث</v>
          </cell>
          <cell r="S5031" t="str">
            <v>الثانية</v>
          </cell>
        </row>
        <row r="5032">
          <cell r="A5032">
            <v>123760</v>
          </cell>
          <cell r="B5032" t="str">
            <v>مروه البكاوي</v>
          </cell>
          <cell r="C5032" t="str">
            <v>خالد</v>
          </cell>
          <cell r="D5032" t="str">
            <v>فاطمه</v>
          </cell>
          <cell r="M5032" t="str">
            <v>الأولى حديث</v>
          </cell>
          <cell r="O5032" t="str">
            <v>الأولى</v>
          </cell>
          <cell r="Q5032" t="str">
            <v>الثانية حديث</v>
          </cell>
          <cell r="S5032" t="str">
            <v>الثانية</v>
          </cell>
        </row>
        <row r="5033">
          <cell r="A5033">
            <v>123761</v>
          </cell>
          <cell r="B5033" t="str">
            <v>مروه العبد الرزاق</v>
          </cell>
          <cell r="C5033" t="str">
            <v>ياسين</v>
          </cell>
          <cell r="D5033" t="str">
            <v>ازدهار</v>
          </cell>
          <cell r="L5033" t="e">
            <v>#N/A</v>
          </cell>
          <cell r="M5033" t="str">
            <v>الأولى حديث</v>
          </cell>
          <cell r="O5033" t="str">
            <v>الأولى</v>
          </cell>
          <cell r="Q5033" t="str">
            <v>الثانية حديث</v>
          </cell>
          <cell r="R5033">
            <v>509</v>
          </cell>
          <cell r="S5033" t="str">
            <v>الثانية</v>
          </cell>
        </row>
        <row r="5034">
          <cell r="A5034">
            <v>123762</v>
          </cell>
          <cell r="B5034" t="str">
            <v>مروه عبد الحي</v>
          </cell>
          <cell r="C5034" t="str">
            <v>محمد</v>
          </cell>
          <cell r="D5034" t="str">
            <v>خديجة</v>
          </cell>
          <cell r="M5034" t="str">
            <v>الأولى حديث</v>
          </cell>
          <cell r="O5034" t="str">
            <v>الأولى</v>
          </cell>
          <cell r="Q5034" t="str">
            <v>الأولى</v>
          </cell>
          <cell r="S5034" t="str">
            <v>الأولى</v>
          </cell>
        </row>
        <row r="5035">
          <cell r="A5035">
            <v>123763</v>
          </cell>
          <cell r="B5035" t="str">
            <v>مريم السليمان</v>
          </cell>
          <cell r="C5035" t="str">
            <v>بدر</v>
          </cell>
          <cell r="D5035" t="str">
            <v>زعيله</v>
          </cell>
          <cell r="M5035" t="str">
            <v>الأولى حديث</v>
          </cell>
          <cell r="O5035" t="str">
            <v>الأولى</v>
          </cell>
          <cell r="Q5035" t="str">
            <v>الأولى</v>
          </cell>
          <cell r="S5035" t="str">
            <v>الأولى</v>
          </cell>
        </row>
        <row r="5036">
          <cell r="A5036">
            <v>123764</v>
          </cell>
          <cell r="B5036" t="str">
            <v>مريم الطه</v>
          </cell>
          <cell r="C5036" t="str">
            <v>عبد الكريم</v>
          </cell>
          <cell r="D5036" t="str">
            <v>فاطمة العبيد الجاسم</v>
          </cell>
          <cell r="M5036" t="str">
            <v>الأولى حديث</v>
          </cell>
          <cell r="O5036" t="str">
            <v>الأولى</v>
          </cell>
          <cell r="Q5036" t="str">
            <v>الأولى</v>
          </cell>
          <cell r="S5036" t="str">
            <v>الأولى</v>
          </cell>
        </row>
        <row r="5037">
          <cell r="A5037">
            <v>123765</v>
          </cell>
          <cell r="B5037" t="str">
            <v>مريم سعد</v>
          </cell>
          <cell r="C5037" t="str">
            <v>محمد</v>
          </cell>
          <cell r="D5037" t="str">
            <v>ناديا</v>
          </cell>
          <cell r="M5037" t="str">
            <v>الأولى حديث</v>
          </cell>
          <cell r="O5037" t="str">
            <v>الأولى</v>
          </cell>
          <cell r="Q5037" t="str">
            <v>الأولى</v>
          </cell>
          <cell r="S5037" t="str">
            <v>الأولى</v>
          </cell>
        </row>
        <row r="5038">
          <cell r="A5038">
            <v>123766</v>
          </cell>
          <cell r="B5038" t="str">
            <v>مريم معسعس</v>
          </cell>
          <cell r="C5038" t="str">
            <v>مروان</v>
          </cell>
          <cell r="D5038" t="str">
            <v>أميمه</v>
          </cell>
          <cell r="M5038" t="str">
            <v>الأولى حديث</v>
          </cell>
          <cell r="O5038" t="str">
            <v>الأولى</v>
          </cell>
          <cell r="Q5038" t="str">
            <v>الأولى</v>
          </cell>
          <cell r="S5038" t="str">
            <v>الأولى</v>
          </cell>
        </row>
        <row r="5039">
          <cell r="A5039">
            <v>123767</v>
          </cell>
          <cell r="B5039" t="str">
            <v>مريم ياسين</v>
          </cell>
          <cell r="C5039" t="str">
            <v>خضر</v>
          </cell>
          <cell r="D5039" t="str">
            <v>حمده</v>
          </cell>
          <cell r="M5039" t="str">
            <v>الأولى حديث</v>
          </cell>
          <cell r="O5039" t="str">
            <v>الأولى</v>
          </cell>
          <cell r="Q5039" t="str">
            <v>الأولى</v>
          </cell>
          <cell r="S5039" t="str">
            <v>الأولى</v>
          </cell>
        </row>
        <row r="5040">
          <cell r="A5040">
            <v>123768</v>
          </cell>
          <cell r="B5040" t="str">
            <v>مصطفى وانلي</v>
          </cell>
          <cell r="C5040" t="str">
            <v>زكريا</v>
          </cell>
          <cell r="D5040" t="str">
            <v>مريم</v>
          </cell>
          <cell r="L5040" t="e">
            <v>#N/A</v>
          </cell>
          <cell r="M5040" t="str">
            <v>الأولى حديث</v>
          </cell>
          <cell r="N5040">
            <v>202</v>
          </cell>
          <cell r="O5040" t="str">
            <v>الأولى</v>
          </cell>
          <cell r="Q5040" t="str">
            <v>الأولى</v>
          </cell>
          <cell r="S5040" t="str">
            <v>الأولى</v>
          </cell>
        </row>
        <row r="5041">
          <cell r="A5041">
            <v>123769</v>
          </cell>
          <cell r="B5041" t="str">
            <v>معتصم يوسف</v>
          </cell>
          <cell r="C5041" t="str">
            <v>احمد</v>
          </cell>
          <cell r="D5041" t="str">
            <v>فاطمه</v>
          </cell>
          <cell r="L5041" t="e">
            <v>#N/A</v>
          </cell>
          <cell r="M5041" t="str">
            <v>الأولى حديث</v>
          </cell>
          <cell r="N5041">
            <v>216</v>
          </cell>
          <cell r="O5041" t="str">
            <v>الأولى</v>
          </cell>
          <cell r="P5041">
            <v>701</v>
          </cell>
          <cell r="Q5041" t="str">
            <v>الأولى</v>
          </cell>
          <cell r="R5041">
            <v>426</v>
          </cell>
          <cell r="S5041" t="str">
            <v>الأولى</v>
          </cell>
        </row>
        <row r="5042">
          <cell r="A5042">
            <v>123770</v>
          </cell>
          <cell r="B5042" t="str">
            <v>ملاك البطحيش</v>
          </cell>
          <cell r="C5042" t="str">
            <v>حسام الدين</v>
          </cell>
          <cell r="D5042" t="str">
            <v>وجيهه</v>
          </cell>
          <cell r="M5042" t="str">
            <v>الأولى حديث</v>
          </cell>
          <cell r="O5042" t="str">
            <v>الأولى</v>
          </cell>
          <cell r="Q5042" t="str">
            <v>الأولى</v>
          </cell>
          <cell r="S5042" t="str">
            <v>الثانية حديث</v>
          </cell>
        </row>
        <row r="5043">
          <cell r="A5043">
            <v>123771</v>
          </cell>
          <cell r="B5043" t="str">
            <v>ملاك خضير</v>
          </cell>
          <cell r="C5043" t="str">
            <v>عبد الجواد</v>
          </cell>
          <cell r="D5043" t="str">
            <v>ميادة</v>
          </cell>
          <cell r="L5043" t="e">
            <v>#N/A</v>
          </cell>
          <cell r="M5043" t="str">
            <v>الأولى حديث</v>
          </cell>
          <cell r="O5043" t="str">
            <v>الأولى</v>
          </cell>
          <cell r="P5043">
            <v>692</v>
          </cell>
          <cell r="Q5043" t="str">
            <v>الأولى</v>
          </cell>
          <cell r="S5043" t="str">
            <v>الثانية حديث</v>
          </cell>
        </row>
        <row r="5044">
          <cell r="A5044">
            <v>123772</v>
          </cell>
          <cell r="B5044" t="str">
            <v>منار بوبس</v>
          </cell>
          <cell r="C5044" t="str">
            <v>ماجد</v>
          </cell>
          <cell r="D5044" t="str">
            <v>الهام</v>
          </cell>
          <cell r="M5044" t="str">
            <v>الأولى حديث</v>
          </cell>
          <cell r="O5044" t="str">
            <v>الأولى</v>
          </cell>
          <cell r="Q5044" t="str">
            <v>الثانية حديث</v>
          </cell>
          <cell r="S5044" t="str">
            <v>الثانية</v>
          </cell>
        </row>
        <row r="5045">
          <cell r="A5045">
            <v>123773</v>
          </cell>
          <cell r="B5045" t="str">
            <v>منار زهره</v>
          </cell>
          <cell r="C5045" t="str">
            <v>عبد الرحمن</v>
          </cell>
          <cell r="D5045" t="str">
            <v>هند</v>
          </cell>
          <cell r="L5045" t="e">
            <v>#N/A</v>
          </cell>
          <cell r="M5045" t="str">
            <v>الأولى حديث</v>
          </cell>
          <cell r="N5045">
            <v>220</v>
          </cell>
          <cell r="O5045" t="str">
            <v>الأولى</v>
          </cell>
          <cell r="Q5045" t="str">
            <v>الأولى</v>
          </cell>
          <cell r="S5045" t="str">
            <v>الأولى</v>
          </cell>
        </row>
        <row r="5046">
          <cell r="A5046">
            <v>123774</v>
          </cell>
          <cell r="B5046" t="str">
            <v>منال باشا</v>
          </cell>
          <cell r="C5046" t="str">
            <v>عبد اللطيف</v>
          </cell>
          <cell r="D5046" t="str">
            <v>صباح</v>
          </cell>
          <cell r="M5046" t="str">
            <v>الأولى حديث</v>
          </cell>
          <cell r="O5046" t="str">
            <v>الأولى</v>
          </cell>
          <cell r="Q5046" t="str">
            <v>الأولى</v>
          </cell>
          <cell r="S5046" t="str">
            <v>الأولى</v>
          </cell>
        </row>
        <row r="5047">
          <cell r="A5047">
            <v>123775</v>
          </cell>
          <cell r="B5047" t="str">
            <v>منال زحميره</v>
          </cell>
          <cell r="C5047" t="str">
            <v>منيف</v>
          </cell>
          <cell r="D5047" t="str">
            <v>جميلة</v>
          </cell>
          <cell r="M5047" t="str">
            <v>الأولى حديث</v>
          </cell>
          <cell r="O5047" t="str">
            <v>الأولى</v>
          </cell>
          <cell r="Q5047" t="str">
            <v>الأولى</v>
          </cell>
          <cell r="S5047" t="str">
            <v>الأولى</v>
          </cell>
        </row>
        <row r="5048">
          <cell r="A5048">
            <v>123776</v>
          </cell>
          <cell r="B5048" t="str">
            <v>منال طفور</v>
          </cell>
          <cell r="C5048" t="str">
            <v>محمد صالح</v>
          </cell>
          <cell r="D5048" t="str">
            <v>فتحية</v>
          </cell>
          <cell r="M5048" t="str">
            <v>الأولى حديث</v>
          </cell>
          <cell r="O5048" t="str">
            <v>الأولى</v>
          </cell>
          <cell r="Q5048" t="str">
            <v>الأولى</v>
          </cell>
          <cell r="S5048" t="str">
            <v>الأولى</v>
          </cell>
        </row>
        <row r="5049">
          <cell r="A5049">
            <v>123777</v>
          </cell>
          <cell r="B5049" t="str">
            <v>منال علي</v>
          </cell>
          <cell r="C5049" t="str">
            <v>محمود</v>
          </cell>
          <cell r="D5049" t="str">
            <v>دلال</v>
          </cell>
          <cell r="M5049" t="str">
            <v>الأولى حديث</v>
          </cell>
          <cell r="O5049" t="str">
            <v>الأولى</v>
          </cell>
          <cell r="Q5049" t="str">
            <v>الأولى</v>
          </cell>
          <cell r="S5049" t="str">
            <v>الأولى</v>
          </cell>
        </row>
        <row r="5050">
          <cell r="A5050">
            <v>123778</v>
          </cell>
          <cell r="B5050" t="str">
            <v>مها احمد</v>
          </cell>
          <cell r="C5050" t="str">
            <v>نادر</v>
          </cell>
          <cell r="D5050" t="str">
            <v>نادرة</v>
          </cell>
          <cell r="M5050" t="str">
            <v>الأولى حديث</v>
          </cell>
          <cell r="O5050" t="str">
            <v>الأولى</v>
          </cell>
          <cell r="Q5050" t="str">
            <v>الأولى</v>
          </cell>
          <cell r="S5050" t="str">
            <v>الأولى</v>
          </cell>
        </row>
        <row r="5051">
          <cell r="A5051">
            <v>123779</v>
          </cell>
          <cell r="B5051" t="str">
            <v>مها السيوفي</v>
          </cell>
          <cell r="C5051" t="str">
            <v>محمد جميل</v>
          </cell>
          <cell r="D5051" t="str">
            <v>خيرات</v>
          </cell>
          <cell r="M5051" t="str">
            <v>الأولى حديث</v>
          </cell>
          <cell r="O5051" t="str">
            <v>الأولى</v>
          </cell>
          <cell r="Q5051" t="str">
            <v>الأولى</v>
          </cell>
          <cell r="S5051" t="str">
            <v>الثانية حديث</v>
          </cell>
        </row>
        <row r="5052">
          <cell r="A5052">
            <v>123780</v>
          </cell>
          <cell r="B5052" t="str">
            <v>مؤيد المسوتي</v>
          </cell>
          <cell r="C5052" t="str">
            <v>عبد الستار</v>
          </cell>
          <cell r="D5052" t="str">
            <v>مريم</v>
          </cell>
          <cell r="M5052" t="str">
            <v>الأولى حديث</v>
          </cell>
          <cell r="O5052" t="str">
            <v>الأولى</v>
          </cell>
          <cell r="Q5052" t="str">
            <v>الأولى</v>
          </cell>
          <cell r="S5052" t="str">
            <v>الأولى</v>
          </cell>
        </row>
        <row r="5053">
          <cell r="A5053">
            <v>123781</v>
          </cell>
          <cell r="B5053" t="str">
            <v>مي خضور</v>
          </cell>
          <cell r="C5053" t="str">
            <v>خضر</v>
          </cell>
          <cell r="D5053" t="str">
            <v>تغريد</v>
          </cell>
          <cell r="M5053" t="str">
            <v>الأولى حديث</v>
          </cell>
          <cell r="O5053" t="str">
            <v>الأولى</v>
          </cell>
          <cell r="Q5053" t="str">
            <v>الثانية حديث</v>
          </cell>
          <cell r="S5053" t="str">
            <v>الثانية</v>
          </cell>
        </row>
        <row r="5054">
          <cell r="A5054">
            <v>123782</v>
          </cell>
          <cell r="B5054" t="str">
            <v>مي صافتلي</v>
          </cell>
          <cell r="C5054" t="str">
            <v>كاسر</v>
          </cell>
          <cell r="D5054" t="str">
            <v>عندليب</v>
          </cell>
          <cell r="M5054" t="str">
            <v>الأولى حديث</v>
          </cell>
          <cell r="O5054" t="str">
            <v>الأولى</v>
          </cell>
          <cell r="Q5054" t="str">
            <v>الأولى</v>
          </cell>
          <cell r="S5054" t="str">
            <v>الثانية</v>
          </cell>
        </row>
        <row r="5055">
          <cell r="A5055">
            <v>123783</v>
          </cell>
          <cell r="B5055" t="str">
            <v>ميادة معلم سلطان</v>
          </cell>
          <cell r="C5055" t="str">
            <v>ابراهيم</v>
          </cell>
          <cell r="D5055" t="str">
            <v>منى</v>
          </cell>
          <cell r="M5055" t="str">
            <v>الأولى حديث</v>
          </cell>
          <cell r="O5055" t="str">
            <v>الأولى</v>
          </cell>
          <cell r="Q5055" t="str">
            <v>الثانية حديث</v>
          </cell>
          <cell r="S5055" t="str">
            <v>الثانية</v>
          </cell>
        </row>
        <row r="5056">
          <cell r="A5056">
            <v>123784</v>
          </cell>
          <cell r="B5056" t="str">
            <v>مياده جعمور</v>
          </cell>
          <cell r="C5056" t="str">
            <v>محمد</v>
          </cell>
          <cell r="D5056" t="str">
            <v>سعاد</v>
          </cell>
          <cell r="M5056" t="str">
            <v>الأولى حديث</v>
          </cell>
          <cell r="O5056" t="str">
            <v>الأولى</v>
          </cell>
          <cell r="Q5056" t="str">
            <v>الأولى</v>
          </cell>
          <cell r="S5056" t="str">
            <v>الأولى</v>
          </cell>
        </row>
        <row r="5057">
          <cell r="A5057">
            <v>123785</v>
          </cell>
          <cell r="B5057" t="str">
            <v>ميرنا سلمان</v>
          </cell>
          <cell r="C5057" t="str">
            <v>مالك</v>
          </cell>
          <cell r="D5057" t="str">
            <v>لورى</v>
          </cell>
          <cell r="M5057" t="str">
            <v>الثانية</v>
          </cell>
          <cell r="O5057" t="str">
            <v>الثانية</v>
          </cell>
          <cell r="Q5057" t="str">
            <v>الثانية</v>
          </cell>
          <cell r="S5057" t="str">
            <v>الثالثة حديث</v>
          </cell>
        </row>
        <row r="5058">
          <cell r="A5058">
            <v>123786</v>
          </cell>
          <cell r="B5058" t="str">
            <v>ميرناعلي</v>
          </cell>
          <cell r="C5058" t="str">
            <v>حسين</v>
          </cell>
          <cell r="D5058" t="str">
            <v>عبير</v>
          </cell>
          <cell r="M5058" t="str">
            <v>الأولى حديث</v>
          </cell>
          <cell r="O5058" t="str">
            <v>الأولى</v>
          </cell>
          <cell r="Q5058" t="str">
            <v>الأولى</v>
          </cell>
          <cell r="S5058" t="str">
            <v>الأولى</v>
          </cell>
        </row>
        <row r="5059">
          <cell r="A5059">
            <v>123787</v>
          </cell>
          <cell r="B5059" t="str">
            <v>ميس الشيخ حسن عواد</v>
          </cell>
          <cell r="C5059" t="str">
            <v>محمد الابرش</v>
          </cell>
          <cell r="D5059" t="str">
            <v>ناهد</v>
          </cell>
          <cell r="M5059" t="str">
            <v>الأولى حديث</v>
          </cell>
          <cell r="O5059" t="str">
            <v>الأولى</v>
          </cell>
          <cell r="Q5059" t="str">
            <v>الأولى</v>
          </cell>
          <cell r="S5059" t="str">
            <v>الأولى</v>
          </cell>
        </row>
        <row r="5060">
          <cell r="A5060">
            <v>123788</v>
          </cell>
          <cell r="B5060" t="str">
            <v>ميساء الشرقاوي</v>
          </cell>
          <cell r="C5060" t="str">
            <v>نضال</v>
          </cell>
          <cell r="D5060" t="str">
            <v>عزيزه</v>
          </cell>
          <cell r="M5060" t="str">
            <v>الأولى حديث</v>
          </cell>
          <cell r="O5060" t="str">
            <v>الأولى</v>
          </cell>
          <cell r="Q5060" t="str">
            <v>الثانية حديث</v>
          </cell>
          <cell r="S5060" t="str">
            <v>الثانية</v>
          </cell>
        </row>
        <row r="5061">
          <cell r="A5061">
            <v>123789</v>
          </cell>
          <cell r="B5061" t="str">
            <v>ميساء العبد الله</v>
          </cell>
          <cell r="C5061" t="str">
            <v>محمد</v>
          </cell>
          <cell r="D5061" t="str">
            <v>انعام</v>
          </cell>
          <cell r="M5061" t="str">
            <v>الأولى حديث</v>
          </cell>
          <cell r="O5061" t="str">
            <v>الأولى</v>
          </cell>
          <cell r="Q5061" t="str">
            <v>الثانية حديث</v>
          </cell>
          <cell r="S5061" t="str">
            <v>الثانية</v>
          </cell>
        </row>
        <row r="5062">
          <cell r="A5062">
            <v>123790</v>
          </cell>
          <cell r="B5062" t="str">
            <v>ناتيل اليعقوب دارمانجيان</v>
          </cell>
          <cell r="C5062" t="str">
            <v>غازار</v>
          </cell>
          <cell r="D5062" t="str">
            <v>اليس</v>
          </cell>
          <cell r="M5062" t="str">
            <v>الأولى حديث</v>
          </cell>
          <cell r="O5062" t="str">
            <v>الأولى</v>
          </cell>
          <cell r="Q5062" t="str">
            <v>الأولى</v>
          </cell>
          <cell r="S5062" t="str">
            <v>الأولى</v>
          </cell>
        </row>
        <row r="5063">
          <cell r="A5063">
            <v>123791</v>
          </cell>
          <cell r="B5063" t="str">
            <v>ناديا سنقر</v>
          </cell>
          <cell r="C5063" t="str">
            <v>محمد منيب</v>
          </cell>
          <cell r="D5063" t="str">
            <v>سمر</v>
          </cell>
          <cell r="M5063" t="str">
            <v>الأولى حديث</v>
          </cell>
          <cell r="O5063" t="str">
            <v>الأولى</v>
          </cell>
          <cell r="Q5063" t="str">
            <v>الثانية حديث</v>
          </cell>
          <cell r="S5063" t="str">
            <v>الثانية</v>
          </cell>
        </row>
        <row r="5064">
          <cell r="A5064">
            <v>123793</v>
          </cell>
          <cell r="B5064" t="str">
            <v>نجود ديب</v>
          </cell>
          <cell r="C5064" t="str">
            <v>مالك</v>
          </cell>
          <cell r="D5064" t="str">
            <v>اسيه</v>
          </cell>
          <cell r="M5064" t="str">
            <v>الأولى حديث</v>
          </cell>
          <cell r="O5064" t="str">
            <v>الأولى</v>
          </cell>
          <cell r="Q5064" t="str">
            <v>الثانية حديث</v>
          </cell>
          <cell r="S5064" t="str">
            <v>الثانية</v>
          </cell>
        </row>
        <row r="5065">
          <cell r="A5065">
            <v>123794</v>
          </cell>
          <cell r="B5065" t="str">
            <v>ندى الحمد</v>
          </cell>
          <cell r="C5065" t="str">
            <v>احمد</v>
          </cell>
          <cell r="D5065" t="str">
            <v>ايمان</v>
          </cell>
          <cell r="M5065" t="str">
            <v>الأولى حديث</v>
          </cell>
          <cell r="O5065" t="str">
            <v>الأولى</v>
          </cell>
          <cell r="Q5065" t="str">
            <v>الأولى</v>
          </cell>
          <cell r="S5065" t="str">
            <v>الأولى</v>
          </cell>
        </row>
        <row r="5066">
          <cell r="A5066">
            <v>123795</v>
          </cell>
          <cell r="B5066" t="str">
            <v>ندى محمد</v>
          </cell>
          <cell r="C5066" t="str">
            <v>سالم</v>
          </cell>
          <cell r="D5066" t="str">
            <v>كفى</v>
          </cell>
          <cell r="M5066" t="str">
            <v>الأولى حديث</v>
          </cell>
          <cell r="O5066" t="str">
            <v>الأولى</v>
          </cell>
          <cell r="Q5066" t="str">
            <v>الأولى</v>
          </cell>
          <cell r="S5066" t="str">
            <v>الأولى</v>
          </cell>
        </row>
        <row r="5067">
          <cell r="A5067">
            <v>123796</v>
          </cell>
          <cell r="B5067" t="str">
            <v>ندى نايفه</v>
          </cell>
          <cell r="C5067" t="str">
            <v>محمد</v>
          </cell>
          <cell r="D5067" t="str">
            <v>سعاد</v>
          </cell>
          <cell r="M5067" t="str">
            <v>الأولى حديث</v>
          </cell>
          <cell r="O5067" t="str">
            <v>الأولى</v>
          </cell>
          <cell r="Q5067" t="str">
            <v>الثانية حديث</v>
          </cell>
          <cell r="S5067" t="str">
            <v>الثانية</v>
          </cell>
        </row>
        <row r="5068">
          <cell r="A5068">
            <v>123797</v>
          </cell>
          <cell r="B5068" t="str">
            <v>نرمين عنبر</v>
          </cell>
          <cell r="C5068" t="str">
            <v>حسام الدين</v>
          </cell>
          <cell r="D5068" t="str">
            <v>رويدة</v>
          </cell>
          <cell r="M5068" t="str">
            <v>الرابعة</v>
          </cell>
          <cell r="O5068" t="str">
            <v>الرابعة</v>
          </cell>
          <cell r="Q5068" t="str">
            <v>الرابعة</v>
          </cell>
          <cell r="S5068" t="str">
            <v>الرابعة</v>
          </cell>
        </row>
        <row r="5069">
          <cell r="A5069">
            <v>123798</v>
          </cell>
          <cell r="B5069" t="str">
            <v>نزيه حوراني</v>
          </cell>
          <cell r="C5069" t="str">
            <v>محمد معاذ</v>
          </cell>
          <cell r="D5069" t="str">
            <v>بشرى</v>
          </cell>
          <cell r="M5069" t="str">
            <v>الأولى حديث</v>
          </cell>
          <cell r="O5069" t="str">
            <v>الأولى</v>
          </cell>
          <cell r="Q5069" t="str">
            <v>الثانية حديث</v>
          </cell>
          <cell r="S5069" t="str">
            <v>الثانية</v>
          </cell>
        </row>
        <row r="5070">
          <cell r="A5070">
            <v>123799</v>
          </cell>
          <cell r="B5070" t="str">
            <v>نسمه حمدون</v>
          </cell>
          <cell r="C5070" t="str">
            <v>عبد الله</v>
          </cell>
          <cell r="D5070" t="str">
            <v>سكينة</v>
          </cell>
          <cell r="L5070" t="e">
            <v>#N/A</v>
          </cell>
          <cell r="M5070" t="str">
            <v>الأولى حديث</v>
          </cell>
          <cell r="O5070" t="str">
            <v>الأولى</v>
          </cell>
          <cell r="Q5070" t="str">
            <v>الثانية حديث</v>
          </cell>
          <cell r="R5070">
            <v>432</v>
          </cell>
          <cell r="S5070" t="str">
            <v>الثانية</v>
          </cell>
        </row>
        <row r="5071">
          <cell r="A5071">
            <v>123800</v>
          </cell>
          <cell r="B5071" t="str">
            <v>نعيمة شبلي</v>
          </cell>
          <cell r="C5071" t="str">
            <v>محمد</v>
          </cell>
          <cell r="D5071" t="str">
            <v>رغداء</v>
          </cell>
          <cell r="M5071" t="str">
            <v>الأولى حديث</v>
          </cell>
          <cell r="O5071" t="str">
            <v>الأولى</v>
          </cell>
          <cell r="Q5071" t="str">
            <v>الثانية حديث</v>
          </cell>
          <cell r="S5071" t="str">
            <v>الثانية</v>
          </cell>
        </row>
        <row r="5072">
          <cell r="A5072">
            <v>123801</v>
          </cell>
          <cell r="B5072" t="str">
            <v>نغم ايوبه</v>
          </cell>
          <cell r="C5072" t="str">
            <v>اسامة</v>
          </cell>
          <cell r="D5072" t="str">
            <v>منى</v>
          </cell>
          <cell r="M5072" t="str">
            <v>الأولى حديث</v>
          </cell>
          <cell r="O5072" t="str">
            <v>الأولى</v>
          </cell>
          <cell r="Q5072" t="str">
            <v>الثانية حديث</v>
          </cell>
          <cell r="S5072" t="str">
            <v>الثانية</v>
          </cell>
        </row>
        <row r="5073">
          <cell r="A5073">
            <v>123802</v>
          </cell>
          <cell r="B5073" t="str">
            <v>نهى العبد الرحمن</v>
          </cell>
          <cell r="C5073" t="str">
            <v>يحيى</v>
          </cell>
          <cell r="D5073" t="str">
            <v>نوريه</v>
          </cell>
          <cell r="M5073" t="str">
            <v>الأولى حديث</v>
          </cell>
          <cell r="O5073" t="str">
            <v>الأولى</v>
          </cell>
          <cell r="Q5073" t="str">
            <v>الأولى</v>
          </cell>
          <cell r="S5073" t="str">
            <v>الأولى</v>
          </cell>
        </row>
        <row r="5074">
          <cell r="A5074">
            <v>123803</v>
          </cell>
          <cell r="B5074" t="str">
            <v>نهى حجازي</v>
          </cell>
          <cell r="C5074" t="str">
            <v>حسين</v>
          </cell>
          <cell r="D5074" t="str">
            <v>خديجة</v>
          </cell>
          <cell r="M5074" t="str">
            <v>الأولى حديث</v>
          </cell>
          <cell r="O5074" t="str">
            <v>الأولى</v>
          </cell>
          <cell r="Q5074" t="str">
            <v>الأولى</v>
          </cell>
          <cell r="S5074" t="str">
            <v>الأولى</v>
          </cell>
        </row>
        <row r="5075">
          <cell r="A5075">
            <v>123804</v>
          </cell>
          <cell r="B5075" t="str">
            <v>نهى حران</v>
          </cell>
          <cell r="C5075" t="str">
            <v>بهلول</v>
          </cell>
          <cell r="D5075" t="str">
            <v>حديد</v>
          </cell>
          <cell r="M5075" t="str">
            <v>الأولى حديث</v>
          </cell>
          <cell r="O5075" t="str">
            <v>الأولى</v>
          </cell>
          <cell r="Q5075" t="str">
            <v>الأولى</v>
          </cell>
          <cell r="S5075" t="str">
            <v>الأولى</v>
          </cell>
        </row>
        <row r="5076">
          <cell r="A5076">
            <v>123805</v>
          </cell>
          <cell r="B5076" t="str">
            <v>نوار العبيسي</v>
          </cell>
          <cell r="C5076" t="str">
            <v>محمد غسان</v>
          </cell>
          <cell r="D5076" t="str">
            <v>نجوى</v>
          </cell>
          <cell r="M5076" t="str">
            <v>الأولى حديث</v>
          </cell>
          <cell r="O5076" t="str">
            <v>الأولى</v>
          </cell>
          <cell r="Q5076" t="str">
            <v>الأولى</v>
          </cell>
          <cell r="S5076" t="str">
            <v>الأولى</v>
          </cell>
        </row>
        <row r="5077">
          <cell r="A5077">
            <v>123806</v>
          </cell>
          <cell r="B5077" t="str">
            <v>نوار دياب</v>
          </cell>
          <cell r="C5077" t="str">
            <v>عمار</v>
          </cell>
          <cell r="D5077" t="str">
            <v>نجوى</v>
          </cell>
          <cell r="M5077" t="str">
            <v>الأولى حديث</v>
          </cell>
          <cell r="O5077" t="str">
            <v>الأولى</v>
          </cell>
          <cell r="Q5077" t="str">
            <v>الثانية حديث</v>
          </cell>
          <cell r="S5077" t="str">
            <v>الثانية</v>
          </cell>
        </row>
        <row r="5078">
          <cell r="A5078">
            <v>123807</v>
          </cell>
          <cell r="B5078" t="str">
            <v>نوال الزير</v>
          </cell>
          <cell r="C5078" t="str">
            <v>محمد سعيد</v>
          </cell>
          <cell r="D5078" t="str">
            <v>نهلا</v>
          </cell>
          <cell r="M5078" t="str">
            <v>الأولى حديث</v>
          </cell>
          <cell r="O5078" t="str">
            <v>الأولى</v>
          </cell>
          <cell r="Q5078" t="str">
            <v>الأولى</v>
          </cell>
          <cell r="S5078" t="str">
            <v>الثانية حديث</v>
          </cell>
        </row>
        <row r="5079">
          <cell r="A5079">
            <v>123808</v>
          </cell>
          <cell r="B5079" t="str">
            <v>نور اسماعيل</v>
          </cell>
          <cell r="C5079" t="str">
            <v>يوسف</v>
          </cell>
          <cell r="D5079" t="str">
            <v>فاطمة</v>
          </cell>
          <cell r="M5079" t="str">
            <v>الأولى حديث</v>
          </cell>
          <cell r="O5079" t="str">
            <v>الأولى</v>
          </cell>
          <cell r="Q5079" t="str">
            <v>الثانية حديث</v>
          </cell>
          <cell r="S5079" t="str">
            <v>الثانية</v>
          </cell>
        </row>
        <row r="5080">
          <cell r="A5080">
            <v>123809</v>
          </cell>
          <cell r="B5080" t="str">
            <v>نور الحمادي</v>
          </cell>
          <cell r="C5080" t="str">
            <v>احمد</v>
          </cell>
          <cell r="D5080" t="str">
            <v>فداء</v>
          </cell>
          <cell r="M5080" t="str">
            <v>الأولى حديث</v>
          </cell>
          <cell r="O5080" t="str">
            <v>الأولى</v>
          </cell>
          <cell r="Q5080" t="str">
            <v>الأولى</v>
          </cell>
          <cell r="S5080" t="str">
            <v>الأولى</v>
          </cell>
        </row>
        <row r="5081">
          <cell r="A5081">
            <v>123810</v>
          </cell>
          <cell r="B5081" t="str">
            <v>نور الخطيب</v>
          </cell>
          <cell r="C5081" t="str">
            <v>عبد الرزاق</v>
          </cell>
          <cell r="D5081" t="str">
            <v>نجود</v>
          </cell>
          <cell r="M5081" t="str">
            <v>الأولى حديث</v>
          </cell>
          <cell r="O5081" t="str">
            <v>الأولى</v>
          </cell>
          <cell r="Q5081" t="str">
            <v>الأولى</v>
          </cell>
          <cell r="S5081" t="str">
            <v>الأولى</v>
          </cell>
        </row>
        <row r="5082">
          <cell r="A5082">
            <v>123811</v>
          </cell>
          <cell r="B5082" t="str">
            <v>نور الزعبي</v>
          </cell>
          <cell r="C5082" t="str">
            <v>شاهر</v>
          </cell>
          <cell r="D5082" t="str">
            <v>منتهى</v>
          </cell>
          <cell r="M5082" t="str">
            <v>الأولى حديث</v>
          </cell>
          <cell r="O5082" t="str">
            <v>الأولى</v>
          </cell>
          <cell r="Q5082" t="str">
            <v>الأولى</v>
          </cell>
          <cell r="S5082" t="str">
            <v>الأولى</v>
          </cell>
        </row>
        <row r="5083">
          <cell r="A5083">
            <v>123812</v>
          </cell>
          <cell r="B5083" t="str">
            <v>نور العبد</v>
          </cell>
          <cell r="C5083" t="str">
            <v>مصطفى</v>
          </cell>
          <cell r="D5083" t="str">
            <v>منال</v>
          </cell>
          <cell r="M5083" t="str">
            <v>الأولى حديث</v>
          </cell>
          <cell r="O5083" t="str">
            <v>الأولى</v>
          </cell>
          <cell r="Q5083" t="str">
            <v>الأولى</v>
          </cell>
          <cell r="S5083" t="str">
            <v>الأولى</v>
          </cell>
        </row>
        <row r="5084">
          <cell r="A5084">
            <v>123813</v>
          </cell>
          <cell r="B5084" t="str">
            <v>نور الفرخ</v>
          </cell>
          <cell r="C5084" t="str">
            <v>محمد خير</v>
          </cell>
          <cell r="D5084" t="str">
            <v>نذيره</v>
          </cell>
          <cell r="M5084" t="str">
            <v>الأولى حديث</v>
          </cell>
          <cell r="O5084" t="str">
            <v>الأولى</v>
          </cell>
          <cell r="Q5084" t="str">
            <v>الأولى</v>
          </cell>
          <cell r="S5084" t="str">
            <v>الأولى</v>
          </cell>
        </row>
        <row r="5085">
          <cell r="A5085">
            <v>123814</v>
          </cell>
          <cell r="B5085" t="str">
            <v>نور الهدى العياش</v>
          </cell>
          <cell r="C5085" t="str">
            <v>بشار</v>
          </cell>
          <cell r="D5085" t="str">
            <v>مفيده</v>
          </cell>
          <cell r="M5085" t="str">
            <v>الأولى حديث</v>
          </cell>
          <cell r="O5085" t="str">
            <v>الأولى</v>
          </cell>
          <cell r="Q5085" t="str">
            <v>الأولى</v>
          </cell>
          <cell r="S5085" t="str">
            <v>الأولى</v>
          </cell>
        </row>
        <row r="5086">
          <cell r="A5086">
            <v>123815</v>
          </cell>
          <cell r="B5086" t="str">
            <v>نور الهزاع</v>
          </cell>
          <cell r="C5086" t="str">
            <v>غسان</v>
          </cell>
          <cell r="D5086" t="str">
            <v>صيته</v>
          </cell>
          <cell r="M5086" t="str">
            <v>الأولى حديث</v>
          </cell>
          <cell r="O5086" t="str">
            <v>الأولى</v>
          </cell>
          <cell r="Q5086" t="str">
            <v>الأولى</v>
          </cell>
          <cell r="S5086" t="str">
            <v>الأولى</v>
          </cell>
        </row>
        <row r="5087">
          <cell r="A5087">
            <v>123816</v>
          </cell>
          <cell r="B5087" t="str">
            <v>نور ثابت</v>
          </cell>
          <cell r="C5087" t="str">
            <v>محمد</v>
          </cell>
          <cell r="D5087" t="str">
            <v>رودينه</v>
          </cell>
          <cell r="M5087" t="str">
            <v>الأولى حديث</v>
          </cell>
          <cell r="O5087" t="str">
            <v>الأولى</v>
          </cell>
          <cell r="Q5087" t="str">
            <v>الأولى</v>
          </cell>
          <cell r="S5087" t="str">
            <v>الثانية حديث</v>
          </cell>
        </row>
        <row r="5088">
          <cell r="A5088">
            <v>123817</v>
          </cell>
          <cell r="B5088" t="str">
            <v>نور حماده</v>
          </cell>
          <cell r="C5088" t="str">
            <v>عبدو</v>
          </cell>
          <cell r="D5088" t="str">
            <v>صباح</v>
          </cell>
          <cell r="M5088" t="str">
            <v>الأولى حديث</v>
          </cell>
          <cell r="O5088" t="str">
            <v>الأولى</v>
          </cell>
          <cell r="Q5088" t="str">
            <v>الثانية حديث</v>
          </cell>
          <cell r="S5088" t="str">
            <v>الثانية</v>
          </cell>
        </row>
        <row r="5089">
          <cell r="A5089">
            <v>123818</v>
          </cell>
          <cell r="B5089" t="str">
            <v>نور عمران</v>
          </cell>
          <cell r="C5089" t="str">
            <v>مهيب</v>
          </cell>
          <cell r="D5089" t="str">
            <v>منازل</v>
          </cell>
          <cell r="M5089" t="str">
            <v>الثانية</v>
          </cell>
          <cell r="O5089" t="str">
            <v>الثانية</v>
          </cell>
          <cell r="Q5089" t="str">
            <v>الثانية</v>
          </cell>
          <cell r="S5089" t="str">
            <v>الثانية</v>
          </cell>
        </row>
        <row r="5090">
          <cell r="A5090">
            <v>123819</v>
          </cell>
          <cell r="B5090" t="str">
            <v>نورا ريحاوي</v>
          </cell>
          <cell r="C5090" t="str">
            <v>مؤمن</v>
          </cell>
          <cell r="D5090" t="str">
            <v>ميسون</v>
          </cell>
          <cell r="M5090" t="str">
            <v>الأولى حديث</v>
          </cell>
          <cell r="O5090" t="str">
            <v>الأولى</v>
          </cell>
          <cell r="Q5090" t="str">
            <v>الثانية حديث</v>
          </cell>
          <cell r="S5090" t="str">
            <v>الثانية</v>
          </cell>
        </row>
        <row r="5091">
          <cell r="A5091">
            <v>123820</v>
          </cell>
          <cell r="B5091" t="str">
            <v>نوران عليان</v>
          </cell>
          <cell r="C5091" t="str">
            <v>خالد</v>
          </cell>
          <cell r="D5091" t="str">
            <v>حنان</v>
          </cell>
          <cell r="M5091" t="str">
            <v>الأولى حديث</v>
          </cell>
          <cell r="O5091" t="str">
            <v>الأولى</v>
          </cell>
          <cell r="Q5091" t="str">
            <v>الأولى</v>
          </cell>
          <cell r="S5091" t="str">
            <v>الأولى</v>
          </cell>
        </row>
        <row r="5092">
          <cell r="A5092">
            <v>123821</v>
          </cell>
          <cell r="B5092" t="str">
            <v>نوره اللحام</v>
          </cell>
          <cell r="C5092" t="str">
            <v>ياسين</v>
          </cell>
          <cell r="D5092" t="str">
            <v>حنان</v>
          </cell>
          <cell r="M5092" t="str">
            <v>الأولى حديث</v>
          </cell>
          <cell r="O5092" t="str">
            <v>الأولى</v>
          </cell>
          <cell r="Q5092" t="str">
            <v>الأولى</v>
          </cell>
          <cell r="S5092" t="str">
            <v>الثانية حديث</v>
          </cell>
        </row>
        <row r="5093">
          <cell r="A5093">
            <v>123822</v>
          </cell>
          <cell r="B5093" t="str">
            <v>نوره عرنوس</v>
          </cell>
          <cell r="C5093" t="str">
            <v>غسان</v>
          </cell>
          <cell r="D5093" t="str">
            <v>مريم</v>
          </cell>
          <cell r="M5093" t="str">
            <v>الأولى حديث</v>
          </cell>
          <cell r="O5093" t="str">
            <v>الأولى</v>
          </cell>
          <cell r="Q5093" t="str">
            <v>الأولى</v>
          </cell>
          <cell r="S5093" t="str">
            <v>الأولى</v>
          </cell>
        </row>
        <row r="5094">
          <cell r="A5094">
            <v>123823</v>
          </cell>
          <cell r="B5094" t="str">
            <v>نيرمين مظفر</v>
          </cell>
          <cell r="C5094" t="str">
            <v>زيدان</v>
          </cell>
          <cell r="D5094" t="str">
            <v>فاطمه</v>
          </cell>
          <cell r="M5094" t="str">
            <v>الأولى حديث</v>
          </cell>
          <cell r="O5094" t="str">
            <v>الأولى</v>
          </cell>
          <cell r="Q5094" t="str">
            <v>الأولى</v>
          </cell>
          <cell r="S5094" t="str">
            <v>الأولى</v>
          </cell>
        </row>
        <row r="5095">
          <cell r="A5095">
            <v>123824</v>
          </cell>
          <cell r="B5095" t="str">
            <v>نيفين طقطق</v>
          </cell>
          <cell r="C5095" t="str">
            <v>ناصر</v>
          </cell>
          <cell r="D5095" t="str">
            <v>عبير</v>
          </cell>
          <cell r="M5095" t="str">
            <v>الأولى حديث</v>
          </cell>
          <cell r="O5095" t="str">
            <v>الأولى</v>
          </cell>
          <cell r="Q5095" t="str">
            <v>الثانية حديث</v>
          </cell>
          <cell r="S5095" t="str">
            <v>الثانية</v>
          </cell>
        </row>
        <row r="5096">
          <cell r="A5096">
            <v>123825</v>
          </cell>
          <cell r="B5096" t="str">
            <v>هاجر الشاهين</v>
          </cell>
          <cell r="C5096" t="str">
            <v>علي</v>
          </cell>
          <cell r="D5096" t="str">
            <v>جورية</v>
          </cell>
          <cell r="M5096" t="str">
            <v>الأولى حديث</v>
          </cell>
          <cell r="O5096" t="str">
            <v>الأولى</v>
          </cell>
          <cell r="Q5096" t="str">
            <v>الثانية حديث</v>
          </cell>
          <cell r="S5096" t="str">
            <v>الثانية</v>
          </cell>
        </row>
        <row r="5097">
          <cell r="A5097">
            <v>123826</v>
          </cell>
          <cell r="B5097" t="str">
            <v>هادي اداري</v>
          </cell>
          <cell r="C5097" t="str">
            <v>محمود</v>
          </cell>
          <cell r="D5097" t="str">
            <v>عفراء</v>
          </cell>
          <cell r="M5097" t="str">
            <v>الأولى حديث</v>
          </cell>
          <cell r="O5097" t="str">
            <v>الأولى</v>
          </cell>
          <cell r="Q5097" t="str">
            <v>الثانية حديث</v>
          </cell>
          <cell r="S5097" t="str">
            <v>الثانية</v>
          </cell>
        </row>
        <row r="5098">
          <cell r="A5098">
            <v>123827</v>
          </cell>
          <cell r="B5098" t="str">
            <v>هادي الماضي</v>
          </cell>
          <cell r="C5098" t="str">
            <v>محمد</v>
          </cell>
          <cell r="D5098" t="str">
            <v>زهراء</v>
          </cell>
          <cell r="M5098" t="str">
            <v>الأولى حديث</v>
          </cell>
          <cell r="O5098" t="str">
            <v>الأولى</v>
          </cell>
          <cell r="Q5098" t="str">
            <v>الثانية حديث</v>
          </cell>
          <cell r="S5098" t="str">
            <v>الثانية</v>
          </cell>
        </row>
        <row r="5099">
          <cell r="A5099">
            <v>123828</v>
          </cell>
          <cell r="B5099" t="str">
            <v>هاديا افندي</v>
          </cell>
          <cell r="C5099" t="str">
            <v>محمود</v>
          </cell>
          <cell r="D5099" t="str">
            <v>الهام</v>
          </cell>
          <cell r="M5099" t="str">
            <v>الأولى حديث</v>
          </cell>
          <cell r="O5099" t="str">
            <v>الأولى</v>
          </cell>
          <cell r="Q5099" t="str">
            <v>الأولى</v>
          </cell>
          <cell r="S5099" t="str">
            <v>الأولى</v>
          </cell>
        </row>
        <row r="5100">
          <cell r="A5100">
            <v>123829</v>
          </cell>
          <cell r="B5100" t="str">
            <v>هالة بكر</v>
          </cell>
          <cell r="C5100" t="str">
            <v>محمد</v>
          </cell>
          <cell r="D5100" t="str">
            <v>فاطمه</v>
          </cell>
          <cell r="M5100" t="str">
            <v>الأولى حديث</v>
          </cell>
          <cell r="O5100" t="str">
            <v>الأولى</v>
          </cell>
          <cell r="Q5100" t="str">
            <v>الأولى</v>
          </cell>
          <cell r="S5100" t="str">
            <v>الأولى</v>
          </cell>
        </row>
        <row r="5101">
          <cell r="A5101">
            <v>123830</v>
          </cell>
          <cell r="B5101" t="str">
            <v>هانيه خماش</v>
          </cell>
          <cell r="C5101" t="str">
            <v>بسام</v>
          </cell>
          <cell r="D5101" t="str">
            <v>باسمة</v>
          </cell>
          <cell r="M5101" t="str">
            <v>الأولى حديث</v>
          </cell>
          <cell r="O5101" t="str">
            <v>الأولى</v>
          </cell>
          <cell r="Q5101" t="str">
            <v>الثانية حديث</v>
          </cell>
          <cell r="S5101" t="str">
            <v>الثانية</v>
          </cell>
        </row>
        <row r="5102">
          <cell r="A5102">
            <v>123832</v>
          </cell>
          <cell r="B5102" t="str">
            <v>هبة الله وسوف</v>
          </cell>
          <cell r="C5102" t="str">
            <v>عقل</v>
          </cell>
          <cell r="D5102" t="str">
            <v>توفيقه</v>
          </cell>
          <cell r="M5102" t="str">
            <v>الأولى حديث</v>
          </cell>
          <cell r="O5102" t="str">
            <v>الأولى</v>
          </cell>
          <cell r="Q5102" t="str">
            <v>الثانية حديث</v>
          </cell>
          <cell r="S5102" t="str">
            <v>الثانية</v>
          </cell>
        </row>
        <row r="5103">
          <cell r="A5103">
            <v>123833</v>
          </cell>
          <cell r="B5103" t="str">
            <v>هبة محمود</v>
          </cell>
          <cell r="C5103" t="str">
            <v>يوسف</v>
          </cell>
          <cell r="D5103" t="str">
            <v>شما</v>
          </cell>
          <cell r="M5103" t="str">
            <v>الأولى حديث</v>
          </cell>
          <cell r="O5103" t="str">
            <v>الأولى</v>
          </cell>
          <cell r="Q5103" t="str">
            <v>الثانية حديث</v>
          </cell>
          <cell r="S5103" t="str">
            <v>الثانية</v>
          </cell>
        </row>
        <row r="5104">
          <cell r="A5104">
            <v>123834</v>
          </cell>
          <cell r="B5104" t="str">
            <v>هبه ابو الفضل</v>
          </cell>
          <cell r="C5104" t="str">
            <v>بسام</v>
          </cell>
          <cell r="D5104" t="str">
            <v>ريم</v>
          </cell>
          <cell r="M5104" t="str">
            <v>الأولى حديث</v>
          </cell>
          <cell r="O5104" t="str">
            <v>الأولى</v>
          </cell>
          <cell r="Q5104" t="str">
            <v>الثانية حديث</v>
          </cell>
          <cell r="S5104" t="str">
            <v>الثانية</v>
          </cell>
        </row>
        <row r="5105">
          <cell r="A5105">
            <v>123835</v>
          </cell>
          <cell r="B5105" t="str">
            <v>هبه احمد</v>
          </cell>
          <cell r="C5105" t="str">
            <v>طلال</v>
          </cell>
          <cell r="D5105" t="str">
            <v>سعده</v>
          </cell>
          <cell r="M5105" t="str">
            <v>الأولى حديث</v>
          </cell>
          <cell r="O5105" t="str">
            <v>الأولى</v>
          </cell>
          <cell r="Q5105" t="str">
            <v>الأولى</v>
          </cell>
          <cell r="S5105" t="str">
            <v>الأولى</v>
          </cell>
        </row>
        <row r="5106">
          <cell r="A5106">
            <v>123836</v>
          </cell>
          <cell r="B5106" t="str">
            <v>هبه الخضور</v>
          </cell>
          <cell r="C5106" t="str">
            <v>علي</v>
          </cell>
          <cell r="D5106" t="str">
            <v>انتصار</v>
          </cell>
          <cell r="M5106" t="str">
            <v>الأولى حديث</v>
          </cell>
          <cell r="O5106" t="str">
            <v>الأولى</v>
          </cell>
          <cell r="Q5106" t="str">
            <v>الأولى</v>
          </cell>
          <cell r="S5106" t="str">
            <v>الأولى</v>
          </cell>
        </row>
        <row r="5107">
          <cell r="A5107">
            <v>123837</v>
          </cell>
          <cell r="B5107" t="str">
            <v>هبه الشلبي</v>
          </cell>
          <cell r="C5107" t="str">
            <v>ايمن</v>
          </cell>
          <cell r="D5107" t="str">
            <v>نزيهة</v>
          </cell>
          <cell r="M5107" t="str">
            <v>الأولى حديث</v>
          </cell>
          <cell r="O5107" t="str">
            <v>الأولى</v>
          </cell>
          <cell r="Q5107" t="str">
            <v>الثانية حديث</v>
          </cell>
          <cell r="S5107" t="str">
            <v>الثانية</v>
          </cell>
        </row>
        <row r="5108">
          <cell r="A5108">
            <v>123838</v>
          </cell>
          <cell r="B5108" t="str">
            <v>هبه الشيخ قويدر</v>
          </cell>
          <cell r="C5108" t="str">
            <v>صلاح</v>
          </cell>
          <cell r="D5108" t="str">
            <v>باسمه</v>
          </cell>
          <cell r="M5108" t="str">
            <v>الأولى حديث</v>
          </cell>
          <cell r="O5108" t="str">
            <v>الأولى</v>
          </cell>
          <cell r="Q5108" t="str">
            <v>الثانية حديث</v>
          </cell>
          <cell r="S5108" t="str">
            <v>الثانية</v>
          </cell>
        </row>
        <row r="5109">
          <cell r="A5109">
            <v>123839</v>
          </cell>
          <cell r="B5109" t="str">
            <v>هبه بركسيه</v>
          </cell>
          <cell r="C5109" t="str">
            <v>نديم</v>
          </cell>
          <cell r="D5109" t="str">
            <v>مريم</v>
          </cell>
          <cell r="M5109" t="str">
            <v>الأولى حديث</v>
          </cell>
          <cell r="O5109" t="str">
            <v>الأولى</v>
          </cell>
          <cell r="Q5109" t="str">
            <v>الأولى</v>
          </cell>
          <cell r="S5109" t="str">
            <v>الأولى</v>
          </cell>
        </row>
        <row r="5110">
          <cell r="A5110">
            <v>123840</v>
          </cell>
          <cell r="B5110" t="str">
            <v>هبه قضماني</v>
          </cell>
          <cell r="C5110" t="str">
            <v>محمد موفق</v>
          </cell>
          <cell r="D5110" t="str">
            <v>سوسن</v>
          </cell>
          <cell r="M5110" t="str">
            <v>الثانية</v>
          </cell>
          <cell r="O5110" t="str">
            <v>الثانية</v>
          </cell>
          <cell r="Q5110" t="str">
            <v>الثالثة حديث</v>
          </cell>
          <cell r="S5110" t="str">
            <v>الثالثة</v>
          </cell>
        </row>
        <row r="5111">
          <cell r="A5111">
            <v>123841</v>
          </cell>
          <cell r="B5111" t="str">
            <v>هدى شعبان</v>
          </cell>
          <cell r="C5111" t="str">
            <v>زياد</v>
          </cell>
          <cell r="D5111" t="str">
            <v>ايمان</v>
          </cell>
          <cell r="M5111" t="str">
            <v>الأولى حديث</v>
          </cell>
          <cell r="O5111" t="str">
            <v>الأولى</v>
          </cell>
          <cell r="Q5111" t="str">
            <v>الثانية حديث</v>
          </cell>
          <cell r="S5111" t="str">
            <v>الثانية</v>
          </cell>
        </row>
        <row r="5112">
          <cell r="A5112">
            <v>123842</v>
          </cell>
          <cell r="B5112" t="str">
            <v>هديل حائك</v>
          </cell>
          <cell r="C5112" t="str">
            <v>عبد السلام</v>
          </cell>
          <cell r="D5112" t="str">
            <v>ليلى</v>
          </cell>
          <cell r="M5112" t="str">
            <v>الأولى حديث</v>
          </cell>
          <cell r="O5112" t="str">
            <v>الأولى</v>
          </cell>
          <cell r="Q5112" t="str">
            <v>الثانية حديث</v>
          </cell>
          <cell r="S5112" t="str">
            <v>الثانية</v>
          </cell>
        </row>
        <row r="5113">
          <cell r="A5113">
            <v>123843</v>
          </cell>
          <cell r="B5113" t="str">
            <v>هديل عياش</v>
          </cell>
          <cell r="C5113" t="str">
            <v>فوزي</v>
          </cell>
          <cell r="D5113" t="str">
            <v>غاده</v>
          </cell>
          <cell r="M5113" t="str">
            <v>الأولى حديث</v>
          </cell>
          <cell r="O5113" t="str">
            <v>الأولى</v>
          </cell>
          <cell r="Q5113" t="str">
            <v>الثانية حديث</v>
          </cell>
          <cell r="S5113" t="str">
            <v>الثانية</v>
          </cell>
        </row>
        <row r="5114">
          <cell r="A5114">
            <v>123844</v>
          </cell>
          <cell r="B5114" t="str">
            <v>هديه وهبي</v>
          </cell>
          <cell r="C5114" t="str">
            <v>محمد</v>
          </cell>
          <cell r="D5114" t="str">
            <v>حياة</v>
          </cell>
          <cell r="M5114" t="str">
            <v>الأولى حديث</v>
          </cell>
          <cell r="O5114" t="str">
            <v>الأولى</v>
          </cell>
          <cell r="Q5114" t="str">
            <v>الأولى</v>
          </cell>
          <cell r="S5114" t="str">
            <v>الثانية حديث</v>
          </cell>
        </row>
        <row r="5115">
          <cell r="A5115">
            <v>123845</v>
          </cell>
          <cell r="B5115" t="str">
            <v>هلا الحفار</v>
          </cell>
          <cell r="C5115" t="str">
            <v>هشام</v>
          </cell>
          <cell r="D5115" t="str">
            <v>عليا</v>
          </cell>
          <cell r="M5115" t="str">
            <v>الأولى حديث</v>
          </cell>
          <cell r="O5115" t="str">
            <v>الأولى</v>
          </cell>
          <cell r="Q5115" t="str">
            <v>الثانية حديث</v>
          </cell>
          <cell r="S5115" t="str">
            <v>الثانية</v>
          </cell>
        </row>
        <row r="5116">
          <cell r="A5116">
            <v>123846</v>
          </cell>
          <cell r="B5116" t="str">
            <v>هلا عطاونه</v>
          </cell>
          <cell r="C5116" t="str">
            <v>فوزي</v>
          </cell>
          <cell r="D5116" t="str">
            <v>منال</v>
          </cell>
          <cell r="M5116" t="str">
            <v>الأولى حديث</v>
          </cell>
          <cell r="O5116" t="str">
            <v>الأولى</v>
          </cell>
          <cell r="Q5116" t="str">
            <v>الثانية حديث</v>
          </cell>
          <cell r="S5116" t="str">
            <v>الثانية</v>
          </cell>
        </row>
        <row r="5117">
          <cell r="A5117">
            <v>123847</v>
          </cell>
          <cell r="B5117" t="str">
            <v>هنادي الحموي</v>
          </cell>
          <cell r="C5117" t="str">
            <v>محمد</v>
          </cell>
          <cell r="D5117" t="str">
            <v>سميرة</v>
          </cell>
          <cell r="L5117" t="e">
            <v>#N/A</v>
          </cell>
          <cell r="M5117" t="str">
            <v>الأولى حديث</v>
          </cell>
          <cell r="O5117" t="str">
            <v>الأولى</v>
          </cell>
          <cell r="P5117">
            <v>812</v>
          </cell>
          <cell r="Q5117" t="str">
            <v>الأولى</v>
          </cell>
          <cell r="S5117" t="str">
            <v>الأولى</v>
          </cell>
        </row>
        <row r="5118">
          <cell r="A5118">
            <v>123848</v>
          </cell>
          <cell r="B5118" t="str">
            <v>هند محمد</v>
          </cell>
          <cell r="C5118" t="str">
            <v>صالح</v>
          </cell>
          <cell r="D5118" t="str">
            <v>رجاء</v>
          </cell>
          <cell r="M5118" t="str">
            <v>الأولى حديث</v>
          </cell>
          <cell r="O5118" t="str">
            <v>الأولى</v>
          </cell>
          <cell r="Q5118" t="str">
            <v>الأولى</v>
          </cell>
          <cell r="S5118" t="str">
            <v>الثانية حديث</v>
          </cell>
        </row>
        <row r="5119">
          <cell r="A5119">
            <v>123849</v>
          </cell>
          <cell r="B5119" t="str">
            <v>هيا الخطيب</v>
          </cell>
          <cell r="C5119" t="str">
            <v>بدر</v>
          </cell>
          <cell r="D5119" t="str">
            <v>وفاء</v>
          </cell>
          <cell r="M5119" t="str">
            <v>الثالثة</v>
          </cell>
          <cell r="O5119" t="str">
            <v>الثالثة</v>
          </cell>
          <cell r="Q5119" t="str">
            <v>الثالثة</v>
          </cell>
          <cell r="S5119" t="str">
            <v>الرابعة حديث</v>
          </cell>
        </row>
        <row r="5120">
          <cell r="A5120">
            <v>123850</v>
          </cell>
          <cell r="B5120" t="str">
            <v>هيا كبول</v>
          </cell>
          <cell r="C5120" t="str">
            <v>سليمان</v>
          </cell>
          <cell r="D5120" t="str">
            <v>بشيره</v>
          </cell>
          <cell r="M5120" t="str">
            <v>الأولى حديث</v>
          </cell>
          <cell r="O5120" t="str">
            <v>الأولى</v>
          </cell>
          <cell r="Q5120" t="str">
            <v>الثانية حديث</v>
          </cell>
          <cell r="S5120" t="str">
            <v>الثانية</v>
          </cell>
        </row>
        <row r="5121">
          <cell r="A5121">
            <v>123851</v>
          </cell>
          <cell r="B5121" t="str">
            <v>هيام نحلى</v>
          </cell>
          <cell r="C5121" t="str">
            <v>نسيب</v>
          </cell>
          <cell r="D5121" t="str">
            <v>نزيهة</v>
          </cell>
          <cell r="M5121" t="str">
            <v>الأولى حديث</v>
          </cell>
          <cell r="O5121" t="str">
            <v>الأولى</v>
          </cell>
          <cell r="Q5121" t="str">
            <v>الأولى</v>
          </cell>
          <cell r="S5121" t="str">
            <v>الأولى</v>
          </cell>
        </row>
        <row r="5122">
          <cell r="A5122">
            <v>123852</v>
          </cell>
          <cell r="B5122" t="str">
            <v>وديعه حلاق</v>
          </cell>
          <cell r="C5122" t="str">
            <v>نبيه</v>
          </cell>
          <cell r="D5122" t="str">
            <v>نهاد</v>
          </cell>
          <cell r="M5122" t="str">
            <v>الأولى حديث</v>
          </cell>
          <cell r="O5122" t="str">
            <v>الأولى</v>
          </cell>
          <cell r="Q5122" t="str">
            <v>الثانية حديث</v>
          </cell>
          <cell r="S5122" t="str">
            <v>الثانية</v>
          </cell>
        </row>
        <row r="5123">
          <cell r="A5123">
            <v>123853</v>
          </cell>
          <cell r="B5123" t="str">
            <v>وسام زحيمان</v>
          </cell>
          <cell r="C5123" t="str">
            <v>احمد</v>
          </cell>
          <cell r="D5123" t="str">
            <v>مها</v>
          </cell>
          <cell r="M5123" t="str">
            <v>الأولى حديث</v>
          </cell>
          <cell r="O5123" t="str">
            <v>الأولى</v>
          </cell>
          <cell r="Q5123" t="str">
            <v>الثانية حديث</v>
          </cell>
          <cell r="S5123" t="str">
            <v>الثانية</v>
          </cell>
        </row>
        <row r="5124">
          <cell r="A5124">
            <v>123854</v>
          </cell>
          <cell r="B5124" t="str">
            <v>وعد الحريري</v>
          </cell>
          <cell r="C5124" t="str">
            <v>محمد</v>
          </cell>
          <cell r="D5124" t="str">
            <v>هاله</v>
          </cell>
          <cell r="M5124" t="str">
            <v>الأولى حديث</v>
          </cell>
          <cell r="O5124" t="str">
            <v>الأولى</v>
          </cell>
          <cell r="Q5124" t="str">
            <v>الثانية حديث</v>
          </cell>
          <cell r="S5124" t="str">
            <v>الثانية</v>
          </cell>
        </row>
        <row r="5125">
          <cell r="A5125">
            <v>123855</v>
          </cell>
          <cell r="B5125" t="str">
            <v>وعد بدور</v>
          </cell>
          <cell r="C5125" t="str">
            <v>رمضان</v>
          </cell>
          <cell r="D5125" t="str">
            <v>سعاد</v>
          </cell>
          <cell r="M5125" t="str">
            <v>الأولى حديث</v>
          </cell>
          <cell r="O5125" t="str">
            <v>الأولى</v>
          </cell>
          <cell r="Q5125" t="str">
            <v>الثانية حديث</v>
          </cell>
          <cell r="S5125" t="str">
            <v>الثانية</v>
          </cell>
        </row>
        <row r="5126">
          <cell r="A5126">
            <v>123856</v>
          </cell>
          <cell r="B5126" t="str">
            <v>وعد ثمينه</v>
          </cell>
          <cell r="C5126" t="str">
            <v>منيب</v>
          </cell>
          <cell r="D5126" t="str">
            <v>عابده</v>
          </cell>
          <cell r="M5126" t="str">
            <v>الأولى حديث</v>
          </cell>
          <cell r="O5126" t="str">
            <v>الأولى</v>
          </cell>
          <cell r="Q5126" t="str">
            <v>الثانية حديث</v>
          </cell>
          <cell r="S5126" t="str">
            <v>الثانية</v>
          </cell>
        </row>
        <row r="5127">
          <cell r="A5127">
            <v>123857</v>
          </cell>
          <cell r="B5127" t="str">
            <v>وفاء نعمان</v>
          </cell>
          <cell r="C5127" t="str">
            <v>منير</v>
          </cell>
          <cell r="D5127" t="str">
            <v>رمزه</v>
          </cell>
          <cell r="M5127" t="str">
            <v>الأولى حديث</v>
          </cell>
          <cell r="O5127" t="str">
            <v>الأولى</v>
          </cell>
          <cell r="Q5127" t="str">
            <v>الأولى</v>
          </cell>
          <cell r="S5127" t="str">
            <v>الأولى</v>
          </cell>
        </row>
        <row r="5128">
          <cell r="A5128">
            <v>123858</v>
          </cell>
          <cell r="B5128" t="str">
            <v>ولاء التركماني</v>
          </cell>
          <cell r="C5128" t="str">
            <v>خليل</v>
          </cell>
          <cell r="D5128" t="str">
            <v>هيام</v>
          </cell>
          <cell r="M5128" t="str">
            <v>الأولى حديث</v>
          </cell>
          <cell r="O5128" t="str">
            <v>الأولى</v>
          </cell>
          <cell r="Q5128" t="str">
            <v>الأولى</v>
          </cell>
          <cell r="S5128" t="str">
            <v>الأولى</v>
          </cell>
        </row>
        <row r="5129">
          <cell r="A5129">
            <v>123859</v>
          </cell>
          <cell r="B5129" t="str">
            <v>ولاء المجذوب</v>
          </cell>
          <cell r="C5129" t="str">
            <v>احمد راتب</v>
          </cell>
          <cell r="D5129" t="str">
            <v>بشرا</v>
          </cell>
          <cell r="M5129" t="str">
            <v>الأولى حديث</v>
          </cell>
          <cell r="O5129" t="str">
            <v>الأولى</v>
          </cell>
          <cell r="Q5129" t="str">
            <v>الثانية حديث</v>
          </cell>
          <cell r="S5129" t="str">
            <v>الثانية</v>
          </cell>
        </row>
        <row r="5130">
          <cell r="A5130">
            <v>123860</v>
          </cell>
          <cell r="B5130" t="str">
            <v>يارا ابراهيم</v>
          </cell>
          <cell r="C5130" t="str">
            <v>حيدر</v>
          </cell>
          <cell r="D5130" t="str">
            <v>ظلال</v>
          </cell>
          <cell r="M5130" t="str">
            <v>الأولى حديث</v>
          </cell>
          <cell r="O5130" t="str">
            <v>الأولى</v>
          </cell>
          <cell r="Q5130" t="str">
            <v>الأولى</v>
          </cell>
          <cell r="S5130" t="str">
            <v>الثانية حديث</v>
          </cell>
        </row>
        <row r="5131">
          <cell r="A5131">
            <v>123861</v>
          </cell>
          <cell r="B5131" t="str">
            <v>يارا خليفه</v>
          </cell>
          <cell r="C5131" t="str">
            <v>واصف</v>
          </cell>
          <cell r="D5131" t="str">
            <v>رنا</v>
          </cell>
          <cell r="M5131" t="str">
            <v>الأولى حديث</v>
          </cell>
          <cell r="O5131" t="str">
            <v>الأولى</v>
          </cell>
          <cell r="Q5131" t="str">
            <v>الأولى</v>
          </cell>
          <cell r="S5131" t="str">
            <v>الأولى</v>
          </cell>
        </row>
        <row r="5132">
          <cell r="A5132">
            <v>123862</v>
          </cell>
          <cell r="B5132" t="str">
            <v>يارا فرج</v>
          </cell>
          <cell r="C5132" t="str">
            <v>حافظ</v>
          </cell>
          <cell r="D5132" t="str">
            <v>لمى</v>
          </cell>
          <cell r="M5132" t="str">
            <v>الأولى حديث</v>
          </cell>
          <cell r="O5132" t="str">
            <v>الأولى</v>
          </cell>
          <cell r="Q5132" t="str">
            <v>الثانية حديث</v>
          </cell>
          <cell r="S5132" t="str">
            <v>الثانية</v>
          </cell>
        </row>
        <row r="5133">
          <cell r="A5133">
            <v>123863</v>
          </cell>
          <cell r="B5133" t="str">
            <v>ياسمين الخريشى</v>
          </cell>
          <cell r="C5133" t="str">
            <v>وليد</v>
          </cell>
          <cell r="D5133" t="str">
            <v>منى</v>
          </cell>
          <cell r="M5133" t="str">
            <v>الأولى حديث</v>
          </cell>
          <cell r="O5133" t="str">
            <v>الأولى</v>
          </cell>
          <cell r="Q5133" t="str">
            <v>الثانية حديث</v>
          </cell>
          <cell r="S5133" t="str">
            <v>الثانية</v>
          </cell>
        </row>
        <row r="5134">
          <cell r="A5134">
            <v>123864</v>
          </cell>
          <cell r="B5134" t="str">
            <v>ياسمين حاتم</v>
          </cell>
          <cell r="C5134" t="str">
            <v>بسام</v>
          </cell>
          <cell r="D5134" t="str">
            <v>مونده</v>
          </cell>
          <cell r="M5134" t="str">
            <v>الأولى حديث</v>
          </cell>
          <cell r="O5134" t="str">
            <v>الأولى</v>
          </cell>
          <cell r="Q5134" t="str">
            <v>الأولى</v>
          </cell>
          <cell r="S5134" t="str">
            <v>الأولى</v>
          </cell>
        </row>
        <row r="5135">
          <cell r="A5135">
            <v>123865</v>
          </cell>
          <cell r="B5135" t="str">
            <v>ياسمين عتمه</v>
          </cell>
          <cell r="C5135" t="str">
            <v>زياد</v>
          </cell>
          <cell r="D5135" t="str">
            <v>رنده</v>
          </cell>
          <cell r="M5135" t="str">
            <v>الأولى حديث</v>
          </cell>
          <cell r="O5135" t="str">
            <v>الأولى</v>
          </cell>
          <cell r="Q5135" t="str">
            <v>الثانية حديث</v>
          </cell>
          <cell r="S5135" t="str">
            <v>الثانية</v>
          </cell>
        </row>
        <row r="5136">
          <cell r="A5136">
            <v>123866</v>
          </cell>
          <cell r="B5136" t="str">
            <v>يزن دباس</v>
          </cell>
          <cell r="C5136" t="str">
            <v>احمد</v>
          </cell>
          <cell r="D5136" t="str">
            <v>صباح</v>
          </cell>
          <cell r="M5136" t="str">
            <v>الأولى حديث</v>
          </cell>
          <cell r="O5136" t="str">
            <v>الأولى</v>
          </cell>
          <cell r="Q5136" t="str">
            <v>الأولى</v>
          </cell>
          <cell r="S5136" t="str">
            <v>الأولى</v>
          </cell>
        </row>
        <row r="5137">
          <cell r="A5137">
            <v>123867</v>
          </cell>
          <cell r="B5137" t="str">
            <v>يزن عباس</v>
          </cell>
          <cell r="C5137" t="str">
            <v>غسان</v>
          </cell>
          <cell r="D5137" t="str">
            <v>هولا</v>
          </cell>
          <cell r="M5137" t="str">
            <v>الأولى حديث</v>
          </cell>
          <cell r="O5137" t="str">
            <v>الأولى</v>
          </cell>
          <cell r="Q5137" t="str">
            <v>الثانية حديث</v>
          </cell>
          <cell r="S5137" t="str">
            <v>الثانية</v>
          </cell>
        </row>
        <row r="5138">
          <cell r="A5138">
            <v>123868</v>
          </cell>
          <cell r="B5138" t="str">
            <v>يسرى الزعبي</v>
          </cell>
          <cell r="C5138" t="str">
            <v>محمد</v>
          </cell>
          <cell r="D5138" t="str">
            <v>مريم</v>
          </cell>
          <cell r="M5138" t="str">
            <v>الأولى حديث</v>
          </cell>
          <cell r="O5138" t="str">
            <v>الأولى</v>
          </cell>
          <cell r="Q5138" t="str">
            <v>الأولى</v>
          </cell>
          <cell r="S5138" t="str">
            <v>الأولى</v>
          </cell>
        </row>
        <row r="5139">
          <cell r="A5139">
            <v>123869</v>
          </cell>
          <cell r="B5139" t="str">
            <v>يمان العبيد</v>
          </cell>
          <cell r="C5139" t="str">
            <v>خالد</v>
          </cell>
          <cell r="D5139" t="str">
            <v>ريما</v>
          </cell>
          <cell r="M5139" t="str">
            <v>الأولى حديث</v>
          </cell>
          <cell r="O5139" t="str">
            <v>الأولى</v>
          </cell>
          <cell r="Q5139" t="str">
            <v>الثانية حديث</v>
          </cell>
          <cell r="S5139" t="str">
            <v>الثانية</v>
          </cell>
        </row>
        <row r="5140">
          <cell r="A5140">
            <v>123870</v>
          </cell>
          <cell r="B5140" t="str">
            <v>يوسف العيسى</v>
          </cell>
          <cell r="C5140" t="str">
            <v>عبد العزيز</v>
          </cell>
          <cell r="D5140" t="str">
            <v>مطيعة</v>
          </cell>
          <cell r="M5140" t="str">
            <v>الأولى حديث</v>
          </cell>
          <cell r="O5140" t="str">
            <v>الأولى</v>
          </cell>
          <cell r="Q5140" t="str">
            <v>الأولى</v>
          </cell>
          <cell r="S5140" t="str">
            <v>الأولى</v>
          </cell>
        </row>
        <row r="5141">
          <cell r="A5141">
            <v>123871</v>
          </cell>
          <cell r="B5141" t="str">
            <v>سهام طيبة</v>
          </cell>
          <cell r="C5141" t="str">
            <v>احمد</v>
          </cell>
          <cell r="D5141" t="str">
            <v>ربيحة</v>
          </cell>
          <cell r="M5141" t="str">
            <v>الأولى حديث</v>
          </cell>
          <cell r="O5141" t="str">
            <v>الأولى</v>
          </cell>
          <cell r="Q5141" t="str">
            <v>الثانية حديث</v>
          </cell>
          <cell r="S5141" t="str">
            <v>الثانية</v>
          </cell>
        </row>
        <row r="5142">
          <cell r="A5142">
            <v>123872</v>
          </cell>
          <cell r="B5142" t="str">
            <v>ريم الحميدي</v>
          </cell>
          <cell r="C5142" t="str">
            <v>محمود</v>
          </cell>
          <cell r="D5142" t="str">
            <v>ميسر</v>
          </cell>
          <cell r="M5142" t="str">
            <v>الأولى حديث</v>
          </cell>
          <cell r="O5142" t="str">
            <v>الأولى</v>
          </cell>
          <cell r="Q5142" t="str">
            <v>الأولى</v>
          </cell>
          <cell r="S5142" t="str">
            <v>الأولى</v>
          </cell>
        </row>
        <row r="5143">
          <cell r="A5143">
            <v>123873</v>
          </cell>
          <cell r="B5143" t="str">
            <v>فاتن علوش</v>
          </cell>
          <cell r="C5143" t="str">
            <v>محمد</v>
          </cell>
          <cell r="D5143" t="str">
            <v>هند</v>
          </cell>
          <cell r="L5143" t="e">
            <v>#N/A</v>
          </cell>
          <cell r="M5143" t="str">
            <v>الرابعة</v>
          </cell>
          <cell r="O5143" t="str">
            <v>الرابعة</v>
          </cell>
          <cell r="Q5143" t="str">
            <v>الرابعة</v>
          </cell>
          <cell r="R5143">
            <v>433</v>
          </cell>
          <cell r="S5143" t="str">
            <v>الرابعة</v>
          </cell>
        </row>
        <row r="5144">
          <cell r="A5144">
            <v>123874</v>
          </cell>
          <cell r="B5144" t="str">
            <v>اسكندر عباس</v>
          </cell>
          <cell r="C5144" t="str">
            <v>عيسى</v>
          </cell>
          <cell r="D5144" t="str">
            <v>ابتسام</v>
          </cell>
          <cell r="M5144" t="str">
            <v>الأولى حديث</v>
          </cell>
          <cell r="O5144" t="str">
            <v>الأولى</v>
          </cell>
          <cell r="Q5144" t="str">
            <v>الأولى</v>
          </cell>
          <cell r="S5144" t="str">
            <v>الأولى</v>
          </cell>
        </row>
        <row r="5145">
          <cell r="A5145">
            <v>123875</v>
          </cell>
          <cell r="B5145" t="str">
            <v>نور حجازي</v>
          </cell>
          <cell r="C5145" t="str">
            <v>حسين</v>
          </cell>
          <cell r="D5145" t="str">
            <v>خديجة</v>
          </cell>
          <cell r="M5145" t="str">
            <v>الأولى حديث</v>
          </cell>
          <cell r="O5145" t="str">
            <v>الأولى</v>
          </cell>
          <cell r="Q5145" t="str">
            <v>الأولى</v>
          </cell>
          <cell r="S5145" t="str">
            <v>الأولى</v>
          </cell>
        </row>
        <row r="5146">
          <cell r="A5146">
            <v>123876</v>
          </cell>
          <cell r="B5146" t="str">
            <v>اسمه ركاب</v>
          </cell>
          <cell r="C5146" t="str">
            <v>عبد الله</v>
          </cell>
          <cell r="D5146" t="str">
            <v>هندي</v>
          </cell>
          <cell r="M5146" t="str">
            <v>الأولى حديث</v>
          </cell>
          <cell r="O5146" t="str">
            <v>الأولى</v>
          </cell>
          <cell r="Q5146" t="str">
            <v>الأولى</v>
          </cell>
          <cell r="S5146" t="str">
            <v>الأولى</v>
          </cell>
        </row>
        <row r="5147">
          <cell r="A5147">
            <v>123877</v>
          </cell>
          <cell r="B5147" t="str">
            <v>بلال الشيخ</v>
          </cell>
          <cell r="C5147" t="str">
            <v>محمود</v>
          </cell>
          <cell r="D5147" t="str">
            <v>خديجة</v>
          </cell>
          <cell r="M5147" t="str">
            <v>الأولى حديث</v>
          </cell>
          <cell r="O5147" t="str">
            <v>الأولى</v>
          </cell>
          <cell r="Q5147" t="str">
            <v>الأولى</v>
          </cell>
          <cell r="S5147" t="str">
            <v>الأولى</v>
          </cell>
        </row>
        <row r="5148">
          <cell r="A5148">
            <v>123878</v>
          </cell>
          <cell r="B5148" t="str">
            <v>نورهان ابراهيم</v>
          </cell>
          <cell r="C5148" t="str">
            <v>جاسم</v>
          </cell>
          <cell r="D5148" t="str">
            <v>روضه</v>
          </cell>
          <cell r="Q5148" t="str">
            <v>الأولى</v>
          </cell>
          <cell r="S5148" t="str">
            <v>الأولى</v>
          </cell>
        </row>
        <row r="5149">
          <cell r="A5149">
            <v>123879</v>
          </cell>
          <cell r="B5149" t="str">
            <v>امنه الرفاعي</v>
          </cell>
          <cell r="C5149" t="str">
            <v>عبد الرزاق</v>
          </cell>
          <cell r="D5149" t="str">
            <v>هنادي</v>
          </cell>
          <cell r="Q5149" t="str">
            <v>الأولى حديث</v>
          </cell>
          <cell r="S5149" t="str">
            <v>الأولى</v>
          </cell>
        </row>
        <row r="5150">
          <cell r="A5150">
            <v>123880</v>
          </cell>
          <cell r="B5150" t="str">
            <v>أروى عفان</v>
          </cell>
          <cell r="C5150" t="str">
            <v>بدر الدين</v>
          </cell>
          <cell r="D5150" t="str">
            <v>صفيه</v>
          </cell>
          <cell r="Q5150" t="str">
            <v>الأولى حديث</v>
          </cell>
          <cell r="S5150" t="str">
            <v>الأولى</v>
          </cell>
        </row>
        <row r="5151">
          <cell r="A5151">
            <v>123881</v>
          </cell>
          <cell r="B5151" t="str">
            <v>بيان عباس</v>
          </cell>
          <cell r="C5151" t="str">
            <v>محمد سليمان</v>
          </cell>
          <cell r="D5151" t="str">
            <v>ايمان</v>
          </cell>
          <cell r="Q5151" t="str">
            <v>الأولى حديث</v>
          </cell>
          <cell r="S5151" t="str">
            <v>الأولى</v>
          </cell>
        </row>
        <row r="5152">
          <cell r="A5152">
            <v>123882</v>
          </cell>
          <cell r="B5152" t="str">
            <v>حيدر علي</v>
          </cell>
          <cell r="C5152" t="str">
            <v>محمود</v>
          </cell>
          <cell r="D5152" t="str">
            <v>مرفت</v>
          </cell>
          <cell r="Q5152" t="str">
            <v>الأولى حديث</v>
          </cell>
          <cell r="S5152" t="str">
            <v>الأولى</v>
          </cell>
        </row>
        <row r="5153">
          <cell r="A5153">
            <v>123883</v>
          </cell>
          <cell r="B5153" t="str">
            <v>رغد سروجي</v>
          </cell>
          <cell r="C5153" t="str">
            <v>ميسر</v>
          </cell>
          <cell r="D5153" t="str">
            <v>سناء</v>
          </cell>
          <cell r="Q5153" t="str">
            <v>الأولى حديث</v>
          </cell>
          <cell r="S5153" t="str">
            <v>الأولى</v>
          </cell>
        </row>
        <row r="5154">
          <cell r="A5154">
            <v>123884</v>
          </cell>
          <cell r="B5154" t="str">
            <v>روان المسالمه</v>
          </cell>
          <cell r="C5154" t="str">
            <v>علي</v>
          </cell>
          <cell r="D5154" t="str">
            <v>ميسر</v>
          </cell>
          <cell r="Q5154" t="str">
            <v>الأولى حديث</v>
          </cell>
          <cell r="S5154" t="str">
            <v>الأولى</v>
          </cell>
        </row>
        <row r="5155">
          <cell r="A5155">
            <v>123885</v>
          </cell>
          <cell r="B5155" t="str">
            <v>رولا المتني</v>
          </cell>
          <cell r="C5155" t="str">
            <v>فندي</v>
          </cell>
          <cell r="D5155" t="str">
            <v>وداد</v>
          </cell>
          <cell r="Q5155" t="str">
            <v>الأولى حديث</v>
          </cell>
          <cell r="S5155" t="str">
            <v>الأولى</v>
          </cell>
        </row>
        <row r="5156">
          <cell r="A5156">
            <v>123886</v>
          </cell>
          <cell r="B5156" t="str">
            <v>شام مهنا</v>
          </cell>
          <cell r="C5156" t="str">
            <v>معن</v>
          </cell>
          <cell r="D5156" t="str">
            <v>ضحى</v>
          </cell>
          <cell r="Q5156" t="str">
            <v>الأولى حديث</v>
          </cell>
          <cell r="S5156" t="str">
            <v>الأولى</v>
          </cell>
        </row>
        <row r="5157">
          <cell r="A5157">
            <v>123887</v>
          </cell>
          <cell r="B5157" t="str">
            <v>صفاء ابراهيم</v>
          </cell>
          <cell r="C5157" t="str">
            <v>محمود</v>
          </cell>
          <cell r="D5157" t="str">
            <v>جميله</v>
          </cell>
          <cell r="Q5157" t="str">
            <v>الأولى حديث</v>
          </cell>
          <cell r="S5157" t="str">
            <v>الأولى</v>
          </cell>
        </row>
        <row r="5158">
          <cell r="A5158">
            <v>123888</v>
          </cell>
          <cell r="B5158" t="str">
            <v>صفاء الشيخ</v>
          </cell>
          <cell r="C5158" t="str">
            <v>محمد</v>
          </cell>
          <cell r="D5158" t="str">
            <v>حنيفه</v>
          </cell>
          <cell r="Q5158" t="str">
            <v>الأولى حديث</v>
          </cell>
          <cell r="S5158" t="str">
            <v>الأولى</v>
          </cell>
        </row>
        <row r="5159">
          <cell r="A5159">
            <v>123889</v>
          </cell>
          <cell r="B5159" t="str">
            <v>علي علي</v>
          </cell>
          <cell r="C5159" t="str">
            <v>محمود</v>
          </cell>
          <cell r="D5159" t="str">
            <v>ميرفت</v>
          </cell>
          <cell r="Q5159" t="str">
            <v>الأولى حديث</v>
          </cell>
          <cell r="S5159" t="str">
            <v>الأولى</v>
          </cell>
        </row>
        <row r="5160">
          <cell r="A5160">
            <v>123890</v>
          </cell>
          <cell r="B5160" t="str">
            <v>علياء خزام</v>
          </cell>
          <cell r="C5160" t="str">
            <v>منير</v>
          </cell>
          <cell r="D5160" t="str">
            <v>فطمة</v>
          </cell>
          <cell r="Q5160" t="str">
            <v>الأولى حديث</v>
          </cell>
          <cell r="S5160" t="str">
            <v>الأولى</v>
          </cell>
        </row>
        <row r="5161">
          <cell r="A5161">
            <v>123891</v>
          </cell>
          <cell r="B5161" t="str">
            <v>عمار يوسف</v>
          </cell>
          <cell r="C5161" t="str">
            <v>غازي</v>
          </cell>
          <cell r="D5161" t="str">
            <v>اشواق</v>
          </cell>
          <cell r="Q5161" t="str">
            <v>الأولى حديث</v>
          </cell>
          <cell r="S5161" t="str">
            <v>الأولى</v>
          </cell>
        </row>
        <row r="5162">
          <cell r="A5162">
            <v>123892</v>
          </cell>
          <cell r="B5162" t="str">
            <v>عيسى عبدو</v>
          </cell>
          <cell r="C5162" t="str">
            <v>فراس</v>
          </cell>
          <cell r="D5162" t="str">
            <v>رانيا</v>
          </cell>
          <cell r="Q5162" t="str">
            <v>الأولى حديث</v>
          </cell>
          <cell r="S5162" t="str">
            <v>الأولى</v>
          </cell>
        </row>
        <row r="5163">
          <cell r="A5163">
            <v>123893</v>
          </cell>
          <cell r="B5163" t="str">
            <v>فاتنه سويد</v>
          </cell>
          <cell r="C5163" t="str">
            <v>محمد</v>
          </cell>
          <cell r="D5163" t="str">
            <v>رنا</v>
          </cell>
          <cell r="Q5163" t="str">
            <v>الأولى حديث</v>
          </cell>
          <cell r="S5163" t="str">
            <v>الأولى</v>
          </cell>
        </row>
        <row r="5164">
          <cell r="A5164">
            <v>123894</v>
          </cell>
          <cell r="B5164" t="str">
            <v>فاطمة العليان</v>
          </cell>
          <cell r="C5164" t="str">
            <v>جروان</v>
          </cell>
          <cell r="D5164" t="str">
            <v>صالحه</v>
          </cell>
          <cell r="Q5164" t="str">
            <v>الأولى حديث</v>
          </cell>
          <cell r="S5164" t="str">
            <v>الأولى</v>
          </cell>
        </row>
        <row r="5165">
          <cell r="A5165">
            <v>123895</v>
          </cell>
          <cell r="B5165" t="str">
            <v>فيحاء سريول</v>
          </cell>
          <cell r="C5165" t="str">
            <v>محمد خير</v>
          </cell>
          <cell r="D5165" t="str">
            <v>هناء</v>
          </cell>
          <cell r="Q5165" t="str">
            <v>الأولى حديث</v>
          </cell>
          <cell r="S5165" t="str">
            <v>الأولى</v>
          </cell>
        </row>
        <row r="5166">
          <cell r="A5166">
            <v>123896</v>
          </cell>
          <cell r="B5166" t="str">
            <v>لبانه محمد</v>
          </cell>
          <cell r="C5166" t="str">
            <v>عباس</v>
          </cell>
          <cell r="D5166" t="str">
            <v>يمنا</v>
          </cell>
          <cell r="Q5166" t="str">
            <v>الأولى حديث</v>
          </cell>
          <cell r="S5166" t="str">
            <v>الأولى</v>
          </cell>
        </row>
        <row r="5167">
          <cell r="A5167">
            <v>123897</v>
          </cell>
          <cell r="B5167" t="str">
            <v>ماري البلال</v>
          </cell>
          <cell r="C5167" t="str">
            <v>علي</v>
          </cell>
          <cell r="D5167" t="str">
            <v>سهام</v>
          </cell>
          <cell r="Q5167" t="str">
            <v>الأولى حديث</v>
          </cell>
          <cell r="S5167" t="str">
            <v>الأولى</v>
          </cell>
        </row>
        <row r="5168">
          <cell r="A5168">
            <v>123898</v>
          </cell>
          <cell r="B5168" t="str">
            <v>محمد عماد الحكيم</v>
          </cell>
          <cell r="C5168" t="str">
            <v>نبيل</v>
          </cell>
          <cell r="D5168" t="str">
            <v>خلود موسى</v>
          </cell>
          <cell r="L5168" t="e">
            <v>#N/A</v>
          </cell>
          <cell r="Q5168" t="str">
            <v>الأولى حديث</v>
          </cell>
          <cell r="R5168">
            <v>521</v>
          </cell>
          <cell r="S5168" t="str">
            <v>الأولى</v>
          </cell>
        </row>
        <row r="5169">
          <cell r="A5169">
            <v>123899</v>
          </cell>
          <cell r="B5169" t="str">
            <v>ميسون الطرشان</v>
          </cell>
          <cell r="C5169" t="str">
            <v>حسين</v>
          </cell>
          <cell r="D5169" t="str">
            <v>فاطمة</v>
          </cell>
          <cell r="Q5169" t="str">
            <v>الأولى حديث</v>
          </cell>
          <cell r="S5169" t="str">
            <v>الأولى</v>
          </cell>
        </row>
        <row r="5170">
          <cell r="A5170">
            <v>123900</v>
          </cell>
          <cell r="B5170" t="str">
            <v>نور الهدى الزامل</v>
          </cell>
          <cell r="C5170" t="str">
            <v>محمد</v>
          </cell>
          <cell r="D5170" t="str">
            <v>رضوه</v>
          </cell>
          <cell r="Q5170" t="str">
            <v>الأولى حديث</v>
          </cell>
          <cell r="S5170" t="str">
            <v>الأولى</v>
          </cell>
        </row>
        <row r="5171">
          <cell r="A5171">
            <v>123901</v>
          </cell>
          <cell r="B5171" t="str">
            <v>هاني العواد</v>
          </cell>
          <cell r="C5171" t="str">
            <v>حسن</v>
          </cell>
          <cell r="D5171" t="str">
            <v>فريال</v>
          </cell>
          <cell r="Q5171" t="str">
            <v>الأولى حديث</v>
          </cell>
          <cell r="S5171" t="str">
            <v>الأولى</v>
          </cell>
        </row>
        <row r="5172">
          <cell r="A5172">
            <v>123902</v>
          </cell>
          <cell r="B5172" t="str">
            <v>وفاء المرستاني</v>
          </cell>
          <cell r="C5172" t="str">
            <v>محمد رضوان</v>
          </cell>
          <cell r="D5172" t="str">
            <v>منال</v>
          </cell>
          <cell r="Q5172" t="str">
            <v>الأولى حديث</v>
          </cell>
          <cell r="S5172" t="str">
            <v>الأولى</v>
          </cell>
        </row>
        <row r="5173">
          <cell r="A5173">
            <v>123903</v>
          </cell>
          <cell r="B5173" t="str">
            <v>ابراهيم ابراهيم</v>
          </cell>
          <cell r="C5173" t="str">
            <v>محمود</v>
          </cell>
          <cell r="D5173" t="str">
            <v>حنان</v>
          </cell>
          <cell r="Q5173" t="str">
            <v>الأولى حديث</v>
          </cell>
          <cell r="S5173" t="str">
            <v>الأولى</v>
          </cell>
        </row>
        <row r="5174">
          <cell r="A5174">
            <v>123904</v>
          </cell>
          <cell r="B5174" t="str">
            <v>ابراهيم الخضور</v>
          </cell>
          <cell r="C5174" t="str">
            <v>كمال</v>
          </cell>
          <cell r="D5174" t="str">
            <v>فاطمه</v>
          </cell>
          <cell r="Q5174" t="str">
            <v>الأولى حديث</v>
          </cell>
          <cell r="S5174" t="str">
            <v>الأولى</v>
          </cell>
        </row>
        <row r="5175">
          <cell r="A5175">
            <v>123905</v>
          </cell>
          <cell r="B5175" t="str">
            <v>ابراهيم مطر</v>
          </cell>
          <cell r="C5175" t="str">
            <v>طلال</v>
          </cell>
          <cell r="D5175" t="str">
            <v>خديجه</v>
          </cell>
          <cell r="Q5175" t="str">
            <v>الأولى حديث</v>
          </cell>
          <cell r="S5175" t="str">
            <v>الأولى</v>
          </cell>
        </row>
        <row r="5176">
          <cell r="A5176">
            <v>123906</v>
          </cell>
          <cell r="B5176" t="str">
            <v>احمد ابراهيم</v>
          </cell>
          <cell r="C5176" t="str">
            <v>سليم</v>
          </cell>
          <cell r="D5176" t="str">
            <v>بديعه</v>
          </cell>
          <cell r="Q5176" t="str">
            <v>الأولى حديث</v>
          </cell>
          <cell r="S5176" t="str">
            <v>الأولى</v>
          </cell>
        </row>
        <row r="5177">
          <cell r="A5177">
            <v>123907</v>
          </cell>
          <cell r="B5177" t="str">
            <v>احمد الغضبان</v>
          </cell>
          <cell r="C5177" t="str">
            <v>نوري</v>
          </cell>
          <cell r="D5177" t="str">
            <v>حسينه</v>
          </cell>
          <cell r="Q5177" t="str">
            <v>الأولى حديث</v>
          </cell>
          <cell r="S5177" t="str">
            <v>الأولى</v>
          </cell>
        </row>
        <row r="5178">
          <cell r="A5178">
            <v>123908</v>
          </cell>
          <cell r="B5178" t="str">
            <v>احمد يونس</v>
          </cell>
          <cell r="C5178" t="str">
            <v>سعيد</v>
          </cell>
          <cell r="D5178" t="str">
            <v>حليمه يونس</v>
          </cell>
          <cell r="Q5178" t="str">
            <v>الأولى حديث</v>
          </cell>
          <cell r="S5178" t="str">
            <v>الأولى</v>
          </cell>
        </row>
        <row r="5179">
          <cell r="A5179">
            <v>123909</v>
          </cell>
          <cell r="B5179" t="str">
            <v>اخلاص سجاع</v>
          </cell>
          <cell r="C5179" t="str">
            <v>ابراهيم</v>
          </cell>
          <cell r="D5179" t="str">
            <v>اميرة</v>
          </cell>
          <cell r="Q5179" t="str">
            <v>الأولى حديث</v>
          </cell>
          <cell r="S5179" t="str">
            <v>الأولى</v>
          </cell>
        </row>
        <row r="5180">
          <cell r="A5180">
            <v>123910</v>
          </cell>
          <cell r="B5180" t="str">
            <v>اروى النحلاوي</v>
          </cell>
          <cell r="C5180" t="str">
            <v>زياد</v>
          </cell>
          <cell r="D5180" t="str">
            <v>احلام</v>
          </cell>
          <cell r="Q5180" t="str">
            <v>الأولى حديث</v>
          </cell>
          <cell r="S5180" t="str">
            <v>الأولى</v>
          </cell>
        </row>
        <row r="5181">
          <cell r="A5181">
            <v>123911</v>
          </cell>
          <cell r="B5181" t="str">
            <v>اريج زيتي</v>
          </cell>
          <cell r="C5181" t="str">
            <v>دياب</v>
          </cell>
          <cell r="D5181" t="str">
            <v>نعيمه</v>
          </cell>
          <cell r="Q5181" t="str">
            <v>الأولى حديث</v>
          </cell>
          <cell r="S5181" t="str">
            <v>الأولى</v>
          </cell>
        </row>
        <row r="5182">
          <cell r="A5182">
            <v>123912</v>
          </cell>
          <cell r="B5182" t="str">
            <v>ازدهار الرفاعي</v>
          </cell>
          <cell r="C5182" t="str">
            <v>علي</v>
          </cell>
          <cell r="D5182" t="str">
            <v>حوريه</v>
          </cell>
          <cell r="Q5182" t="str">
            <v>الأولى حديث</v>
          </cell>
          <cell r="S5182" t="str">
            <v>الأولى</v>
          </cell>
        </row>
        <row r="5183">
          <cell r="A5183">
            <v>123913</v>
          </cell>
          <cell r="B5183" t="str">
            <v>اسامة معط الله</v>
          </cell>
          <cell r="C5183" t="str">
            <v>مبروك</v>
          </cell>
          <cell r="D5183" t="str">
            <v>فريزه</v>
          </cell>
          <cell r="Q5183" t="str">
            <v>الأولى حديث</v>
          </cell>
          <cell r="S5183" t="str">
            <v>الأولى</v>
          </cell>
        </row>
        <row r="5184">
          <cell r="A5184">
            <v>123914</v>
          </cell>
          <cell r="B5184" t="str">
            <v>اسراء ميا</v>
          </cell>
          <cell r="C5184" t="str">
            <v>غسان</v>
          </cell>
          <cell r="D5184" t="str">
            <v>ليلى</v>
          </cell>
          <cell r="Q5184" t="str">
            <v>الأولى حديث</v>
          </cell>
          <cell r="S5184" t="str">
            <v>الأولى</v>
          </cell>
        </row>
        <row r="5185">
          <cell r="A5185">
            <v>123915</v>
          </cell>
          <cell r="B5185" t="str">
            <v>اسراء نسلي</v>
          </cell>
          <cell r="C5185" t="str">
            <v>سمير</v>
          </cell>
          <cell r="D5185" t="str">
            <v>ختام</v>
          </cell>
          <cell r="Q5185" t="str">
            <v>الأولى حديث</v>
          </cell>
          <cell r="S5185" t="str">
            <v>الأولى</v>
          </cell>
        </row>
        <row r="5186">
          <cell r="A5186">
            <v>123916</v>
          </cell>
          <cell r="B5186" t="str">
            <v>اشراق الزعبي</v>
          </cell>
          <cell r="C5186" t="str">
            <v>جمال</v>
          </cell>
          <cell r="D5186" t="str">
            <v>جميله</v>
          </cell>
          <cell r="Q5186" t="str">
            <v>الأولى حديث</v>
          </cell>
          <cell r="S5186" t="str">
            <v>الأولى</v>
          </cell>
        </row>
        <row r="5187">
          <cell r="A5187">
            <v>123917</v>
          </cell>
          <cell r="B5187" t="str">
            <v>اشرف رمضان المحسن</v>
          </cell>
          <cell r="C5187" t="str">
            <v>محمد</v>
          </cell>
          <cell r="D5187" t="str">
            <v>هاله</v>
          </cell>
          <cell r="Q5187" t="str">
            <v>الأولى حديث</v>
          </cell>
          <cell r="S5187" t="str">
            <v>الأولى</v>
          </cell>
        </row>
        <row r="5188">
          <cell r="A5188">
            <v>123918</v>
          </cell>
          <cell r="B5188" t="str">
            <v>الاء الحاج علي</v>
          </cell>
          <cell r="C5188" t="str">
            <v>عماد</v>
          </cell>
          <cell r="D5188" t="str">
            <v>فريال</v>
          </cell>
          <cell r="Q5188" t="str">
            <v>الأولى حديث</v>
          </cell>
          <cell r="S5188" t="str">
            <v>الأولى</v>
          </cell>
        </row>
        <row r="5189">
          <cell r="A5189">
            <v>123919</v>
          </cell>
          <cell r="B5189" t="str">
            <v>الاء المحمد</v>
          </cell>
          <cell r="C5189" t="str">
            <v>دحام</v>
          </cell>
          <cell r="D5189" t="str">
            <v>خديجه</v>
          </cell>
          <cell r="Q5189" t="str">
            <v>الأولى حديث</v>
          </cell>
          <cell r="S5189" t="str">
            <v>الأولى</v>
          </cell>
        </row>
        <row r="5190">
          <cell r="A5190">
            <v>123920</v>
          </cell>
          <cell r="B5190" t="str">
            <v>امان البدوىالنجار</v>
          </cell>
          <cell r="C5190" t="str">
            <v>عزالدين</v>
          </cell>
          <cell r="D5190" t="str">
            <v>غادة</v>
          </cell>
          <cell r="Q5190" t="str">
            <v>الأولى حديث</v>
          </cell>
          <cell r="S5190" t="str">
            <v>الأولى</v>
          </cell>
        </row>
        <row r="5191">
          <cell r="A5191">
            <v>123921</v>
          </cell>
          <cell r="B5191" t="str">
            <v>امل الجمعه</v>
          </cell>
          <cell r="C5191" t="str">
            <v>أسعد</v>
          </cell>
          <cell r="D5191" t="str">
            <v>فاطمة</v>
          </cell>
          <cell r="Q5191" t="str">
            <v>الأولى حديث</v>
          </cell>
          <cell r="S5191" t="str">
            <v>الأولى</v>
          </cell>
        </row>
        <row r="5192">
          <cell r="A5192">
            <v>123922</v>
          </cell>
          <cell r="B5192" t="str">
            <v>امل المسالمه</v>
          </cell>
          <cell r="C5192" t="str">
            <v>عدنان</v>
          </cell>
          <cell r="D5192" t="str">
            <v>فاطمه</v>
          </cell>
          <cell r="Q5192" t="str">
            <v>الأولى حديث</v>
          </cell>
          <cell r="S5192" t="str">
            <v>الأولى</v>
          </cell>
        </row>
        <row r="5193">
          <cell r="A5193">
            <v>123923</v>
          </cell>
          <cell r="B5193" t="str">
            <v>امل عمراني كرندي</v>
          </cell>
          <cell r="C5193" t="str">
            <v>هيثم</v>
          </cell>
          <cell r="D5193" t="str">
            <v>ملك</v>
          </cell>
          <cell r="Q5193" t="str">
            <v>الأولى حديث</v>
          </cell>
          <cell r="S5193" t="str">
            <v>الأولى</v>
          </cell>
        </row>
        <row r="5194">
          <cell r="A5194">
            <v>123924</v>
          </cell>
          <cell r="B5194" t="str">
            <v>امنه الفيحان</v>
          </cell>
          <cell r="C5194" t="str">
            <v>رافع</v>
          </cell>
          <cell r="D5194" t="str">
            <v>مركزان</v>
          </cell>
          <cell r="Q5194" t="str">
            <v>الأولى حديث</v>
          </cell>
          <cell r="S5194" t="str">
            <v>الأولى</v>
          </cell>
        </row>
        <row r="5195">
          <cell r="A5195">
            <v>123925</v>
          </cell>
          <cell r="B5195" t="str">
            <v>امينة رمضان</v>
          </cell>
          <cell r="C5195" t="str">
            <v>صلاح الدين</v>
          </cell>
          <cell r="D5195" t="str">
            <v>هيفاء</v>
          </cell>
          <cell r="Q5195" t="str">
            <v>الأولى حديث</v>
          </cell>
          <cell r="S5195" t="str">
            <v>الأولى</v>
          </cell>
        </row>
        <row r="5196">
          <cell r="A5196">
            <v>123926</v>
          </cell>
          <cell r="B5196" t="str">
            <v>اناس القاضي</v>
          </cell>
          <cell r="C5196" t="str">
            <v>خالد</v>
          </cell>
          <cell r="D5196" t="str">
            <v>خيريه</v>
          </cell>
          <cell r="Q5196" t="str">
            <v>الأولى حديث</v>
          </cell>
          <cell r="S5196" t="str">
            <v>الأولى</v>
          </cell>
        </row>
        <row r="5197">
          <cell r="A5197">
            <v>123927</v>
          </cell>
          <cell r="B5197" t="str">
            <v>انتصار خميس</v>
          </cell>
          <cell r="C5197" t="str">
            <v>أحمد</v>
          </cell>
          <cell r="D5197" t="str">
            <v>أمون</v>
          </cell>
          <cell r="Q5197" t="str">
            <v>الأولى حديث</v>
          </cell>
          <cell r="S5197" t="str">
            <v>الأولى</v>
          </cell>
        </row>
        <row r="5198">
          <cell r="A5198">
            <v>123928</v>
          </cell>
          <cell r="B5198" t="str">
            <v>انس مرسل</v>
          </cell>
          <cell r="C5198" t="str">
            <v>حسن</v>
          </cell>
          <cell r="D5198" t="str">
            <v>هاجر</v>
          </cell>
          <cell r="Q5198" t="str">
            <v>الأولى حديث</v>
          </cell>
          <cell r="S5198" t="str">
            <v>الأولى</v>
          </cell>
        </row>
        <row r="5199">
          <cell r="A5199">
            <v>123929</v>
          </cell>
          <cell r="B5199" t="str">
            <v>ايات الاحمد</v>
          </cell>
          <cell r="C5199" t="str">
            <v>مالك</v>
          </cell>
          <cell r="D5199" t="str">
            <v>خلود</v>
          </cell>
          <cell r="Q5199" t="str">
            <v>الأولى حديث</v>
          </cell>
          <cell r="S5199" t="str">
            <v>الأولى</v>
          </cell>
        </row>
        <row r="5200">
          <cell r="A5200">
            <v>123930</v>
          </cell>
          <cell r="B5200" t="str">
            <v>ايلياء ابو حمدة</v>
          </cell>
          <cell r="C5200" t="str">
            <v>محمد</v>
          </cell>
          <cell r="D5200" t="str">
            <v>منتهى</v>
          </cell>
          <cell r="Q5200" t="str">
            <v>الأولى حديث</v>
          </cell>
          <cell r="S5200" t="str">
            <v>الأولى</v>
          </cell>
        </row>
        <row r="5201">
          <cell r="A5201">
            <v>123931</v>
          </cell>
          <cell r="B5201" t="str">
            <v>ايمان الخليفه</v>
          </cell>
          <cell r="C5201" t="str">
            <v>علي</v>
          </cell>
          <cell r="D5201" t="str">
            <v>حمده</v>
          </cell>
          <cell r="Q5201" t="str">
            <v>الأولى حديث</v>
          </cell>
          <cell r="S5201" t="str">
            <v>الأولى</v>
          </cell>
        </row>
        <row r="5202">
          <cell r="A5202">
            <v>123932</v>
          </cell>
          <cell r="B5202" t="str">
            <v>إهداء كلاس</v>
          </cell>
          <cell r="C5202" t="str">
            <v>محمد غسان</v>
          </cell>
          <cell r="D5202" t="str">
            <v>نسرين حيفاوي</v>
          </cell>
          <cell r="Q5202" t="str">
            <v>الأولى حديث</v>
          </cell>
          <cell r="S5202" t="str">
            <v>الأولى</v>
          </cell>
        </row>
        <row r="5203">
          <cell r="A5203">
            <v>123933</v>
          </cell>
          <cell r="B5203" t="str">
            <v>أحمد حسون</v>
          </cell>
          <cell r="C5203" t="str">
            <v>هيثم</v>
          </cell>
          <cell r="D5203" t="str">
            <v>نظيرة</v>
          </cell>
          <cell r="Q5203" t="str">
            <v>الأولى حديث</v>
          </cell>
          <cell r="S5203" t="str">
            <v>الأولى</v>
          </cell>
        </row>
        <row r="5204">
          <cell r="A5204">
            <v>123934</v>
          </cell>
          <cell r="B5204" t="str">
            <v>أسماء الفرخ</v>
          </cell>
          <cell r="C5204" t="str">
            <v>محمد كمال</v>
          </cell>
          <cell r="D5204" t="str">
            <v>وفاء</v>
          </cell>
          <cell r="Q5204" t="str">
            <v>الأولى حديث</v>
          </cell>
          <cell r="S5204" t="str">
            <v>الأولى</v>
          </cell>
        </row>
        <row r="5205">
          <cell r="A5205">
            <v>123935</v>
          </cell>
          <cell r="B5205" t="str">
            <v>أماني جاسم</v>
          </cell>
          <cell r="C5205" t="str">
            <v>محمد</v>
          </cell>
          <cell r="D5205" t="str">
            <v>خديجة</v>
          </cell>
          <cell r="Q5205" t="str">
            <v>الأولى حديث</v>
          </cell>
          <cell r="S5205" t="str">
            <v>الأولى</v>
          </cell>
        </row>
        <row r="5206">
          <cell r="A5206">
            <v>123936</v>
          </cell>
          <cell r="B5206" t="str">
            <v>أنعام الكلش</v>
          </cell>
          <cell r="C5206" t="str">
            <v>محمد</v>
          </cell>
          <cell r="D5206" t="str">
            <v>يسرى</v>
          </cell>
          <cell r="Q5206" t="str">
            <v>الأولى حديث</v>
          </cell>
          <cell r="S5206" t="str">
            <v>الأولى</v>
          </cell>
        </row>
        <row r="5207">
          <cell r="A5207">
            <v>123937</v>
          </cell>
          <cell r="B5207" t="str">
            <v>أيه عفوف</v>
          </cell>
          <cell r="C5207" t="str">
            <v>اسماعيل</v>
          </cell>
          <cell r="D5207" t="str">
            <v>بهذر</v>
          </cell>
          <cell r="Q5207" t="str">
            <v>الأولى حديث</v>
          </cell>
          <cell r="S5207" t="str">
            <v>الأولى</v>
          </cell>
        </row>
        <row r="5208">
          <cell r="A5208">
            <v>123938</v>
          </cell>
          <cell r="B5208" t="str">
            <v>آلاء حكيم</v>
          </cell>
          <cell r="C5208" t="str">
            <v>ياسين</v>
          </cell>
          <cell r="D5208" t="str">
            <v>خديجه</v>
          </cell>
          <cell r="Q5208" t="str">
            <v>الأولى حديث</v>
          </cell>
          <cell r="S5208" t="str">
            <v>الأولى</v>
          </cell>
        </row>
        <row r="5209">
          <cell r="A5209">
            <v>123939</v>
          </cell>
          <cell r="B5209" t="str">
            <v>آلاء حوش</v>
          </cell>
          <cell r="C5209" t="str">
            <v>محمد</v>
          </cell>
          <cell r="D5209" t="str">
            <v>رفعه</v>
          </cell>
          <cell r="Q5209" t="str">
            <v>الأولى حديث</v>
          </cell>
          <cell r="S5209" t="str">
            <v>الأولى</v>
          </cell>
        </row>
        <row r="5210">
          <cell r="A5210">
            <v>123940</v>
          </cell>
          <cell r="B5210" t="str">
            <v>آلاء طحله</v>
          </cell>
          <cell r="C5210" t="str">
            <v>خيرو</v>
          </cell>
          <cell r="D5210" t="str">
            <v>باسمه</v>
          </cell>
          <cell r="Q5210" t="str">
            <v>الأولى حديث</v>
          </cell>
          <cell r="S5210" t="str">
            <v>الأولى</v>
          </cell>
        </row>
        <row r="5211">
          <cell r="A5211">
            <v>123941</v>
          </cell>
          <cell r="B5211" t="str">
            <v>آلاء عثمان</v>
          </cell>
          <cell r="C5211" t="str">
            <v>صالح</v>
          </cell>
          <cell r="D5211" t="str">
            <v>حنان عثمان</v>
          </cell>
          <cell r="Q5211" t="str">
            <v>الأولى حديث</v>
          </cell>
          <cell r="S5211" t="str">
            <v>الأولى</v>
          </cell>
        </row>
        <row r="5212">
          <cell r="A5212">
            <v>123942</v>
          </cell>
          <cell r="B5212" t="str">
            <v>آمنة بربور</v>
          </cell>
          <cell r="C5212" t="str">
            <v>ياسين</v>
          </cell>
          <cell r="D5212" t="str">
            <v>مريم</v>
          </cell>
          <cell r="Q5212" t="str">
            <v>الأولى حديث</v>
          </cell>
          <cell r="S5212" t="str">
            <v>الأولى</v>
          </cell>
        </row>
        <row r="5213">
          <cell r="A5213">
            <v>123943</v>
          </cell>
          <cell r="B5213" t="str">
            <v>آمنه الحريري</v>
          </cell>
          <cell r="C5213" t="str">
            <v>محمد</v>
          </cell>
          <cell r="D5213" t="str">
            <v>جميله</v>
          </cell>
          <cell r="Q5213" t="str">
            <v>الأولى حديث</v>
          </cell>
          <cell r="S5213" t="str">
            <v>الأولى</v>
          </cell>
        </row>
        <row r="5214">
          <cell r="A5214">
            <v>123944</v>
          </cell>
          <cell r="B5214" t="str">
            <v>آيه ارشيد</v>
          </cell>
          <cell r="C5214" t="str">
            <v>عمار</v>
          </cell>
          <cell r="D5214" t="str">
            <v>ملك</v>
          </cell>
          <cell r="Q5214" t="str">
            <v>الأولى حديث</v>
          </cell>
          <cell r="S5214" t="str">
            <v>الأولى</v>
          </cell>
        </row>
        <row r="5215">
          <cell r="A5215">
            <v>123945</v>
          </cell>
          <cell r="B5215" t="str">
            <v>آيه البوش</v>
          </cell>
          <cell r="C5215" t="str">
            <v>موفق</v>
          </cell>
          <cell r="D5215" t="str">
            <v>شاديه</v>
          </cell>
          <cell r="Q5215" t="str">
            <v>الأولى حديث</v>
          </cell>
          <cell r="S5215" t="str">
            <v>الأولى</v>
          </cell>
        </row>
        <row r="5216">
          <cell r="A5216">
            <v>123946</v>
          </cell>
          <cell r="B5216" t="str">
            <v>باسل الأحمر</v>
          </cell>
          <cell r="C5216" t="str">
            <v>زكريا</v>
          </cell>
          <cell r="D5216" t="str">
            <v>عائشه</v>
          </cell>
          <cell r="Q5216" t="str">
            <v>الأولى حديث</v>
          </cell>
          <cell r="S5216" t="str">
            <v>الأولى</v>
          </cell>
        </row>
        <row r="5217">
          <cell r="A5217">
            <v>123947</v>
          </cell>
          <cell r="B5217" t="str">
            <v>بتول حسن</v>
          </cell>
          <cell r="C5217" t="str">
            <v>محمود</v>
          </cell>
          <cell r="D5217" t="str">
            <v>سميرة</v>
          </cell>
          <cell r="Q5217" t="str">
            <v>الأولى حديث</v>
          </cell>
          <cell r="S5217" t="str">
            <v>الأولى</v>
          </cell>
        </row>
        <row r="5218">
          <cell r="A5218">
            <v>123948</v>
          </cell>
          <cell r="B5218" t="str">
            <v>بتول شمبورش</v>
          </cell>
          <cell r="C5218" t="str">
            <v>محمد رياض</v>
          </cell>
          <cell r="D5218" t="str">
            <v>هند</v>
          </cell>
          <cell r="L5218" t="e">
            <v>#N/A</v>
          </cell>
          <cell r="Q5218" t="str">
            <v>الأولى حديث</v>
          </cell>
          <cell r="R5218">
            <v>309</v>
          </cell>
          <cell r="S5218" t="str">
            <v>الأولى</v>
          </cell>
        </row>
        <row r="5219">
          <cell r="A5219">
            <v>123949</v>
          </cell>
          <cell r="B5219" t="str">
            <v>بدور ناقور</v>
          </cell>
          <cell r="C5219" t="str">
            <v>ايمن</v>
          </cell>
          <cell r="D5219" t="str">
            <v>نجمه</v>
          </cell>
          <cell r="Q5219" t="str">
            <v>الأولى حديث</v>
          </cell>
          <cell r="S5219" t="str">
            <v>الأولى</v>
          </cell>
        </row>
        <row r="5220">
          <cell r="A5220">
            <v>123950</v>
          </cell>
          <cell r="B5220" t="str">
            <v>براءه يوسف</v>
          </cell>
          <cell r="C5220" t="str">
            <v>يوسف</v>
          </cell>
          <cell r="D5220" t="str">
            <v>سناء</v>
          </cell>
          <cell r="Q5220" t="str">
            <v>الأولى حديث</v>
          </cell>
          <cell r="S5220" t="str">
            <v>الأولى</v>
          </cell>
        </row>
        <row r="5221">
          <cell r="A5221">
            <v>123951</v>
          </cell>
          <cell r="B5221" t="str">
            <v>بشار والي</v>
          </cell>
          <cell r="C5221" t="str">
            <v>عبد الحي</v>
          </cell>
          <cell r="D5221" t="str">
            <v>وفيقه</v>
          </cell>
          <cell r="Q5221" t="str">
            <v>الأولى حديث</v>
          </cell>
          <cell r="S5221" t="str">
            <v>الأولى</v>
          </cell>
        </row>
        <row r="5222">
          <cell r="A5222">
            <v>123952</v>
          </cell>
          <cell r="B5222" t="str">
            <v>بشرى الرفاعي</v>
          </cell>
          <cell r="C5222" t="str">
            <v>عبد المنعم</v>
          </cell>
          <cell r="D5222" t="str">
            <v>زهره</v>
          </cell>
          <cell r="Q5222" t="str">
            <v>الأولى حديث</v>
          </cell>
          <cell r="S5222" t="str">
            <v>الأولى</v>
          </cell>
        </row>
        <row r="5223">
          <cell r="A5223">
            <v>123953</v>
          </cell>
          <cell r="B5223" t="str">
            <v>بشرى زيني</v>
          </cell>
          <cell r="C5223" t="str">
            <v>عارف</v>
          </cell>
          <cell r="D5223" t="str">
            <v>ليلى</v>
          </cell>
          <cell r="L5223" t="e">
            <v>#N/A</v>
          </cell>
          <cell r="Q5223" t="str">
            <v>الأولى حديث</v>
          </cell>
          <cell r="R5223">
            <v>332</v>
          </cell>
          <cell r="S5223" t="str">
            <v>الأولى</v>
          </cell>
        </row>
        <row r="5224">
          <cell r="A5224">
            <v>123954</v>
          </cell>
          <cell r="B5224" t="str">
            <v>بشرى عبيدي</v>
          </cell>
          <cell r="C5224" t="str">
            <v>عبد الكريم</v>
          </cell>
          <cell r="D5224" t="str">
            <v>فاطمه</v>
          </cell>
          <cell r="Q5224" t="str">
            <v>الأولى حديث</v>
          </cell>
          <cell r="S5224" t="str">
            <v>الأولى</v>
          </cell>
        </row>
        <row r="5225">
          <cell r="A5225">
            <v>123955</v>
          </cell>
          <cell r="B5225" t="str">
            <v>بيان العوف</v>
          </cell>
          <cell r="C5225" t="str">
            <v>حسان</v>
          </cell>
          <cell r="D5225" t="str">
            <v>رويدة</v>
          </cell>
          <cell r="Q5225" t="str">
            <v>الأولى حديث</v>
          </cell>
          <cell r="S5225" t="str">
            <v>الأولى</v>
          </cell>
        </row>
        <row r="5226">
          <cell r="A5226">
            <v>123956</v>
          </cell>
          <cell r="B5226" t="str">
            <v>بيان النجم</v>
          </cell>
          <cell r="C5226" t="str">
            <v>محمد</v>
          </cell>
          <cell r="D5226" t="str">
            <v>فاطمه</v>
          </cell>
          <cell r="Q5226" t="str">
            <v>الأولى حديث</v>
          </cell>
          <cell r="S5226" t="str">
            <v>الأولى</v>
          </cell>
        </row>
        <row r="5227">
          <cell r="A5227">
            <v>123957</v>
          </cell>
          <cell r="B5227" t="str">
            <v>بيان ياسين الصباغ</v>
          </cell>
          <cell r="C5227" t="str">
            <v>صالح</v>
          </cell>
          <cell r="D5227" t="str">
            <v>اسماء</v>
          </cell>
          <cell r="Q5227" t="str">
            <v>الأولى حديث</v>
          </cell>
          <cell r="S5227" t="str">
            <v>الأولى</v>
          </cell>
        </row>
        <row r="5228">
          <cell r="A5228">
            <v>123958</v>
          </cell>
          <cell r="B5228" t="str">
            <v>تبارك نجلة</v>
          </cell>
          <cell r="C5228" t="str">
            <v>أحمد</v>
          </cell>
          <cell r="D5228" t="str">
            <v>هيلة</v>
          </cell>
          <cell r="Q5228" t="str">
            <v>الأولى حديث</v>
          </cell>
          <cell r="S5228" t="str">
            <v>الأولى</v>
          </cell>
        </row>
        <row r="5229">
          <cell r="A5229">
            <v>123959</v>
          </cell>
          <cell r="B5229" t="str">
            <v>تغريد الهندي</v>
          </cell>
          <cell r="C5229" t="str">
            <v>محمدعزالدين</v>
          </cell>
          <cell r="D5229" t="str">
            <v>اميره</v>
          </cell>
          <cell r="Q5229" t="str">
            <v>الأولى حديث</v>
          </cell>
          <cell r="S5229" t="str">
            <v>الأولى</v>
          </cell>
        </row>
        <row r="5230">
          <cell r="A5230">
            <v>123960</v>
          </cell>
          <cell r="B5230" t="str">
            <v>تماضر الحميدي</v>
          </cell>
          <cell r="C5230" t="str">
            <v>مصطفى</v>
          </cell>
          <cell r="D5230" t="str">
            <v>فايزه</v>
          </cell>
          <cell r="Q5230" t="str">
            <v>الأولى حديث</v>
          </cell>
          <cell r="S5230" t="str">
            <v>الأولى</v>
          </cell>
        </row>
        <row r="5231">
          <cell r="A5231">
            <v>123961</v>
          </cell>
          <cell r="B5231" t="str">
            <v>تمام حديفه</v>
          </cell>
          <cell r="C5231" t="str">
            <v>ناصر</v>
          </cell>
          <cell r="D5231" t="str">
            <v>سلوى</v>
          </cell>
          <cell r="Q5231" t="str">
            <v>الأولى حديث</v>
          </cell>
          <cell r="S5231" t="str">
            <v>الأولى</v>
          </cell>
        </row>
        <row r="5232">
          <cell r="A5232">
            <v>123962</v>
          </cell>
          <cell r="B5232" t="str">
            <v>تيسير الاسعد</v>
          </cell>
          <cell r="C5232" t="str">
            <v>محمد</v>
          </cell>
          <cell r="D5232" t="str">
            <v>امينه</v>
          </cell>
          <cell r="Q5232" t="str">
            <v>الأولى حديث</v>
          </cell>
          <cell r="S5232" t="str">
            <v>الأولى</v>
          </cell>
        </row>
        <row r="5233">
          <cell r="A5233">
            <v>123963</v>
          </cell>
          <cell r="B5233" t="str">
            <v>جلال كساب</v>
          </cell>
          <cell r="C5233" t="str">
            <v>ابراهيم</v>
          </cell>
          <cell r="D5233" t="str">
            <v>سعاد</v>
          </cell>
          <cell r="Q5233" t="str">
            <v>الأولى حديث</v>
          </cell>
          <cell r="S5233" t="str">
            <v>الأولى</v>
          </cell>
        </row>
        <row r="5234">
          <cell r="A5234">
            <v>123964</v>
          </cell>
          <cell r="B5234" t="str">
            <v>جمعه الجمعه</v>
          </cell>
          <cell r="C5234" t="str">
            <v>أحمد</v>
          </cell>
          <cell r="D5234" t="str">
            <v>زينب</v>
          </cell>
          <cell r="Q5234" t="str">
            <v>الأولى حديث</v>
          </cell>
          <cell r="S5234" t="str">
            <v>الأولى</v>
          </cell>
        </row>
        <row r="5235">
          <cell r="A5235">
            <v>123965</v>
          </cell>
          <cell r="B5235" t="str">
            <v>جنان عبدالحميد</v>
          </cell>
          <cell r="C5235" t="str">
            <v>يوسف عبد الحميد</v>
          </cell>
          <cell r="D5235" t="str">
            <v>وزيرة قاسم</v>
          </cell>
          <cell r="Q5235" t="str">
            <v>الأولى حديث</v>
          </cell>
          <cell r="S5235" t="str">
            <v>الأولى</v>
          </cell>
        </row>
        <row r="5236">
          <cell r="A5236">
            <v>123966</v>
          </cell>
          <cell r="B5236" t="str">
            <v>جهينه الغزاوي</v>
          </cell>
          <cell r="C5236" t="str">
            <v>سحوم</v>
          </cell>
          <cell r="D5236" t="str">
            <v>وزيره</v>
          </cell>
          <cell r="Q5236" t="str">
            <v>الأولى حديث</v>
          </cell>
          <cell r="S5236" t="str">
            <v>الأولى</v>
          </cell>
        </row>
        <row r="5237">
          <cell r="A5237">
            <v>123967</v>
          </cell>
          <cell r="B5237" t="str">
            <v>جواهر الشيخ</v>
          </cell>
          <cell r="C5237" t="str">
            <v>خضر</v>
          </cell>
          <cell r="D5237" t="str">
            <v>شعلة</v>
          </cell>
          <cell r="Q5237" t="str">
            <v>الأولى حديث</v>
          </cell>
          <cell r="S5237" t="str">
            <v>الأولى</v>
          </cell>
        </row>
        <row r="5238">
          <cell r="A5238">
            <v>123968</v>
          </cell>
          <cell r="B5238" t="str">
            <v>جوليا كامله</v>
          </cell>
          <cell r="C5238" t="str">
            <v>توفيق</v>
          </cell>
          <cell r="D5238" t="str">
            <v>هناء</v>
          </cell>
          <cell r="Q5238" t="str">
            <v>الأولى حديث</v>
          </cell>
          <cell r="S5238" t="str">
            <v>الأولى</v>
          </cell>
        </row>
        <row r="5239">
          <cell r="A5239">
            <v>123969</v>
          </cell>
          <cell r="B5239" t="str">
            <v>جيهان بربور</v>
          </cell>
          <cell r="C5239" t="str">
            <v>حمدان</v>
          </cell>
          <cell r="D5239" t="str">
            <v>فطوم</v>
          </cell>
          <cell r="Q5239" t="str">
            <v>الأولى حديث</v>
          </cell>
          <cell r="S5239" t="str">
            <v>الأولى</v>
          </cell>
        </row>
        <row r="5240">
          <cell r="A5240">
            <v>123970</v>
          </cell>
          <cell r="B5240" t="str">
            <v>حامد طياره</v>
          </cell>
          <cell r="C5240" t="str">
            <v>فداء</v>
          </cell>
          <cell r="D5240" t="str">
            <v>لمياء</v>
          </cell>
          <cell r="Q5240" t="str">
            <v>الأولى حديث</v>
          </cell>
          <cell r="S5240" t="str">
            <v>الأولى</v>
          </cell>
        </row>
        <row r="5241">
          <cell r="A5241">
            <v>123971</v>
          </cell>
          <cell r="B5241" t="str">
            <v>حسام الرجب</v>
          </cell>
          <cell r="C5241" t="str">
            <v>عبدو</v>
          </cell>
          <cell r="D5241" t="str">
            <v>محاسن</v>
          </cell>
          <cell r="Q5241" t="str">
            <v>الأولى حديث</v>
          </cell>
          <cell r="S5241" t="str">
            <v>الأولى</v>
          </cell>
        </row>
        <row r="5242">
          <cell r="A5242">
            <v>123972</v>
          </cell>
          <cell r="B5242" t="str">
            <v>حسان العربيد</v>
          </cell>
          <cell r="C5242" t="str">
            <v>نزيه</v>
          </cell>
          <cell r="D5242" t="str">
            <v>مها</v>
          </cell>
          <cell r="Q5242" t="str">
            <v>الأولى حديث</v>
          </cell>
          <cell r="S5242" t="str">
            <v>الأولى</v>
          </cell>
        </row>
        <row r="5243">
          <cell r="A5243">
            <v>123973</v>
          </cell>
          <cell r="B5243" t="str">
            <v>حسن عيسى</v>
          </cell>
          <cell r="C5243" t="str">
            <v>عيسى</v>
          </cell>
          <cell r="D5243" t="str">
            <v>سوريا</v>
          </cell>
          <cell r="Q5243" t="str">
            <v>الأولى حديث</v>
          </cell>
          <cell r="S5243" t="str">
            <v>الأولى</v>
          </cell>
        </row>
        <row r="5244">
          <cell r="A5244">
            <v>123974</v>
          </cell>
          <cell r="B5244" t="str">
            <v>حسن فندي</v>
          </cell>
          <cell r="C5244" t="str">
            <v>محمد</v>
          </cell>
          <cell r="D5244" t="str">
            <v>اكتمال</v>
          </cell>
          <cell r="Q5244" t="str">
            <v>الأولى حديث</v>
          </cell>
          <cell r="S5244" t="str">
            <v>الأولى</v>
          </cell>
        </row>
        <row r="5245">
          <cell r="A5245">
            <v>123975</v>
          </cell>
          <cell r="B5245" t="str">
            <v>حسناء بكر</v>
          </cell>
          <cell r="C5245" t="str">
            <v>هاني</v>
          </cell>
          <cell r="D5245" t="str">
            <v>فاطمه</v>
          </cell>
          <cell r="Q5245" t="str">
            <v>الأولى حديث</v>
          </cell>
          <cell r="S5245" t="str">
            <v>الأولى</v>
          </cell>
        </row>
        <row r="5246">
          <cell r="A5246">
            <v>123976</v>
          </cell>
          <cell r="B5246" t="str">
            <v>حلا شباره</v>
          </cell>
          <cell r="C5246" t="str">
            <v>محمد</v>
          </cell>
          <cell r="D5246" t="str">
            <v>ريما</v>
          </cell>
          <cell r="Q5246" t="str">
            <v>الأولى حديث</v>
          </cell>
          <cell r="S5246" t="str">
            <v>الأولى</v>
          </cell>
        </row>
        <row r="5247">
          <cell r="A5247">
            <v>123977</v>
          </cell>
          <cell r="B5247" t="str">
            <v>حليمه الغالول</v>
          </cell>
          <cell r="C5247" t="str">
            <v>حسن</v>
          </cell>
          <cell r="D5247" t="str">
            <v>منى</v>
          </cell>
          <cell r="Q5247" t="str">
            <v>الأولى حديث</v>
          </cell>
          <cell r="S5247" t="str">
            <v>الأولى</v>
          </cell>
        </row>
        <row r="5248">
          <cell r="A5248">
            <v>123978</v>
          </cell>
          <cell r="B5248" t="str">
            <v>حمدي الخياط</v>
          </cell>
          <cell r="C5248" t="str">
            <v>محمدشكيب</v>
          </cell>
          <cell r="D5248" t="str">
            <v>حكمة</v>
          </cell>
          <cell r="L5248" t="e">
            <v>#N/A</v>
          </cell>
          <cell r="Q5248" t="str">
            <v>الأولى حديث</v>
          </cell>
          <cell r="R5248">
            <v>122</v>
          </cell>
          <cell r="S5248" t="str">
            <v>الأولى</v>
          </cell>
        </row>
        <row r="5249">
          <cell r="A5249">
            <v>123979</v>
          </cell>
          <cell r="B5249" t="str">
            <v>حنان أحمد</v>
          </cell>
          <cell r="C5249" t="str">
            <v>محمد</v>
          </cell>
          <cell r="D5249" t="str">
            <v>لوديا</v>
          </cell>
          <cell r="Q5249" t="str">
            <v>الأولى حديث</v>
          </cell>
          <cell r="S5249" t="str">
            <v>الأولى</v>
          </cell>
        </row>
        <row r="5250">
          <cell r="A5250">
            <v>123980</v>
          </cell>
          <cell r="B5250" t="str">
            <v>حنان حنتوش</v>
          </cell>
          <cell r="C5250" t="str">
            <v>صبحي</v>
          </cell>
          <cell r="D5250" t="str">
            <v>أميمة</v>
          </cell>
          <cell r="Q5250" t="str">
            <v>الأولى حديث</v>
          </cell>
          <cell r="S5250" t="str">
            <v>الأولى</v>
          </cell>
        </row>
        <row r="5251">
          <cell r="A5251">
            <v>123981</v>
          </cell>
          <cell r="B5251" t="str">
            <v>حوراء اقرع</v>
          </cell>
          <cell r="C5251" t="str">
            <v>محمد جمال</v>
          </cell>
          <cell r="D5251" t="str">
            <v>فاطمة</v>
          </cell>
          <cell r="Q5251" t="str">
            <v>الأولى حديث</v>
          </cell>
          <cell r="S5251" t="str">
            <v>الأولى</v>
          </cell>
        </row>
        <row r="5252">
          <cell r="A5252">
            <v>123982</v>
          </cell>
          <cell r="B5252" t="str">
            <v>حياة بزي</v>
          </cell>
          <cell r="C5252" t="str">
            <v>فؤاد</v>
          </cell>
          <cell r="D5252" t="str">
            <v>اسما</v>
          </cell>
          <cell r="Q5252" t="str">
            <v>الأولى حديث</v>
          </cell>
          <cell r="S5252" t="str">
            <v>الأولى</v>
          </cell>
        </row>
        <row r="5253">
          <cell r="A5253">
            <v>123983</v>
          </cell>
          <cell r="B5253" t="str">
            <v>خالد حاطوم</v>
          </cell>
          <cell r="C5253" t="str">
            <v>سليمان</v>
          </cell>
          <cell r="D5253" t="str">
            <v>غزية</v>
          </cell>
          <cell r="Q5253" t="str">
            <v>الأولى حديث</v>
          </cell>
          <cell r="S5253" t="str">
            <v>الأولى</v>
          </cell>
        </row>
        <row r="5254">
          <cell r="A5254">
            <v>123984</v>
          </cell>
          <cell r="B5254" t="str">
            <v>خلود الشاملي</v>
          </cell>
          <cell r="C5254" t="str">
            <v>خالد</v>
          </cell>
          <cell r="D5254" t="str">
            <v>بدريه</v>
          </cell>
          <cell r="Q5254" t="str">
            <v>الأولى حديث</v>
          </cell>
          <cell r="S5254" t="str">
            <v>الأولى</v>
          </cell>
        </row>
        <row r="5255">
          <cell r="A5255">
            <v>123985</v>
          </cell>
          <cell r="B5255" t="str">
            <v>خلود علي</v>
          </cell>
          <cell r="C5255" t="str">
            <v>سليمان</v>
          </cell>
          <cell r="D5255" t="str">
            <v>خطيره</v>
          </cell>
          <cell r="Q5255" t="str">
            <v>الأولى حديث</v>
          </cell>
          <cell r="S5255" t="str">
            <v>الأولى</v>
          </cell>
        </row>
        <row r="5256">
          <cell r="A5256">
            <v>123986</v>
          </cell>
          <cell r="B5256" t="str">
            <v>خوله احمد</v>
          </cell>
          <cell r="C5256" t="str">
            <v>خميس</v>
          </cell>
          <cell r="D5256" t="str">
            <v>صبحه</v>
          </cell>
          <cell r="Q5256" t="str">
            <v>الأولى حديث</v>
          </cell>
          <cell r="S5256" t="str">
            <v>الأولى</v>
          </cell>
        </row>
        <row r="5257">
          <cell r="A5257">
            <v>123987</v>
          </cell>
          <cell r="B5257" t="str">
            <v>خوله الحسين</v>
          </cell>
          <cell r="C5257" t="str">
            <v>خليل</v>
          </cell>
          <cell r="D5257" t="str">
            <v>غازيه</v>
          </cell>
          <cell r="Q5257" t="str">
            <v>الأولى حديث</v>
          </cell>
          <cell r="S5257" t="str">
            <v>الأولى</v>
          </cell>
        </row>
        <row r="5258">
          <cell r="A5258">
            <v>123988</v>
          </cell>
          <cell r="B5258" t="str">
            <v>داليا المحمد</v>
          </cell>
          <cell r="C5258" t="str">
            <v>موسى</v>
          </cell>
          <cell r="D5258" t="str">
            <v>سوريه</v>
          </cell>
          <cell r="Q5258" t="str">
            <v>الأولى حديث</v>
          </cell>
          <cell r="S5258" t="str">
            <v>الأولى</v>
          </cell>
        </row>
        <row r="5259">
          <cell r="A5259">
            <v>123989</v>
          </cell>
          <cell r="B5259" t="str">
            <v>دالين طنطه</v>
          </cell>
          <cell r="C5259" t="str">
            <v>محمدفايز</v>
          </cell>
          <cell r="D5259" t="str">
            <v>قمر</v>
          </cell>
          <cell r="Q5259" t="str">
            <v>الأولى حديث</v>
          </cell>
          <cell r="S5259" t="str">
            <v>الأولى</v>
          </cell>
        </row>
        <row r="5260">
          <cell r="A5260">
            <v>123990</v>
          </cell>
          <cell r="B5260" t="str">
            <v>دانة حمدان</v>
          </cell>
          <cell r="C5260" t="str">
            <v>باسل</v>
          </cell>
          <cell r="D5260" t="str">
            <v>فاتن</v>
          </cell>
          <cell r="Q5260" t="str">
            <v>الأولى حديث</v>
          </cell>
          <cell r="S5260" t="str">
            <v>الأولى</v>
          </cell>
        </row>
        <row r="5261">
          <cell r="A5261">
            <v>123991</v>
          </cell>
          <cell r="B5261" t="str">
            <v>دعاء شحاده</v>
          </cell>
          <cell r="C5261" t="str">
            <v>كامل</v>
          </cell>
          <cell r="D5261" t="str">
            <v>اسمهان</v>
          </cell>
          <cell r="L5261" t="e">
            <v>#N/A</v>
          </cell>
          <cell r="Q5261" t="str">
            <v>الأولى حديث</v>
          </cell>
          <cell r="R5261">
            <v>465</v>
          </cell>
          <cell r="S5261" t="str">
            <v>الأولى</v>
          </cell>
        </row>
        <row r="5262">
          <cell r="A5262">
            <v>123992</v>
          </cell>
          <cell r="B5262" t="str">
            <v>ديانا الحمصي</v>
          </cell>
          <cell r="C5262" t="str">
            <v>محمد</v>
          </cell>
          <cell r="D5262" t="str">
            <v>هناده</v>
          </cell>
          <cell r="Q5262" t="str">
            <v>الأولى حديث</v>
          </cell>
          <cell r="S5262" t="str">
            <v>الأولى</v>
          </cell>
        </row>
        <row r="5263">
          <cell r="A5263">
            <v>123993</v>
          </cell>
          <cell r="B5263" t="str">
            <v>راما القاق</v>
          </cell>
          <cell r="C5263" t="str">
            <v>نبيل</v>
          </cell>
          <cell r="D5263" t="str">
            <v>رانيا</v>
          </cell>
          <cell r="Q5263" t="str">
            <v>الأولى حديث</v>
          </cell>
          <cell r="S5263" t="str">
            <v>الأولى</v>
          </cell>
        </row>
        <row r="5264">
          <cell r="A5264">
            <v>123994</v>
          </cell>
          <cell r="B5264" t="str">
            <v>رامه حاج حسن</v>
          </cell>
          <cell r="C5264" t="str">
            <v>طاهر</v>
          </cell>
          <cell r="D5264" t="str">
            <v>آسية</v>
          </cell>
          <cell r="Q5264" t="str">
            <v>الأولى حديث</v>
          </cell>
          <cell r="S5264" t="str">
            <v>الأولى</v>
          </cell>
        </row>
        <row r="5265">
          <cell r="A5265">
            <v>123995</v>
          </cell>
          <cell r="B5265" t="str">
            <v>رانيا بغدادي</v>
          </cell>
          <cell r="C5265" t="str">
            <v>احمد</v>
          </cell>
          <cell r="D5265" t="str">
            <v>غاده</v>
          </cell>
          <cell r="Q5265" t="str">
            <v>الأولى حديث</v>
          </cell>
          <cell r="S5265" t="str">
            <v>الأولى</v>
          </cell>
        </row>
        <row r="5266">
          <cell r="A5266">
            <v>123996</v>
          </cell>
          <cell r="B5266" t="str">
            <v>ربا بكر</v>
          </cell>
          <cell r="C5266" t="str">
            <v>احمد</v>
          </cell>
          <cell r="D5266" t="str">
            <v>ايمان</v>
          </cell>
          <cell r="Q5266" t="str">
            <v>الأولى حديث</v>
          </cell>
          <cell r="S5266" t="str">
            <v>الأولى</v>
          </cell>
        </row>
        <row r="5267">
          <cell r="A5267">
            <v>123997</v>
          </cell>
          <cell r="B5267" t="str">
            <v>ربا سالم</v>
          </cell>
          <cell r="C5267" t="str">
            <v>مروان</v>
          </cell>
          <cell r="D5267" t="str">
            <v>خديجه</v>
          </cell>
          <cell r="Q5267" t="str">
            <v>الأولى حديث</v>
          </cell>
          <cell r="S5267" t="str">
            <v>الأولى</v>
          </cell>
        </row>
        <row r="5268">
          <cell r="A5268">
            <v>123998</v>
          </cell>
          <cell r="B5268" t="str">
            <v>ربا سهلي</v>
          </cell>
          <cell r="C5268" t="str">
            <v>هاني</v>
          </cell>
          <cell r="D5268" t="str">
            <v>دلال</v>
          </cell>
          <cell r="Q5268" t="str">
            <v>الأولى حديث</v>
          </cell>
          <cell r="S5268" t="str">
            <v>الأولى</v>
          </cell>
        </row>
        <row r="5269">
          <cell r="A5269">
            <v>123999</v>
          </cell>
          <cell r="B5269" t="str">
            <v>ربا علي</v>
          </cell>
          <cell r="C5269" t="str">
            <v>عبد الله</v>
          </cell>
          <cell r="D5269" t="str">
            <v>شما</v>
          </cell>
          <cell r="Q5269" t="str">
            <v>الأولى حديث</v>
          </cell>
          <cell r="S5269" t="str">
            <v>الأولى</v>
          </cell>
        </row>
        <row r="5270">
          <cell r="A5270">
            <v>124000</v>
          </cell>
          <cell r="B5270" t="str">
            <v>رزان جدوع</v>
          </cell>
          <cell r="C5270" t="str">
            <v>عبد الرزاق</v>
          </cell>
          <cell r="D5270" t="str">
            <v>نسروان</v>
          </cell>
          <cell r="Q5270" t="str">
            <v>الأولى حديث</v>
          </cell>
          <cell r="S5270" t="str">
            <v>الأولى</v>
          </cell>
        </row>
        <row r="5271">
          <cell r="A5271">
            <v>124001</v>
          </cell>
          <cell r="B5271" t="str">
            <v>رشا الاشقر</v>
          </cell>
          <cell r="C5271" t="str">
            <v>مروان</v>
          </cell>
          <cell r="D5271" t="str">
            <v>منال</v>
          </cell>
          <cell r="Q5271" t="str">
            <v>الأولى حديث</v>
          </cell>
          <cell r="S5271" t="str">
            <v>الأولى</v>
          </cell>
        </row>
        <row r="5272">
          <cell r="A5272">
            <v>124002</v>
          </cell>
          <cell r="B5272" t="str">
            <v>رشا الحجة</v>
          </cell>
          <cell r="C5272" t="str">
            <v>وليد</v>
          </cell>
          <cell r="D5272" t="str">
            <v>ريم</v>
          </cell>
          <cell r="Q5272" t="str">
            <v>الأولى حديث</v>
          </cell>
          <cell r="S5272" t="str">
            <v>الأولى</v>
          </cell>
        </row>
        <row r="5273">
          <cell r="A5273">
            <v>124003</v>
          </cell>
          <cell r="B5273" t="str">
            <v>رشا قطيش</v>
          </cell>
          <cell r="C5273" t="str">
            <v>هيثم</v>
          </cell>
          <cell r="D5273" t="str">
            <v>اتحاد</v>
          </cell>
          <cell r="Q5273" t="str">
            <v>الأولى حديث</v>
          </cell>
          <cell r="S5273" t="str">
            <v>الأولى</v>
          </cell>
        </row>
        <row r="5274">
          <cell r="A5274">
            <v>124004</v>
          </cell>
          <cell r="B5274" t="str">
            <v>رفاه عم علي</v>
          </cell>
          <cell r="C5274" t="str">
            <v>خيرالدين</v>
          </cell>
          <cell r="D5274" t="str">
            <v>فوزية</v>
          </cell>
          <cell r="Q5274" t="str">
            <v>الأولى حديث</v>
          </cell>
          <cell r="S5274" t="str">
            <v>الأولى</v>
          </cell>
        </row>
        <row r="5275">
          <cell r="A5275">
            <v>124005</v>
          </cell>
          <cell r="B5275" t="str">
            <v>رقية حسين</v>
          </cell>
          <cell r="C5275" t="str">
            <v>محمدخير</v>
          </cell>
          <cell r="D5275" t="str">
            <v>بدرية</v>
          </cell>
          <cell r="L5275" t="e">
            <v>#N/A</v>
          </cell>
          <cell r="Q5275" t="str">
            <v>الأولى حديث</v>
          </cell>
          <cell r="R5275">
            <v>456</v>
          </cell>
          <cell r="S5275" t="str">
            <v>الأولى</v>
          </cell>
        </row>
        <row r="5276">
          <cell r="A5276">
            <v>124006</v>
          </cell>
          <cell r="B5276" t="str">
            <v>رنوه الغبره</v>
          </cell>
          <cell r="C5276" t="str">
            <v>محمدانس</v>
          </cell>
          <cell r="D5276" t="str">
            <v>هند</v>
          </cell>
          <cell r="Q5276" t="str">
            <v>الأولى حديث</v>
          </cell>
          <cell r="S5276" t="str">
            <v>الأولى</v>
          </cell>
        </row>
        <row r="5277">
          <cell r="A5277">
            <v>124007</v>
          </cell>
          <cell r="B5277" t="str">
            <v>رنيم ابو نومه</v>
          </cell>
          <cell r="C5277" t="str">
            <v>محمود</v>
          </cell>
          <cell r="D5277" t="str">
            <v>هنادي</v>
          </cell>
          <cell r="Q5277" t="str">
            <v>الأولى حديث</v>
          </cell>
          <cell r="S5277" t="str">
            <v>الأولى</v>
          </cell>
        </row>
        <row r="5278">
          <cell r="A5278">
            <v>124008</v>
          </cell>
          <cell r="B5278" t="str">
            <v>رنيم الصلوع</v>
          </cell>
          <cell r="C5278" t="str">
            <v>محمد</v>
          </cell>
          <cell r="D5278" t="str">
            <v>نهيده</v>
          </cell>
          <cell r="Q5278" t="str">
            <v>الأولى حديث</v>
          </cell>
          <cell r="S5278" t="str">
            <v>الأولى</v>
          </cell>
        </row>
        <row r="5279">
          <cell r="A5279">
            <v>124009</v>
          </cell>
          <cell r="B5279" t="str">
            <v>رنيم الطيب</v>
          </cell>
          <cell r="C5279" t="str">
            <v>محمد</v>
          </cell>
          <cell r="D5279" t="str">
            <v>هناء</v>
          </cell>
          <cell r="Q5279" t="str">
            <v>الأولى حديث</v>
          </cell>
          <cell r="S5279" t="str">
            <v>الأولى</v>
          </cell>
        </row>
        <row r="5280">
          <cell r="A5280">
            <v>124010</v>
          </cell>
          <cell r="B5280" t="str">
            <v>رنيم جابر</v>
          </cell>
          <cell r="C5280" t="str">
            <v>مأمون</v>
          </cell>
          <cell r="D5280" t="str">
            <v>ميساء</v>
          </cell>
          <cell r="Q5280" t="str">
            <v>الأولى حديث</v>
          </cell>
          <cell r="S5280" t="str">
            <v>الأولى</v>
          </cell>
        </row>
        <row r="5281">
          <cell r="A5281">
            <v>124011</v>
          </cell>
          <cell r="B5281" t="str">
            <v>رنيم حمشو</v>
          </cell>
          <cell r="C5281" t="str">
            <v>محرز</v>
          </cell>
          <cell r="D5281" t="str">
            <v>نزيرة</v>
          </cell>
          <cell r="Q5281" t="str">
            <v>الأولى حديث</v>
          </cell>
          <cell r="S5281" t="str">
            <v>الأولى</v>
          </cell>
        </row>
        <row r="5282">
          <cell r="A5282">
            <v>124012</v>
          </cell>
          <cell r="B5282" t="str">
            <v>رهام ابراهيم</v>
          </cell>
          <cell r="C5282" t="str">
            <v>اسامه</v>
          </cell>
          <cell r="D5282" t="str">
            <v>فاديه</v>
          </cell>
          <cell r="Q5282" t="str">
            <v>الأولى حديث</v>
          </cell>
          <cell r="S5282" t="str">
            <v>الأولى</v>
          </cell>
        </row>
        <row r="5283">
          <cell r="A5283">
            <v>124013</v>
          </cell>
          <cell r="B5283" t="str">
            <v>رهف ابوراس</v>
          </cell>
          <cell r="C5283" t="str">
            <v>رائد</v>
          </cell>
          <cell r="D5283" t="str">
            <v>خلود</v>
          </cell>
          <cell r="Q5283" t="str">
            <v>الأولى حديث</v>
          </cell>
          <cell r="S5283" t="str">
            <v>الأولى</v>
          </cell>
        </row>
        <row r="5284">
          <cell r="A5284">
            <v>124014</v>
          </cell>
          <cell r="B5284" t="str">
            <v>رهف الشاعر</v>
          </cell>
          <cell r="C5284" t="str">
            <v>كمال</v>
          </cell>
          <cell r="D5284" t="str">
            <v>جمانه</v>
          </cell>
          <cell r="L5284" t="e">
            <v>#N/A</v>
          </cell>
          <cell r="Q5284" t="str">
            <v>الأولى حديث</v>
          </cell>
          <cell r="R5284">
            <v>413</v>
          </cell>
          <cell r="S5284" t="str">
            <v>الأولى</v>
          </cell>
        </row>
        <row r="5285">
          <cell r="A5285">
            <v>124015</v>
          </cell>
          <cell r="B5285" t="str">
            <v>رهف أيوبي</v>
          </cell>
          <cell r="C5285" t="str">
            <v>عبدالقادر</v>
          </cell>
          <cell r="D5285" t="str">
            <v>سمر</v>
          </cell>
          <cell r="Q5285" t="str">
            <v>الأولى حديث</v>
          </cell>
          <cell r="S5285" t="str">
            <v>الأولى</v>
          </cell>
        </row>
        <row r="5286">
          <cell r="A5286">
            <v>124016</v>
          </cell>
          <cell r="B5286" t="str">
            <v>رهف زين</v>
          </cell>
          <cell r="C5286" t="str">
            <v>احمد</v>
          </cell>
          <cell r="D5286" t="str">
            <v>فايزة</v>
          </cell>
          <cell r="Q5286" t="str">
            <v>الأولى حديث</v>
          </cell>
          <cell r="S5286" t="str">
            <v>الأولى</v>
          </cell>
        </row>
        <row r="5287">
          <cell r="A5287">
            <v>124017</v>
          </cell>
          <cell r="B5287" t="str">
            <v>روان علامه</v>
          </cell>
          <cell r="C5287" t="str">
            <v>كمال</v>
          </cell>
          <cell r="D5287" t="str">
            <v>وجيها</v>
          </cell>
          <cell r="Q5287" t="str">
            <v>الأولى حديث</v>
          </cell>
          <cell r="S5287" t="str">
            <v>الأولى</v>
          </cell>
        </row>
        <row r="5288">
          <cell r="A5288">
            <v>124018</v>
          </cell>
          <cell r="B5288" t="str">
            <v>روجين خلو</v>
          </cell>
          <cell r="C5288" t="str">
            <v>بحري</v>
          </cell>
          <cell r="D5288" t="str">
            <v>سلطانه</v>
          </cell>
          <cell r="Q5288" t="str">
            <v>الأولى حديث</v>
          </cell>
          <cell r="S5288" t="str">
            <v>الأولى</v>
          </cell>
        </row>
        <row r="5289">
          <cell r="A5289">
            <v>124019</v>
          </cell>
          <cell r="B5289" t="str">
            <v>روعة شيخاني</v>
          </cell>
          <cell r="C5289" t="str">
            <v>فؤاد</v>
          </cell>
          <cell r="D5289" t="str">
            <v>هناء</v>
          </cell>
          <cell r="Q5289" t="str">
            <v>الأولى حديث</v>
          </cell>
          <cell r="S5289" t="str">
            <v>الأولى</v>
          </cell>
        </row>
        <row r="5290">
          <cell r="A5290">
            <v>124020</v>
          </cell>
          <cell r="B5290" t="str">
            <v>ريم السعدي</v>
          </cell>
          <cell r="C5290" t="str">
            <v>محمد يسار</v>
          </cell>
          <cell r="D5290" t="str">
            <v>فلك</v>
          </cell>
          <cell r="Q5290" t="str">
            <v>الأولى حديث</v>
          </cell>
          <cell r="S5290" t="str">
            <v>الأولى</v>
          </cell>
        </row>
        <row r="5291">
          <cell r="A5291">
            <v>124021</v>
          </cell>
          <cell r="B5291" t="str">
            <v>ريم السيدأحمد</v>
          </cell>
          <cell r="C5291" t="str">
            <v>هشام</v>
          </cell>
          <cell r="D5291" t="str">
            <v>فاطمة</v>
          </cell>
          <cell r="Q5291" t="str">
            <v>الأولى حديث</v>
          </cell>
          <cell r="S5291" t="str">
            <v>الأولى</v>
          </cell>
        </row>
        <row r="5292">
          <cell r="A5292">
            <v>124022</v>
          </cell>
          <cell r="B5292" t="str">
            <v>ريم الشبلي</v>
          </cell>
          <cell r="C5292" t="str">
            <v>محمد شاهر</v>
          </cell>
          <cell r="D5292" t="str">
            <v>صفيه</v>
          </cell>
          <cell r="Q5292" t="str">
            <v>الأولى حديث</v>
          </cell>
          <cell r="S5292" t="str">
            <v>الأولى</v>
          </cell>
        </row>
        <row r="5293">
          <cell r="A5293">
            <v>124023</v>
          </cell>
          <cell r="B5293" t="str">
            <v>ريم الشرع</v>
          </cell>
          <cell r="C5293" t="str">
            <v>احمد</v>
          </cell>
          <cell r="D5293" t="str">
            <v>امل</v>
          </cell>
          <cell r="Q5293" t="str">
            <v>الأولى حديث</v>
          </cell>
          <cell r="S5293" t="str">
            <v>الأولى</v>
          </cell>
        </row>
        <row r="5294">
          <cell r="A5294">
            <v>124024</v>
          </cell>
          <cell r="B5294" t="str">
            <v>ريم عمر</v>
          </cell>
          <cell r="C5294" t="str">
            <v>عقل</v>
          </cell>
          <cell r="D5294" t="str">
            <v>سميحه</v>
          </cell>
          <cell r="Q5294" t="str">
            <v>الأولى حديث</v>
          </cell>
          <cell r="S5294" t="str">
            <v>الأولى</v>
          </cell>
        </row>
        <row r="5295">
          <cell r="A5295">
            <v>124025</v>
          </cell>
          <cell r="B5295" t="str">
            <v>ريم غزال</v>
          </cell>
          <cell r="C5295" t="str">
            <v>محمد خير</v>
          </cell>
          <cell r="D5295" t="str">
            <v>رحاب</v>
          </cell>
          <cell r="L5295" t="e">
            <v>#N/A</v>
          </cell>
          <cell r="Q5295" t="str">
            <v>الأولى حديث</v>
          </cell>
          <cell r="R5295">
            <v>522</v>
          </cell>
          <cell r="S5295" t="str">
            <v>الأولى</v>
          </cell>
        </row>
        <row r="5296">
          <cell r="A5296">
            <v>124026</v>
          </cell>
          <cell r="B5296" t="str">
            <v>زكيه الخطيب</v>
          </cell>
          <cell r="C5296" t="str">
            <v>عبد الرحمن</v>
          </cell>
          <cell r="D5296" t="str">
            <v>امامه</v>
          </cell>
          <cell r="Q5296" t="str">
            <v>الأولى حديث</v>
          </cell>
          <cell r="S5296" t="str">
            <v>الأولى</v>
          </cell>
        </row>
        <row r="5297">
          <cell r="A5297">
            <v>124027</v>
          </cell>
          <cell r="B5297" t="str">
            <v>زينب الجاموس</v>
          </cell>
          <cell r="C5297" t="str">
            <v>محمد</v>
          </cell>
          <cell r="D5297" t="str">
            <v>أمامه</v>
          </cell>
          <cell r="Q5297" t="str">
            <v>الأولى حديث</v>
          </cell>
          <cell r="S5297" t="str">
            <v>الأولى</v>
          </cell>
        </row>
        <row r="5298">
          <cell r="A5298">
            <v>124028</v>
          </cell>
          <cell r="B5298" t="str">
            <v>زينب العبدالله</v>
          </cell>
          <cell r="C5298" t="str">
            <v>ابراهيم</v>
          </cell>
          <cell r="D5298" t="str">
            <v>زكيه</v>
          </cell>
          <cell r="Q5298" t="str">
            <v>الأولى حديث</v>
          </cell>
          <cell r="S5298" t="str">
            <v>الأولى</v>
          </cell>
        </row>
        <row r="5299">
          <cell r="A5299">
            <v>124029</v>
          </cell>
          <cell r="B5299" t="str">
            <v>زينب ضوا</v>
          </cell>
          <cell r="C5299" t="str">
            <v>مفيد</v>
          </cell>
          <cell r="D5299" t="str">
            <v>سمر</v>
          </cell>
          <cell r="Q5299" t="str">
            <v>الأولى حديث</v>
          </cell>
          <cell r="S5299" t="str">
            <v>الأولى</v>
          </cell>
        </row>
        <row r="5300">
          <cell r="A5300">
            <v>124030</v>
          </cell>
          <cell r="B5300" t="str">
            <v>زينب قلاوى</v>
          </cell>
          <cell r="C5300" t="str">
            <v>خليل</v>
          </cell>
          <cell r="D5300" t="str">
            <v>عائشه</v>
          </cell>
          <cell r="Q5300" t="str">
            <v>الأولى حديث</v>
          </cell>
          <cell r="S5300" t="str">
            <v>الأولى</v>
          </cell>
        </row>
        <row r="5301">
          <cell r="A5301">
            <v>124031</v>
          </cell>
          <cell r="B5301" t="str">
            <v>ساجده زيدان</v>
          </cell>
          <cell r="C5301" t="str">
            <v>محمد صلاح الدين</v>
          </cell>
          <cell r="D5301" t="str">
            <v>مها</v>
          </cell>
          <cell r="Q5301" t="str">
            <v>الأولى حديث</v>
          </cell>
          <cell r="S5301" t="str">
            <v>الأولى</v>
          </cell>
        </row>
        <row r="5302">
          <cell r="A5302">
            <v>124032</v>
          </cell>
          <cell r="B5302" t="str">
            <v>سارة المحمود</v>
          </cell>
          <cell r="C5302" t="str">
            <v>بشار</v>
          </cell>
          <cell r="D5302" t="str">
            <v>سمر</v>
          </cell>
          <cell r="Q5302" t="str">
            <v>الأولى حديث</v>
          </cell>
          <cell r="S5302" t="str">
            <v>الأولى</v>
          </cell>
        </row>
        <row r="5303">
          <cell r="A5303">
            <v>124033</v>
          </cell>
          <cell r="B5303" t="str">
            <v>ساره العظمه</v>
          </cell>
          <cell r="C5303" t="str">
            <v>غسان</v>
          </cell>
          <cell r="D5303" t="str">
            <v>سحر</v>
          </cell>
          <cell r="Q5303" t="str">
            <v>الأولى حديث</v>
          </cell>
          <cell r="S5303" t="str">
            <v>الأولى</v>
          </cell>
        </row>
        <row r="5304">
          <cell r="A5304">
            <v>124034</v>
          </cell>
          <cell r="B5304" t="str">
            <v>ساره جوديه</v>
          </cell>
          <cell r="C5304" t="str">
            <v>عماد</v>
          </cell>
          <cell r="D5304" t="str">
            <v>أمل</v>
          </cell>
          <cell r="Q5304" t="str">
            <v>الأولى حديث</v>
          </cell>
          <cell r="S5304" t="str">
            <v>الأولى</v>
          </cell>
        </row>
        <row r="5305">
          <cell r="A5305">
            <v>124035</v>
          </cell>
          <cell r="B5305" t="str">
            <v>ساره سليمان</v>
          </cell>
          <cell r="C5305" t="str">
            <v>محمد</v>
          </cell>
          <cell r="D5305" t="str">
            <v>غيثاء</v>
          </cell>
          <cell r="Q5305" t="str">
            <v>الأولى حديث</v>
          </cell>
          <cell r="S5305" t="str">
            <v>الأولى</v>
          </cell>
        </row>
        <row r="5306">
          <cell r="A5306">
            <v>124036</v>
          </cell>
          <cell r="B5306" t="str">
            <v>ساريه بدران</v>
          </cell>
          <cell r="C5306" t="str">
            <v>سعيد</v>
          </cell>
          <cell r="D5306" t="str">
            <v>يسرى</v>
          </cell>
          <cell r="Q5306" t="str">
            <v>الأولى حديث</v>
          </cell>
          <cell r="S5306" t="str">
            <v>الأولى</v>
          </cell>
        </row>
        <row r="5307">
          <cell r="A5307">
            <v>124037</v>
          </cell>
          <cell r="B5307" t="str">
            <v>سالي سليمان</v>
          </cell>
          <cell r="C5307" t="str">
            <v>اياد</v>
          </cell>
          <cell r="D5307" t="str">
            <v>انعام</v>
          </cell>
          <cell r="Q5307" t="str">
            <v>الأولى حديث</v>
          </cell>
          <cell r="S5307" t="str">
            <v>الأولى</v>
          </cell>
        </row>
        <row r="5308">
          <cell r="A5308">
            <v>124038</v>
          </cell>
          <cell r="B5308" t="str">
            <v>سحاب ابراهيم</v>
          </cell>
          <cell r="C5308" t="str">
            <v>فريد</v>
          </cell>
          <cell r="D5308" t="str">
            <v>شهرو</v>
          </cell>
          <cell r="Q5308" t="str">
            <v>الأولى حديث</v>
          </cell>
          <cell r="S5308" t="str">
            <v>الأولى</v>
          </cell>
        </row>
        <row r="5309">
          <cell r="A5309">
            <v>124039</v>
          </cell>
          <cell r="B5309" t="str">
            <v>سحر الحلبي</v>
          </cell>
          <cell r="C5309" t="str">
            <v>محمدخير</v>
          </cell>
          <cell r="D5309" t="str">
            <v>انعام</v>
          </cell>
          <cell r="Q5309" t="str">
            <v>الأولى حديث</v>
          </cell>
          <cell r="S5309" t="str">
            <v>الأولى</v>
          </cell>
        </row>
        <row r="5310">
          <cell r="A5310">
            <v>124040</v>
          </cell>
          <cell r="B5310" t="str">
            <v>سعاد خازم</v>
          </cell>
          <cell r="C5310" t="str">
            <v>علي</v>
          </cell>
          <cell r="D5310" t="str">
            <v>وفيقة</v>
          </cell>
          <cell r="Q5310" t="str">
            <v>الأولى حديث</v>
          </cell>
          <cell r="S5310" t="str">
            <v>الأولى</v>
          </cell>
        </row>
        <row r="5311">
          <cell r="A5311">
            <v>124041</v>
          </cell>
          <cell r="B5311" t="str">
            <v>سماح عثمان</v>
          </cell>
          <cell r="C5311" t="str">
            <v>حسين</v>
          </cell>
          <cell r="D5311" t="str">
            <v>رندا</v>
          </cell>
          <cell r="Q5311" t="str">
            <v>الأولى حديث</v>
          </cell>
          <cell r="S5311" t="str">
            <v>الأولى</v>
          </cell>
        </row>
        <row r="5312">
          <cell r="A5312">
            <v>124042</v>
          </cell>
          <cell r="B5312" t="str">
            <v>سمر سليم</v>
          </cell>
          <cell r="C5312" t="str">
            <v>أحمد</v>
          </cell>
          <cell r="D5312" t="str">
            <v>هدى</v>
          </cell>
          <cell r="Q5312" t="str">
            <v>الأولى حديث</v>
          </cell>
          <cell r="S5312" t="str">
            <v>الأولى</v>
          </cell>
        </row>
        <row r="5313">
          <cell r="A5313">
            <v>124043</v>
          </cell>
          <cell r="B5313" t="str">
            <v>سمير أسعد</v>
          </cell>
          <cell r="C5313" t="str">
            <v>بسام</v>
          </cell>
          <cell r="D5313" t="str">
            <v>لبنى</v>
          </cell>
          <cell r="Q5313" t="str">
            <v>الأولى حديث</v>
          </cell>
          <cell r="S5313" t="str">
            <v>الأولى</v>
          </cell>
        </row>
        <row r="5314">
          <cell r="A5314">
            <v>124044</v>
          </cell>
          <cell r="B5314" t="str">
            <v>سناء الشوا</v>
          </cell>
          <cell r="C5314" t="str">
            <v>جميل</v>
          </cell>
          <cell r="D5314" t="str">
            <v>رمزيه</v>
          </cell>
          <cell r="Q5314" t="str">
            <v>الأولى حديث</v>
          </cell>
          <cell r="S5314" t="str">
            <v>الأولى</v>
          </cell>
        </row>
        <row r="5315">
          <cell r="A5315">
            <v>124045</v>
          </cell>
          <cell r="B5315" t="str">
            <v>سوزان سليمان</v>
          </cell>
          <cell r="C5315" t="str">
            <v>حامد</v>
          </cell>
          <cell r="D5315" t="str">
            <v>سعاد</v>
          </cell>
          <cell r="Q5315" t="str">
            <v>الأولى حديث</v>
          </cell>
          <cell r="S5315" t="str">
            <v>الأولى</v>
          </cell>
        </row>
        <row r="5316">
          <cell r="A5316">
            <v>124046</v>
          </cell>
          <cell r="B5316" t="str">
            <v>سوسن الجمله</v>
          </cell>
          <cell r="C5316" t="str">
            <v>محمدمأمون</v>
          </cell>
          <cell r="D5316" t="str">
            <v>هدى</v>
          </cell>
          <cell r="Q5316" t="str">
            <v>الأولى حديث</v>
          </cell>
          <cell r="S5316" t="str">
            <v>الأولى</v>
          </cell>
        </row>
        <row r="5317">
          <cell r="A5317">
            <v>124047</v>
          </cell>
          <cell r="B5317" t="str">
            <v>سيدرا مراد</v>
          </cell>
          <cell r="C5317" t="str">
            <v>كاوا</v>
          </cell>
          <cell r="D5317" t="str">
            <v>شكريه</v>
          </cell>
          <cell r="Q5317" t="str">
            <v>الأولى حديث</v>
          </cell>
          <cell r="S5317" t="str">
            <v>الأولى</v>
          </cell>
        </row>
        <row r="5318">
          <cell r="A5318">
            <v>124048</v>
          </cell>
          <cell r="B5318" t="str">
            <v>شاميه الشنوان</v>
          </cell>
          <cell r="C5318" t="str">
            <v>خالد</v>
          </cell>
          <cell r="D5318" t="str">
            <v>مريم</v>
          </cell>
          <cell r="Q5318" t="str">
            <v>الأولى حديث</v>
          </cell>
          <cell r="S5318" t="str">
            <v>الأولى</v>
          </cell>
        </row>
        <row r="5319">
          <cell r="A5319">
            <v>124049</v>
          </cell>
          <cell r="B5319" t="str">
            <v>شذى قطان</v>
          </cell>
          <cell r="C5319" t="str">
            <v>محمود</v>
          </cell>
          <cell r="D5319" t="str">
            <v>منار</v>
          </cell>
          <cell r="Q5319" t="str">
            <v>الأولى حديث</v>
          </cell>
          <cell r="S5319" t="str">
            <v>الأولى</v>
          </cell>
        </row>
        <row r="5320">
          <cell r="A5320">
            <v>124050</v>
          </cell>
          <cell r="B5320" t="str">
            <v>شفاء العبدالرزاق</v>
          </cell>
          <cell r="C5320" t="str">
            <v>محمود</v>
          </cell>
          <cell r="D5320" t="str">
            <v>عليا</v>
          </cell>
          <cell r="Q5320" t="str">
            <v>الأولى حديث</v>
          </cell>
          <cell r="S5320" t="str">
            <v>الأولى</v>
          </cell>
        </row>
        <row r="5321">
          <cell r="A5321">
            <v>124051</v>
          </cell>
          <cell r="B5321" t="str">
            <v>شمس عبد اللطيف</v>
          </cell>
          <cell r="C5321" t="str">
            <v>رضوان</v>
          </cell>
          <cell r="D5321" t="str">
            <v>خديجه</v>
          </cell>
          <cell r="Q5321" t="str">
            <v>الأولى حديث</v>
          </cell>
          <cell r="S5321" t="str">
            <v>الأولى</v>
          </cell>
        </row>
        <row r="5322">
          <cell r="A5322">
            <v>124052</v>
          </cell>
          <cell r="B5322" t="str">
            <v>شهد المنذر</v>
          </cell>
          <cell r="C5322" t="str">
            <v>احمد</v>
          </cell>
          <cell r="D5322" t="str">
            <v>فاطمة</v>
          </cell>
          <cell r="Q5322" t="str">
            <v>الأولى حديث</v>
          </cell>
          <cell r="S5322" t="str">
            <v>الأولى</v>
          </cell>
        </row>
        <row r="5323">
          <cell r="A5323">
            <v>124053</v>
          </cell>
          <cell r="B5323" t="str">
            <v>شيرين اللحام</v>
          </cell>
          <cell r="C5323" t="str">
            <v>منير</v>
          </cell>
          <cell r="D5323" t="str">
            <v>منى</v>
          </cell>
          <cell r="Q5323" t="str">
            <v>الأولى حديث</v>
          </cell>
          <cell r="S5323" t="str">
            <v>الأولى</v>
          </cell>
        </row>
        <row r="5324">
          <cell r="A5324">
            <v>124054</v>
          </cell>
          <cell r="B5324" t="str">
            <v>صباح بشاره</v>
          </cell>
          <cell r="C5324" t="str">
            <v>جرجس</v>
          </cell>
          <cell r="D5324" t="str">
            <v>الهام</v>
          </cell>
          <cell r="Q5324" t="str">
            <v>الأولى حديث</v>
          </cell>
          <cell r="S5324" t="str">
            <v>الأولى</v>
          </cell>
        </row>
        <row r="5325">
          <cell r="A5325">
            <v>124055</v>
          </cell>
          <cell r="B5325" t="str">
            <v>صباح سروجي</v>
          </cell>
          <cell r="C5325" t="str">
            <v>علي</v>
          </cell>
          <cell r="D5325" t="str">
            <v>ساجدة</v>
          </cell>
          <cell r="Q5325" t="str">
            <v>الأولى حديث</v>
          </cell>
          <cell r="S5325" t="str">
            <v>الأولى</v>
          </cell>
        </row>
        <row r="5326">
          <cell r="A5326">
            <v>124056</v>
          </cell>
          <cell r="B5326" t="str">
            <v>صفا زياده</v>
          </cell>
          <cell r="C5326" t="str">
            <v>علي</v>
          </cell>
          <cell r="D5326" t="str">
            <v>سميره</v>
          </cell>
          <cell r="Q5326" t="str">
            <v>الأولى حديث</v>
          </cell>
          <cell r="S5326" t="str">
            <v>الأولى</v>
          </cell>
        </row>
        <row r="5327">
          <cell r="A5327">
            <v>124057</v>
          </cell>
          <cell r="B5327" t="str">
            <v>صفاء الشيخه</v>
          </cell>
          <cell r="C5327" t="str">
            <v>تركي</v>
          </cell>
          <cell r="D5327" t="str">
            <v>نور الهدى</v>
          </cell>
          <cell r="Q5327" t="str">
            <v>الأولى حديث</v>
          </cell>
          <cell r="S5327" t="str">
            <v>الأولى</v>
          </cell>
        </row>
        <row r="5328">
          <cell r="A5328">
            <v>124058</v>
          </cell>
          <cell r="B5328" t="str">
            <v>ضحى يوسف</v>
          </cell>
          <cell r="C5328" t="str">
            <v>ناصر</v>
          </cell>
          <cell r="D5328" t="str">
            <v>فاطمة</v>
          </cell>
          <cell r="Q5328" t="str">
            <v>الأولى حديث</v>
          </cell>
          <cell r="S5328" t="str">
            <v>الأولى</v>
          </cell>
        </row>
        <row r="5329">
          <cell r="A5329">
            <v>124059</v>
          </cell>
          <cell r="B5329" t="str">
            <v>عبد الله النحاس</v>
          </cell>
          <cell r="C5329" t="str">
            <v>مروان</v>
          </cell>
          <cell r="D5329" t="str">
            <v>نبيله</v>
          </cell>
          <cell r="Q5329" t="str">
            <v>الأولى حديث</v>
          </cell>
          <cell r="S5329" t="str">
            <v>الأولى</v>
          </cell>
        </row>
        <row r="5330">
          <cell r="A5330">
            <v>124060</v>
          </cell>
          <cell r="B5330" t="str">
            <v>عبدالقادر الهلال</v>
          </cell>
          <cell r="C5330" t="str">
            <v>عبدالجواد</v>
          </cell>
          <cell r="D5330" t="str">
            <v>حسنه</v>
          </cell>
          <cell r="Q5330" t="str">
            <v>الأولى حديث</v>
          </cell>
          <cell r="S5330" t="str">
            <v>الأولى</v>
          </cell>
        </row>
        <row r="5331">
          <cell r="A5331">
            <v>124061</v>
          </cell>
          <cell r="B5331" t="str">
            <v>عبدالقادر تللوالنشواتي</v>
          </cell>
          <cell r="C5331" t="str">
            <v>جميل</v>
          </cell>
          <cell r="D5331" t="str">
            <v>نهلا</v>
          </cell>
          <cell r="Q5331" t="str">
            <v>الأولى حديث</v>
          </cell>
          <cell r="S5331" t="str">
            <v>الأولى</v>
          </cell>
        </row>
        <row r="5332">
          <cell r="A5332">
            <v>124062</v>
          </cell>
          <cell r="B5332" t="str">
            <v>عبير التقي</v>
          </cell>
          <cell r="C5332" t="str">
            <v>مصطفى</v>
          </cell>
          <cell r="D5332" t="str">
            <v>منى</v>
          </cell>
          <cell r="Q5332" t="str">
            <v>الأولى حديث</v>
          </cell>
          <cell r="S5332" t="str">
            <v>الأولى</v>
          </cell>
        </row>
        <row r="5333">
          <cell r="A5333">
            <v>124063</v>
          </cell>
          <cell r="B5333" t="str">
            <v>عبير العجوري</v>
          </cell>
          <cell r="C5333" t="str">
            <v>مفيد</v>
          </cell>
          <cell r="D5333" t="str">
            <v>حياة</v>
          </cell>
          <cell r="Q5333" t="str">
            <v>الأولى حديث</v>
          </cell>
          <cell r="S5333" t="str">
            <v>الأولى</v>
          </cell>
        </row>
        <row r="5334">
          <cell r="A5334">
            <v>124064</v>
          </cell>
          <cell r="B5334" t="str">
            <v>عثمان أسديه</v>
          </cell>
          <cell r="C5334" t="str">
            <v>محمد فريز</v>
          </cell>
          <cell r="D5334" t="str">
            <v>سناء</v>
          </cell>
          <cell r="Q5334" t="str">
            <v>الأولى حديث</v>
          </cell>
          <cell r="S5334" t="str">
            <v>الأولى</v>
          </cell>
        </row>
        <row r="5335">
          <cell r="A5335">
            <v>124065</v>
          </cell>
          <cell r="B5335" t="str">
            <v>عدنان الديري</v>
          </cell>
          <cell r="C5335" t="str">
            <v>محمد شكري</v>
          </cell>
          <cell r="D5335" t="str">
            <v>سعاد</v>
          </cell>
          <cell r="Q5335" t="str">
            <v>الأولى حديث</v>
          </cell>
          <cell r="S5335" t="str">
            <v>الأولى</v>
          </cell>
        </row>
        <row r="5336">
          <cell r="A5336">
            <v>124066</v>
          </cell>
          <cell r="B5336" t="str">
            <v>عروبه الحبشي</v>
          </cell>
          <cell r="C5336" t="str">
            <v>محمدبشير</v>
          </cell>
          <cell r="D5336" t="str">
            <v>منيره</v>
          </cell>
          <cell r="Q5336" t="str">
            <v>الأولى حديث</v>
          </cell>
          <cell r="S5336" t="str">
            <v>الأولى</v>
          </cell>
        </row>
        <row r="5337">
          <cell r="A5337">
            <v>124067</v>
          </cell>
          <cell r="B5337" t="str">
            <v>عز الدين البيرقدار</v>
          </cell>
          <cell r="C5337" t="str">
            <v>وسيم</v>
          </cell>
          <cell r="D5337" t="str">
            <v>نور</v>
          </cell>
          <cell r="Q5337" t="str">
            <v>الأولى حديث</v>
          </cell>
          <cell r="S5337" t="str">
            <v>الأولى</v>
          </cell>
        </row>
        <row r="5338">
          <cell r="A5338">
            <v>124068</v>
          </cell>
          <cell r="B5338" t="str">
            <v>علا الحسين</v>
          </cell>
          <cell r="C5338" t="str">
            <v>مصطفى</v>
          </cell>
          <cell r="D5338" t="str">
            <v>ليلى</v>
          </cell>
          <cell r="Q5338" t="str">
            <v>الأولى حديث</v>
          </cell>
          <cell r="S5338" t="str">
            <v>الأولى</v>
          </cell>
        </row>
        <row r="5339">
          <cell r="A5339">
            <v>124069</v>
          </cell>
          <cell r="B5339" t="str">
            <v>علا الحمصي</v>
          </cell>
          <cell r="C5339" t="str">
            <v>عدنان</v>
          </cell>
          <cell r="D5339" t="str">
            <v>أمل</v>
          </cell>
          <cell r="Q5339" t="str">
            <v>الأولى حديث</v>
          </cell>
          <cell r="S5339" t="str">
            <v>الأولى</v>
          </cell>
        </row>
        <row r="5340">
          <cell r="A5340">
            <v>124070</v>
          </cell>
          <cell r="B5340" t="str">
            <v>علا القباني</v>
          </cell>
          <cell r="C5340" t="str">
            <v>محمد صالح</v>
          </cell>
          <cell r="D5340" t="str">
            <v>سناء</v>
          </cell>
          <cell r="Q5340" t="str">
            <v>الأولى حديث</v>
          </cell>
          <cell r="S5340" t="str">
            <v>الأولى</v>
          </cell>
        </row>
        <row r="5341">
          <cell r="A5341">
            <v>124071</v>
          </cell>
          <cell r="B5341" t="str">
            <v>علا كحله</v>
          </cell>
          <cell r="C5341" t="str">
            <v>عبد الله</v>
          </cell>
          <cell r="D5341" t="str">
            <v>منى</v>
          </cell>
          <cell r="Q5341" t="str">
            <v>الأولى حديث</v>
          </cell>
          <cell r="S5341" t="str">
            <v>الأولى</v>
          </cell>
        </row>
        <row r="5342">
          <cell r="A5342">
            <v>124072</v>
          </cell>
          <cell r="B5342" t="str">
            <v>علي المحمود</v>
          </cell>
          <cell r="C5342" t="str">
            <v>احمد</v>
          </cell>
          <cell r="D5342" t="str">
            <v>اعتماد</v>
          </cell>
          <cell r="Q5342" t="str">
            <v>الأولى حديث</v>
          </cell>
          <cell r="S5342" t="str">
            <v>الأولى</v>
          </cell>
        </row>
        <row r="5343">
          <cell r="A5343">
            <v>124073</v>
          </cell>
          <cell r="B5343" t="str">
            <v>علياء شمس</v>
          </cell>
          <cell r="C5343" t="str">
            <v>صلاح</v>
          </cell>
          <cell r="D5343" t="str">
            <v>بهيره</v>
          </cell>
          <cell r="Q5343" t="str">
            <v>الأولى حديث</v>
          </cell>
          <cell r="S5343" t="str">
            <v>الأولى</v>
          </cell>
        </row>
        <row r="5344">
          <cell r="A5344">
            <v>124074</v>
          </cell>
          <cell r="B5344" t="str">
            <v>عماد النحاس</v>
          </cell>
          <cell r="C5344" t="str">
            <v>جمال</v>
          </cell>
          <cell r="D5344" t="str">
            <v>جميله</v>
          </cell>
          <cell r="Q5344" t="str">
            <v>الأولى حديث</v>
          </cell>
          <cell r="S5344" t="str">
            <v>الأولى</v>
          </cell>
        </row>
        <row r="5345">
          <cell r="A5345">
            <v>124075</v>
          </cell>
          <cell r="B5345" t="str">
            <v>عمار احمد</v>
          </cell>
          <cell r="C5345" t="str">
            <v>ياسر</v>
          </cell>
          <cell r="D5345" t="str">
            <v>هيام</v>
          </cell>
          <cell r="Q5345" t="str">
            <v>الأولى حديث</v>
          </cell>
          <cell r="S5345" t="str">
            <v>الأولى</v>
          </cell>
        </row>
        <row r="5346">
          <cell r="A5346">
            <v>124076</v>
          </cell>
          <cell r="B5346" t="str">
            <v>عمار القصير</v>
          </cell>
          <cell r="C5346" t="str">
            <v>كريم</v>
          </cell>
          <cell r="D5346" t="str">
            <v>خديجه</v>
          </cell>
          <cell r="Q5346" t="str">
            <v>الأولى حديث</v>
          </cell>
          <cell r="S5346" t="str">
            <v>الأولى</v>
          </cell>
        </row>
        <row r="5347">
          <cell r="A5347">
            <v>124077</v>
          </cell>
          <cell r="B5347" t="str">
            <v>عهد الحسين</v>
          </cell>
          <cell r="C5347" t="str">
            <v>صالح</v>
          </cell>
          <cell r="D5347" t="str">
            <v>ايمان</v>
          </cell>
          <cell r="Q5347" t="str">
            <v>الأولى حديث</v>
          </cell>
          <cell r="S5347" t="str">
            <v>الأولى</v>
          </cell>
        </row>
        <row r="5348">
          <cell r="A5348">
            <v>124078</v>
          </cell>
          <cell r="B5348" t="str">
            <v>غالية حمزه</v>
          </cell>
          <cell r="C5348" t="str">
            <v>سعيد</v>
          </cell>
          <cell r="D5348" t="str">
            <v>ميسون</v>
          </cell>
          <cell r="Q5348" t="str">
            <v>الأولى حديث</v>
          </cell>
          <cell r="S5348" t="str">
            <v>الأولى</v>
          </cell>
        </row>
        <row r="5349">
          <cell r="A5349">
            <v>124079</v>
          </cell>
          <cell r="B5349" t="str">
            <v>غاليه الاسطواني</v>
          </cell>
          <cell r="C5349" t="str">
            <v>بشر</v>
          </cell>
          <cell r="D5349" t="str">
            <v>اميه</v>
          </cell>
          <cell r="Q5349" t="str">
            <v>الأولى حديث</v>
          </cell>
          <cell r="S5349" t="str">
            <v>الأولى</v>
          </cell>
        </row>
        <row r="5350">
          <cell r="A5350">
            <v>124080</v>
          </cell>
          <cell r="B5350" t="str">
            <v>غدير محرز</v>
          </cell>
          <cell r="C5350" t="str">
            <v>محمد</v>
          </cell>
          <cell r="D5350" t="str">
            <v>نجيدا</v>
          </cell>
          <cell r="Q5350" t="str">
            <v>الأولى حديث</v>
          </cell>
          <cell r="S5350" t="str">
            <v>الأولى</v>
          </cell>
        </row>
        <row r="5351">
          <cell r="A5351">
            <v>124081</v>
          </cell>
          <cell r="B5351" t="str">
            <v>غصون الطرشان</v>
          </cell>
          <cell r="C5351" t="str">
            <v>جهاد</v>
          </cell>
          <cell r="D5351" t="str">
            <v>خلود</v>
          </cell>
          <cell r="L5351" t="e">
            <v>#N/A</v>
          </cell>
          <cell r="Q5351" t="str">
            <v>الأولى حديث</v>
          </cell>
          <cell r="R5351">
            <v>402</v>
          </cell>
          <cell r="S5351" t="str">
            <v>الأولى</v>
          </cell>
        </row>
        <row r="5352">
          <cell r="A5352">
            <v>124082</v>
          </cell>
          <cell r="B5352" t="str">
            <v>غصون جمعة</v>
          </cell>
          <cell r="C5352" t="str">
            <v>محمد صبحي</v>
          </cell>
          <cell r="D5352" t="str">
            <v>عزيزه</v>
          </cell>
          <cell r="Q5352" t="str">
            <v>الأولى حديث</v>
          </cell>
          <cell r="S5352" t="str">
            <v>الأولى</v>
          </cell>
        </row>
        <row r="5353">
          <cell r="A5353">
            <v>124083</v>
          </cell>
          <cell r="B5353" t="str">
            <v>غيداء تميم</v>
          </cell>
          <cell r="C5353" t="str">
            <v>محمود</v>
          </cell>
          <cell r="D5353" t="str">
            <v>ايمان</v>
          </cell>
          <cell r="Q5353" t="str">
            <v>الأولى حديث</v>
          </cell>
          <cell r="S5353" t="str">
            <v>الأولى</v>
          </cell>
        </row>
        <row r="5354">
          <cell r="A5354">
            <v>124084</v>
          </cell>
          <cell r="B5354" t="str">
            <v>فاطمه ابو حوى</v>
          </cell>
          <cell r="C5354" t="str">
            <v>عبد الكريم</v>
          </cell>
          <cell r="D5354" t="str">
            <v>آمنه</v>
          </cell>
          <cell r="Q5354" t="str">
            <v>الأولى حديث</v>
          </cell>
          <cell r="S5354" t="str">
            <v>الأولى</v>
          </cell>
        </row>
        <row r="5355">
          <cell r="A5355">
            <v>124085</v>
          </cell>
          <cell r="B5355" t="str">
            <v>فاطمه الجارودي</v>
          </cell>
          <cell r="C5355" t="str">
            <v>محمدذيب</v>
          </cell>
          <cell r="D5355" t="str">
            <v>فوزه</v>
          </cell>
          <cell r="Q5355" t="str">
            <v>الأولى حديث</v>
          </cell>
          <cell r="S5355" t="str">
            <v>الأولى</v>
          </cell>
        </row>
        <row r="5356">
          <cell r="A5356">
            <v>124086</v>
          </cell>
          <cell r="B5356" t="str">
            <v>فاطمه خولاني</v>
          </cell>
          <cell r="C5356" t="str">
            <v>احمد</v>
          </cell>
          <cell r="D5356" t="str">
            <v>حسنيه</v>
          </cell>
          <cell r="Q5356" t="str">
            <v>الأولى حديث</v>
          </cell>
          <cell r="S5356" t="str">
            <v>الأولى</v>
          </cell>
        </row>
        <row r="5357">
          <cell r="A5357">
            <v>124087</v>
          </cell>
          <cell r="B5357" t="str">
            <v>فرح عبد الحي</v>
          </cell>
          <cell r="C5357" t="str">
            <v>مالك</v>
          </cell>
          <cell r="D5357" t="str">
            <v>خلود</v>
          </cell>
          <cell r="Q5357" t="str">
            <v>الأولى حديث</v>
          </cell>
          <cell r="S5357" t="str">
            <v>الأولى</v>
          </cell>
        </row>
        <row r="5358">
          <cell r="A5358">
            <v>124088</v>
          </cell>
          <cell r="B5358" t="str">
            <v>فريال الشيخه</v>
          </cell>
          <cell r="C5358" t="str">
            <v>فاروق</v>
          </cell>
          <cell r="D5358" t="str">
            <v>حليمه</v>
          </cell>
          <cell r="Q5358" t="str">
            <v>الأولى حديث</v>
          </cell>
          <cell r="S5358" t="str">
            <v>الأولى</v>
          </cell>
        </row>
        <row r="5359">
          <cell r="A5359">
            <v>124089</v>
          </cell>
          <cell r="B5359" t="str">
            <v>فريده مطامير</v>
          </cell>
          <cell r="C5359" t="str">
            <v>عمر</v>
          </cell>
          <cell r="D5359" t="str">
            <v>وفيقه</v>
          </cell>
          <cell r="Q5359" t="str">
            <v>الأولى حديث</v>
          </cell>
          <cell r="S5359" t="str">
            <v>الأولى</v>
          </cell>
        </row>
        <row r="5360">
          <cell r="A5360">
            <v>124090</v>
          </cell>
          <cell r="B5360" t="str">
            <v>فلسطين عزام</v>
          </cell>
          <cell r="C5360" t="str">
            <v>محمد</v>
          </cell>
          <cell r="D5360" t="str">
            <v>انتصار</v>
          </cell>
          <cell r="Q5360" t="str">
            <v>الأولى حديث</v>
          </cell>
          <cell r="S5360" t="str">
            <v>الأولى</v>
          </cell>
        </row>
        <row r="5361">
          <cell r="A5361">
            <v>124091</v>
          </cell>
          <cell r="B5361" t="str">
            <v>فيروز عيسى</v>
          </cell>
          <cell r="C5361" t="str">
            <v>شاهين</v>
          </cell>
          <cell r="D5361" t="str">
            <v>جناة</v>
          </cell>
          <cell r="Q5361" t="str">
            <v>الأولى حديث</v>
          </cell>
          <cell r="S5361" t="str">
            <v>الأولى</v>
          </cell>
        </row>
        <row r="5362">
          <cell r="A5362">
            <v>124092</v>
          </cell>
          <cell r="B5362" t="str">
            <v>قصي المحمد</v>
          </cell>
          <cell r="C5362" t="str">
            <v>أحمد</v>
          </cell>
          <cell r="D5362" t="str">
            <v>عليه</v>
          </cell>
          <cell r="Q5362" t="str">
            <v>الأولى حديث</v>
          </cell>
          <cell r="S5362" t="str">
            <v>الأولى</v>
          </cell>
        </row>
        <row r="5363">
          <cell r="A5363">
            <v>124093</v>
          </cell>
          <cell r="B5363" t="str">
            <v>قمر زين الدين</v>
          </cell>
          <cell r="C5363" t="str">
            <v>سلمان</v>
          </cell>
          <cell r="D5363" t="str">
            <v>بنيه</v>
          </cell>
          <cell r="Q5363" t="str">
            <v>الأولى حديث</v>
          </cell>
          <cell r="S5363" t="str">
            <v>الأولى</v>
          </cell>
        </row>
        <row r="5364">
          <cell r="A5364">
            <v>124094</v>
          </cell>
          <cell r="B5364" t="str">
            <v>كاترين بريك هنيدي</v>
          </cell>
          <cell r="C5364" t="str">
            <v>ايسر</v>
          </cell>
          <cell r="D5364" t="str">
            <v>رجاء</v>
          </cell>
          <cell r="Q5364" t="str">
            <v>الأولى حديث</v>
          </cell>
          <cell r="S5364" t="str">
            <v>الأولى</v>
          </cell>
        </row>
        <row r="5365">
          <cell r="A5365">
            <v>124095</v>
          </cell>
          <cell r="B5365" t="str">
            <v>كريستين شحود</v>
          </cell>
          <cell r="C5365" t="str">
            <v>خليل</v>
          </cell>
          <cell r="D5365" t="str">
            <v>هالة</v>
          </cell>
          <cell r="Q5365" t="str">
            <v>الأولى حديث</v>
          </cell>
          <cell r="S5365" t="str">
            <v>الأولى</v>
          </cell>
        </row>
        <row r="5366">
          <cell r="A5366">
            <v>124096</v>
          </cell>
          <cell r="B5366" t="str">
            <v>كندا قاسم</v>
          </cell>
          <cell r="C5366" t="str">
            <v>علي</v>
          </cell>
          <cell r="D5366" t="str">
            <v>أمينة</v>
          </cell>
          <cell r="Q5366" t="str">
            <v>الأولى حديث</v>
          </cell>
          <cell r="S5366" t="str">
            <v>الأولى</v>
          </cell>
        </row>
        <row r="5367">
          <cell r="A5367">
            <v>124097</v>
          </cell>
          <cell r="B5367" t="str">
            <v>لارا صالح</v>
          </cell>
          <cell r="C5367" t="str">
            <v>معن</v>
          </cell>
          <cell r="D5367" t="str">
            <v>نهاد</v>
          </cell>
          <cell r="Q5367" t="str">
            <v>الأولى حديث</v>
          </cell>
          <cell r="S5367" t="str">
            <v>الأولى</v>
          </cell>
        </row>
        <row r="5368">
          <cell r="A5368">
            <v>124098</v>
          </cell>
          <cell r="B5368" t="str">
            <v>لانا عثمان</v>
          </cell>
          <cell r="C5368" t="str">
            <v>سعدي</v>
          </cell>
          <cell r="D5368" t="str">
            <v>شذا</v>
          </cell>
          <cell r="Q5368" t="str">
            <v>الأولى حديث</v>
          </cell>
          <cell r="S5368" t="str">
            <v>الأولى</v>
          </cell>
        </row>
        <row r="5369">
          <cell r="A5369">
            <v>124099</v>
          </cell>
          <cell r="B5369" t="str">
            <v>لانا عمايري</v>
          </cell>
          <cell r="C5369" t="str">
            <v>محمد</v>
          </cell>
          <cell r="D5369" t="str">
            <v>لمياء</v>
          </cell>
          <cell r="Q5369" t="str">
            <v>الأولى حديث</v>
          </cell>
          <cell r="S5369" t="str">
            <v>الأولى</v>
          </cell>
        </row>
        <row r="5370">
          <cell r="A5370">
            <v>124100</v>
          </cell>
          <cell r="B5370" t="str">
            <v>لانا قرقور</v>
          </cell>
          <cell r="C5370" t="str">
            <v>عبدالناصر</v>
          </cell>
          <cell r="D5370" t="str">
            <v>مشاعل</v>
          </cell>
          <cell r="Q5370" t="str">
            <v>الأولى حديث</v>
          </cell>
          <cell r="S5370" t="str">
            <v>الأولى</v>
          </cell>
        </row>
        <row r="5371">
          <cell r="A5371">
            <v>124101</v>
          </cell>
          <cell r="B5371" t="str">
            <v>لجين مستو</v>
          </cell>
          <cell r="C5371" t="str">
            <v>احمد</v>
          </cell>
          <cell r="D5371" t="str">
            <v>عائشه</v>
          </cell>
          <cell r="Q5371" t="str">
            <v>الأولى حديث</v>
          </cell>
          <cell r="S5371" t="str">
            <v>الأولى</v>
          </cell>
        </row>
        <row r="5372">
          <cell r="A5372">
            <v>124102</v>
          </cell>
          <cell r="B5372" t="str">
            <v>لما سلوم</v>
          </cell>
          <cell r="C5372" t="str">
            <v>محمد</v>
          </cell>
          <cell r="D5372" t="str">
            <v>يسرى</v>
          </cell>
          <cell r="Q5372" t="str">
            <v>الأولى حديث</v>
          </cell>
          <cell r="S5372" t="str">
            <v>الأولى</v>
          </cell>
        </row>
        <row r="5373">
          <cell r="A5373">
            <v>124103</v>
          </cell>
          <cell r="B5373" t="str">
            <v>لميس اليغشي</v>
          </cell>
          <cell r="C5373" t="str">
            <v>محمود</v>
          </cell>
          <cell r="D5373" t="str">
            <v>خلود</v>
          </cell>
          <cell r="Q5373" t="str">
            <v>الأولى حديث</v>
          </cell>
          <cell r="S5373" t="str">
            <v>الأولى</v>
          </cell>
        </row>
        <row r="5374">
          <cell r="A5374">
            <v>124104</v>
          </cell>
          <cell r="B5374" t="str">
            <v>لولوه العبد</v>
          </cell>
          <cell r="C5374" t="str">
            <v>عمر</v>
          </cell>
          <cell r="D5374" t="str">
            <v>عائشه</v>
          </cell>
          <cell r="Q5374" t="str">
            <v>الأولى حديث</v>
          </cell>
          <cell r="S5374" t="str">
            <v>الأولى</v>
          </cell>
        </row>
        <row r="5375">
          <cell r="A5375">
            <v>124105</v>
          </cell>
          <cell r="B5375" t="str">
            <v>ليالي الشوفي</v>
          </cell>
          <cell r="C5375" t="str">
            <v>نزار</v>
          </cell>
          <cell r="D5375" t="str">
            <v>ثناء</v>
          </cell>
          <cell r="Q5375" t="str">
            <v>الأولى حديث</v>
          </cell>
          <cell r="S5375" t="str">
            <v>الأولى</v>
          </cell>
        </row>
        <row r="5376">
          <cell r="A5376">
            <v>124106</v>
          </cell>
          <cell r="B5376" t="str">
            <v>ليث ابو ارشيد</v>
          </cell>
          <cell r="C5376" t="str">
            <v>محمد</v>
          </cell>
          <cell r="D5376" t="str">
            <v>هويده</v>
          </cell>
          <cell r="Q5376" t="str">
            <v>الأولى حديث</v>
          </cell>
          <cell r="S5376" t="str">
            <v>الأولى</v>
          </cell>
        </row>
        <row r="5377">
          <cell r="A5377">
            <v>124107</v>
          </cell>
          <cell r="B5377" t="str">
            <v>ليلى حمدان</v>
          </cell>
          <cell r="C5377" t="str">
            <v>معذه</v>
          </cell>
          <cell r="D5377" t="str">
            <v>دنيا</v>
          </cell>
          <cell r="Q5377" t="str">
            <v>الأولى حديث</v>
          </cell>
          <cell r="S5377" t="str">
            <v>الأولى</v>
          </cell>
        </row>
        <row r="5378">
          <cell r="A5378">
            <v>124108</v>
          </cell>
          <cell r="B5378" t="str">
            <v>لين اسكندراني</v>
          </cell>
          <cell r="C5378" t="str">
            <v>محمد ياسر</v>
          </cell>
          <cell r="D5378" t="str">
            <v>هبه</v>
          </cell>
          <cell r="Q5378" t="str">
            <v>الأولى حديث</v>
          </cell>
          <cell r="S5378" t="str">
            <v>الأولى</v>
          </cell>
        </row>
        <row r="5379">
          <cell r="A5379">
            <v>124109</v>
          </cell>
          <cell r="B5379" t="str">
            <v>لين نصر</v>
          </cell>
          <cell r="C5379" t="str">
            <v>حمود</v>
          </cell>
          <cell r="D5379" t="str">
            <v>رولا</v>
          </cell>
          <cell r="Q5379" t="str">
            <v>الأولى حديث</v>
          </cell>
          <cell r="S5379" t="str">
            <v>الأولى</v>
          </cell>
        </row>
        <row r="5380">
          <cell r="A5380">
            <v>124110</v>
          </cell>
          <cell r="B5380" t="str">
            <v>لينا البرتاوي</v>
          </cell>
          <cell r="C5380" t="str">
            <v>احمد</v>
          </cell>
          <cell r="D5380" t="str">
            <v>سلوى</v>
          </cell>
          <cell r="Q5380" t="str">
            <v>الأولى حديث</v>
          </cell>
          <cell r="S5380" t="str">
            <v>الأولى</v>
          </cell>
        </row>
        <row r="5381">
          <cell r="A5381">
            <v>124111</v>
          </cell>
          <cell r="B5381" t="str">
            <v>لينا المقداد</v>
          </cell>
          <cell r="C5381" t="str">
            <v>محمد</v>
          </cell>
          <cell r="D5381" t="str">
            <v>سوريا</v>
          </cell>
          <cell r="Q5381" t="str">
            <v>الأولى حديث</v>
          </cell>
          <cell r="S5381" t="str">
            <v>الأولى</v>
          </cell>
        </row>
        <row r="5382">
          <cell r="A5382">
            <v>124112</v>
          </cell>
          <cell r="B5382" t="str">
            <v>لينه كوكى</v>
          </cell>
          <cell r="C5382" t="str">
            <v>عبدالكريم</v>
          </cell>
          <cell r="D5382" t="str">
            <v>رابعه</v>
          </cell>
          <cell r="Q5382" t="str">
            <v>الأولى حديث</v>
          </cell>
          <cell r="S5382" t="str">
            <v>الأولى</v>
          </cell>
        </row>
        <row r="5383">
          <cell r="A5383">
            <v>124113</v>
          </cell>
          <cell r="B5383" t="str">
            <v>ماريا الخليلي</v>
          </cell>
          <cell r="C5383" t="str">
            <v>بهاء الدين</v>
          </cell>
          <cell r="D5383" t="str">
            <v>دلال</v>
          </cell>
          <cell r="Q5383" t="str">
            <v>الأولى حديث</v>
          </cell>
          <cell r="S5383" t="str">
            <v>الأولى</v>
          </cell>
        </row>
        <row r="5384">
          <cell r="A5384">
            <v>124114</v>
          </cell>
          <cell r="B5384" t="str">
            <v>مالك الخيوتي</v>
          </cell>
          <cell r="C5384" t="str">
            <v>سليمان</v>
          </cell>
          <cell r="D5384" t="str">
            <v>انتصار</v>
          </cell>
          <cell r="Q5384" t="str">
            <v>الأولى حديث</v>
          </cell>
          <cell r="S5384" t="str">
            <v>الأولى</v>
          </cell>
        </row>
        <row r="5385">
          <cell r="A5385">
            <v>124115</v>
          </cell>
          <cell r="B5385" t="str">
            <v>مايا السلمان</v>
          </cell>
          <cell r="C5385" t="str">
            <v>حسان</v>
          </cell>
          <cell r="D5385" t="str">
            <v>عايده</v>
          </cell>
          <cell r="Q5385" t="str">
            <v>الأولى حديث</v>
          </cell>
          <cell r="S5385" t="str">
            <v>الأولى</v>
          </cell>
        </row>
        <row r="5386">
          <cell r="A5386">
            <v>124116</v>
          </cell>
          <cell r="B5386" t="str">
            <v>مجدالدين الصفدي</v>
          </cell>
          <cell r="C5386" t="str">
            <v>محمد بشار</v>
          </cell>
          <cell r="D5386" t="str">
            <v>لمى</v>
          </cell>
          <cell r="Q5386" t="str">
            <v>الأولى حديث</v>
          </cell>
          <cell r="S5386" t="str">
            <v>الأولى</v>
          </cell>
        </row>
        <row r="5387">
          <cell r="A5387">
            <v>124117</v>
          </cell>
          <cell r="B5387" t="str">
            <v>محمد الجراد</v>
          </cell>
          <cell r="C5387" t="str">
            <v>عوض</v>
          </cell>
          <cell r="D5387" t="str">
            <v>نجاه</v>
          </cell>
          <cell r="Q5387" t="str">
            <v>الأولى حديث</v>
          </cell>
          <cell r="S5387" t="str">
            <v>الأولى</v>
          </cell>
        </row>
        <row r="5388">
          <cell r="A5388">
            <v>124118</v>
          </cell>
          <cell r="B5388" t="str">
            <v>محمد الجيرودي</v>
          </cell>
          <cell r="C5388" t="str">
            <v>عدنان</v>
          </cell>
          <cell r="D5388" t="str">
            <v>انيسه</v>
          </cell>
          <cell r="Q5388" t="str">
            <v>الأولى حديث</v>
          </cell>
          <cell r="S5388" t="str">
            <v>الأولى</v>
          </cell>
        </row>
        <row r="5389">
          <cell r="A5389">
            <v>124119</v>
          </cell>
          <cell r="B5389" t="str">
            <v>محمد تامر سليمان</v>
          </cell>
          <cell r="C5389" t="str">
            <v>محمود</v>
          </cell>
          <cell r="D5389" t="str">
            <v>مياده</v>
          </cell>
          <cell r="Q5389" t="str">
            <v>الأولى حديث</v>
          </cell>
          <cell r="S5389" t="str">
            <v>الأولى</v>
          </cell>
        </row>
        <row r="5390">
          <cell r="A5390">
            <v>124120</v>
          </cell>
          <cell r="B5390" t="str">
            <v>محمد حسن</v>
          </cell>
          <cell r="C5390" t="str">
            <v>كاسر</v>
          </cell>
          <cell r="D5390" t="str">
            <v>وفاء</v>
          </cell>
          <cell r="Q5390" t="str">
            <v>الأولى حديث</v>
          </cell>
          <cell r="S5390" t="str">
            <v>الأولى</v>
          </cell>
        </row>
        <row r="5391">
          <cell r="A5391">
            <v>124121</v>
          </cell>
          <cell r="B5391" t="str">
            <v>محمد حسن حيدر</v>
          </cell>
          <cell r="C5391" t="str">
            <v>محمد</v>
          </cell>
          <cell r="D5391" t="str">
            <v>ساميه</v>
          </cell>
          <cell r="Q5391" t="str">
            <v>الأولى حديث</v>
          </cell>
          <cell r="S5391" t="str">
            <v>الأولى</v>
          </cell>
        </row>
        <row r="5392">
          <cell r="A5392">
            <v>124122</v>
          </cell>
          <cell r="B5392" t="str">
            <v>محمد عبد الرحيم</v>
          </cell>
          <cell r="C5392" t="str">
            <v>سليمان</v>
          </cell>
          <cell r="D5392" t="str">
            <v>ناديا</v>
          </cell>
          <cell r="Q5392" t="str">
            <v>الأولى حديث</v>
          </cell>
          <cell r="S5392" t="str">
            <v>الأولى</v>
          </cell>
        </row>
        <row r="5393">
          <cell r="A5393">
            <v>124123</v>
          </cell>
          <cell r="B5393" t="str">
            <v>محمد عبد العزيز المقصاتي</v>
          </cell>
          <cell r="C5393" t="str">
            <v>محمد</v>
          </cell>
          <cell r="D5393" t="str">
            <v>خلود</v>
          </cell>
          <cell r="Q5393" t="str">
            <v>الأولى حديث</v>
          </cell>
          <cell r="S5393" t="str">
            <v>الأولى</v>
          </cell>
        </row>
        <row r="5394">
          <cell r="A5394">
            <v>124124</v>
          </cell>
          <cell r="B5394" t="str">
            <v>محمد قشقو</v>
          </cell>
          <cell r="C5394" t="str">
            <v>احمد</v>
          </cell>
          <cell r="D5394" t="str">
            <v>زمزم</v>
          </cell>
          <cell r="Q5394" t="str">
            <v>الأولى حديث</v>
          </cell>
          <cell r="S5394" t="str">
            <v>الأولى</v>
          </cell>
        </row>
        <row r="5395">
          <cell r="A5395">
            <v>124125</v>
          </cell>
          <cell r="B5395" t="str">
            <v>محمداغيد اسديه</v>
          </cell>
          <cell r="C5395" t="str">
            <v>حسام الدين</v>
          </cell>
          <cell r="D5395" t="str">
            <v>رنا</v>
          </cell>
          <cell r="Q5395" t="str">
            <v>الأولى حديث</v>
          </cell>
          <cell r="S5395" t="str">
            <v>الأولى</v>
          </cell>
        </row>
        <row r="5396">
          <cell r="A5396">
            <v>124126</v>
          </cell>
          <cell r="B5396" t="str">
            <v>محمدحسين الحسيني</v>
          </cell>
          <cell r="C5396" t="str">
            <v>احمدسليم</v>
          </cell>
          <cell r="D5396" t="str">
            <v>حياة</v>
          </cell>
          <cell r="Q5396" t="str">
            <v>الأولى حديث</v>
          </cell>
          <cell r="S5396" t="str">
            <v>الأولى</v>
          </cell>
        </row>
        <row r="5397">
          <cell r="A5397">
            <v>124127</v>
          </cell>
          <cell r="B5397" t="str">
            <v>محمدرضا العلي</v>
          </cell>
          <cell r="C5397" t="str">
            <v>عبدالرحمن</v>
          </cell>
          <cell r="D5397" t="str">
            <v>نوف</v>
          </cell>
          <cell r="Q5397" t="str">
            <v>الأولى حديث</v>
          </cell>
          <cell r="S5397" t="str">
            <v>الأولى</v>
          </cell>
        </row>
        <row r="5398">
          <cell r="A5398">
            <v>124128</v>
          </cell>
          <cell r="B5398" t="str">
            <v>محمد مهيار سلهب</v>
          </cell>
          <cell r="C5398" t="str">
            <v>سمير</v>
          </cell>
          <cell r="D5398" t="str">
            <v>منى</v>
          </cell>
          <cell r="Q5398" t="str">
            <v>الأولى حديث</v>
          </cell>
          <cell r="S5398" t="str">
            <v>الأولى</v>
          </cell>
        </row>
        <row r="5399">
          <cell r="A5399">
            <v>124129</v>
          </cell>
          <cell r="B5399" t="str">
            <v>محمود عباس</v>
          </cell>
          <cell r="C5399" t="str">
            <v>اديب</v>
          </cell>
          <cell r="D5399" t="str">
            <v>دعد</v>
          </cell>
          <cell r="Q5399" t="str">
            <v>الأولى حديث</v>
          </cell>
          <cell r="S5399" t="str">
            <v>الأولى</v>
          </cell>
        </row>
        <row r="5400">
          <cell r="A5400">
            <v>124130</v>
          </cell>
          <cell r="B5400" t="str">
            <v>مرح العبد الله</v>
          </cell>
          <cell r="C5400" t="str">
            <v>محمد</v>
          </cell>
          <cell r="D5400" t="str">
            <v>احلام</v>
          </cell>
          <cell r="Q5400" t="str">
            <v>الأولى حديث</v>
          </cell>
          <cell r="S5400" t="str">
            <v>الأولى</v>
          </cell>
        </row>
        <row r="5401">
          <cell r="A5401">
            <v>124131</v>
          </cell>
          <cell r="B5401" t="str">
            <v>مرح كحل</v>
          </cell>
          <cell r="C5401" t="str">
            <v>كرم</v>
          </cell>
          <cell r="D5401" t="str">
            <v>مي</v>
          </cell>
          <cell r="Q5401" t="str">
            <v>الأولى حديث</v>
          </cell>
          <cell r="S5401" t="str">
            <v>الأولى</v>
          </cell>
        </row>
        <row r="5402">
          <cell r="A5402">
            <v>124132</v>
          </cell>
          <cell r="B5402" t="str">
            <v>مروة رحيم</v>
          </cell>
          <cell r="C5402" t="str">
            <v>محمد فواز</v>
          </cell>
          <cell r="D5402" t="str">
            <v>منا</v>
          </cell>
          <cell r="Q5402" t="str">
            <v>الأولى حديث</v>
          </cell>
          <cell r="S5402" t="str">
            <v>الأولى</v>
          </cell>
        </row>
        <row r="5403">
          <cell r="A5403">
            <v>124133</v>
          </cell>
          <cell r="B5403" t="str">
            <v>مروه الصباغ</v>
          </cell>
          <cell r="C5403" t="str">
            <v>زياد</v>
          </cell>
          <cell r="D5403" t="str">
            <v>ناهد</v>
          </cell>
          <cell r="Q5403" t="str">
            <v>الأولى حديث</v>
          </cell>
          <cell r="S5403" t="str">
            <v>الأولى</v>
          </cell>
        </row>
        <row r="5404">
          <cell r="A5404">
            <v>124134</v>
          </cell>
          <cell r="B5404" t="str">
            <v>مروه الكيلاني</v>
          </cell>
          <cell r="C5404" t="str">
            <v>محمد</v>
          </cell>
          <cell r="D5404" t="str">
            <v>امنه</v>
          </cell>
          <cell r="Q5404" t="str">
            <v>الأولى حديث</v>
          </cell>
          <cell r="S5404" t="str">
            <v>الأولى</v>
          </cell>
        </row>
        <row r="5405">
          <cell r="A5405">
            <v>124135</v>
          </cell>
          <cell r="B5405" t="str">
            <v>مروه سره</v>
          </cell>
          <cell r="C5405" t="str">
            <v>يوسف</v>
          </cell>
          <cell r="D5405" t="str">
            <v>نجاح</v>
          </cell>
          <cell r="Q5405" t="str">
            <v>الأولى حديث</v>
          </cell>
          <cell r="S5405" t="str">
            <v>الأولى</v>
          </cell>
        </row>
        <row r="5406">
          <cell r="A5406">
            <v>124136</v>
          </cell>
          <cell r="B5406" t="str">
            <v>مروه سيد اسماعيل</v>
          </cell>
          <cell r="C5406" t="str">
            <v>محمد خير</v>
          </cell>
          <cell r="D5406" t="str">
            <v>عائشه</v>
          </cell>
          <cell r="Q5406" t="str">
            <v>الأولى حديث</v>
          </cell>
          <cell r="S5406" t="str">
            <v>الأولى</v>
          </cell>
        </row>
        <row r="5407">
          <cell r="A5407">
            <v>124137</v>
          </cell>
          <cell r="B5407" t="str">
            <v>مروه قاسم</v>
          </cell>
          <cell r="C5407" t="str">
            <v>عبد الكريم</v>
          </cell>
          <cell r="D5407" t="str">
            <v>حميده</v>
          </cell>
          <cell r="L5407" t="e">
            <v>#N/A</v>
          </cell>
          <cell r="Q5407" t="str">
            <v>الأولى حديث</v>
          </cell>
          <cell r="R5407">
            <v>453</v>
          </cell>
          <cell r="S5407" t="str">
            <v>الأولى</v>
          </cell>
        </row>
        <row r="5408">
          <cell r="A5408">
            <v>124138</v>
          </cell>
          <cell r="B5408" t="str">
            <v>مريم عبود</v>
          </cell>
          <cell r="C5408" t="str">
            <v>محمد</v>
          </cell>
          <cell r="D5408" t="str">
            <v>سلمى</v>
          </cell>
          <cell r="Q5408" t="str">
            <v>الأولى حديث</v>
          </cell>
          <cell r="S5408" t="str">
            <v>الأولى</v>
          </cell>
        </row>
        <row r="5409">
          <cell r="A5409">
            <v>124139</v>
          </cell>
          <cell r="B5409" t="str">
            <v>مصطفى طه</v>
          </cell>
          <cell r="C5409" t="str">
            <v>وليد</v>
          </cell>
          <cell r="D5409" t="str">
            <v>ريم</v>
          </cell>
          <cell r="Q5409" t="str">
            <v>الأولى حديث</v>
          </cell>
          <cell r="S5409" t="str">
            <v>الأولى</v>
          </cell>
        </row>
        <row r="5410">
          <cell r="A5410">
            <v>124140</v>
          </cell>
          <cell r="B5410" t="str">
            <v>منار زيود</v>
          </cell>
          <cell r="C5410" t="str">
            <v>صلاح</v>
          </cell>
          <cell r="D5410" t="str">
            <v>سميره</v>
          </cell>
          <cell r="Q5410" t="str">
            <v>الأولى حديث</v>
          </cell>
          <cell r="S5410" t="str">
            <v>الأولى</v>
          </cell>
        </row>
        <row r="5411">
          <cell r="A5411">
            <v>124141</v>
          </cell>
          <cell r="B5411" t="str">
            <v>منار شحاده</v>
          </cell>
          <cell r="C5411" t="str">
            <v>محمود</v>
          </cell>
          <cell r="D5411" t="str">
            <v>شريفه</v>
          </cell>
          <cell r="Q5411" t="str">
            <v>الأولى حديث</v>
          </cell>
          <cell r="S5411" t="str">
            <v>الأولى</v>
          </cell>
        </row>
        <row r="5412">
          <cell r="A5412">
            <v>124142</v>
          </cell>
          <cell r="B5412" t="str">
            <v>منال خيري الانام</v>
          </cell>
          <cell r="C5412" t="str">
            <v>مصطفى</v>
          </cell>
          <cell r="D5412" t="str">
            <v>زومانه</v>
          </cell>
          <cell r="Q5412" t="str">
            <v>الأولى حديث</v>
          </cell>
          <cell r="S5412" t="str">
            <v>الأولى</v>
          </cell>
        </row>
        <row r="5413">
          <cell r="A5413">
            <v>124143</v>
          </cell>
          <cell r="B5413" t="str">
            <v>منوليا فرح</v>
          </cell>
          <cell r="C5413" t="str">
            <v>ناصر</v>
          </cell>
          <cell r="D5413" t="str">
            <v>شيرين</v>
          </cell>
          <cell r="Q5413" t="str">
            <v>الأولى حديث</v>
          </cell>
          <cell r="S5413" t="str">
            <v>الأولى</v>
          </cell>
        </row>
        <row r="5414">
          <cell r="A5414">
            <v>124144</v>
          </cell>
          <cell r="B5414" t="str">
            <v>منى عبدالله</v>
          </cell>
          <cell r="C5414" t="str">
            <v>محمود</v>
          </cell>
          <cell r="D5414" t="str">
            <v>شعيع</v>
          </cell>
          <cell r="Q5414" t="str">
            <v>الأولى حديث</v>
          </cell>
          <cell r="S5414" t="str">
            <v>الأولى</v>
          </cell>
        </row>
        <row r="5415">
          <cell r="A5415">
            <v>124145</v>
          </cell>
          <cell r="B5415" t="str">
            <v>منيره بركات</v>
          </cell>
          <cell r="C5415" t="str">
            <v>احمد</v>
          </cell>
          <cell r="D5415" t="str">
            <v>روعه</v>
          </cell>
          <cell r="Q5415" t="str">
            <v>الأولى حديث</v>
          </cell>
          <cell r="S5415" t="str">
            <v>الأولى</v>
          </cell>
        </row>
        <row r="5416">
          <cell r="A5416">
            <v>124146</v>
          </cell>
          <cell r="B5416" t="str">
            <v>مهند بريبداني</v>
          </cell>
          <cell r="C5416" t="str">
            <v>محسن</v>
          </cell>
          <cell r="D5416" t="str">
            <v>ابتسام</v>
          </cell>
          <cell r="Q5416" t="str">
            <v>الأولى حديث</v>
          </cell>
          <cell r="S5416" t="str">
            <v>الأولى</v>
          </cell>
        </row>
        <row r="5417">
          <cell r="A5417">
            <v>124147</v>
          </cell>
          <cell r="B5417" t="str">
            <v>ميس ديب</v>
          </cell>
          <cell r="C5417" t="str">
            <v>علي</v>
          </cell>
          <cell r="D5417" t="str">
            <v>صبا</v>
          </cell>
          <cell r="Q5417" t="str">
            <v>الأولى حديث</v>
          </cell>
          <cell r="S5417" t="str">
            <v>الأولى</v>
          </cell>
        </row>
        <row r="5418">
          <cell r="A5418">
            <v>124148</v>
          </cell>
          <cell r="B5418" t="str">
            <v>ميساء السوادي</v>
          </cell>
          <cell r="C5418" t="str">
            <v>ضرار</v>
          </cell>
          <cell r="D5418" t="str">
            <v>نادره</v>
          </cell>
          <cell r="Q5418" t="str">
            <v>الأولى حديث</v>
          </cell>
          <cell r="S5418" t="str">
            <v>الأولى</v>
          </cell>
        </row>
        <row r="5419">
          <cell r="A5419">
            <v>124149</v>
          </cell>
          <cell r="B5419" t="str">
            <v>ميساء ديوب</v>
          </cell>
          <cell r="C5419" t="str">
            <v>محمد</v>
          </cell>
          <cell r="D5419" t="str">
            <v>جهينه</v>
          </cell>
          <cell r="Q5419" t="str">
            <v>الأولى حديث</v>
          </cell>
          <cell r="S5419" t="str">
            <v>الأولى</v>
          </cell>
        </row>
        <row r="5420">
          <cell r="A5420">
            <v>124150</v>
          </cell>
          <cell r="B5420" t="str">
            <v>ميسون الصالح الشوفي</v>
          </cell>
          <cell r="C5420" t="str">
            <v>فريز</v>
          </cell>
          <cell r="D5420" t="str">
            <v>هديه</v>
          </cell>
          <cell r="Q5420" t="str">
            <v>الأولى حديث</v>
          </cell>
          <cell r="S5420" t="str">
            <v>الأولى</v>
          </cell>
        </row>
        <row r="5421">
          <cell r="A5421">
            <v>124151</v>
          </cell>
          <cell r="B5421" t="str">
            <v>نبراس ديوب</v>
          </cell>
          <cell r="C5421" t="str">
            <v>حسين</v>
          </cell>
          <cell r="D5421" t="str">
            <v>لؤى</v>
          </cell>
          <cell r="Q5421" t="str">
            <v>الأولى حديث</v>
          </cell>
          <cell r="S5421" t="str">
            <v>الأولى</v>
          </cell>
        </row>
        <row r="5422">
          <cell r="A5422">
            <v>124152</v>
          </cell>
          <cell r="B5422" t="str">
            <v>نتالي عباس</v>
          </cell>
          <cell r="C5422" t="str">
            <v>علي</v>
          </cell>
          <cell r="D5422" t="str">
            <v>هيام</v>
          </cell>
          <cell r="Q5422" t="str">
            <v>الأولى حديث</v>
          </cell>
          <cell r="S5422" t="str">
            <v>الأولى</v>
          </cell>
        </row>
        <row r="5423">
          <cell r="A5423">
            <v>124153</v>
          </cell>
          <cell r="B5423" t="str">
            <v>نجاح الحسامي</v>
          </cell>
          <cell r="C5423" t="str">
            <v>محمد طارق</v>
          </cell>
          <cell r="D5423" t="str">
            <v>ريم</v>
          </cell>
          <cell r="Q5423" t="str">
            <v>الأولى حديث</v>
          </cell>
          <cell r="S5423" t="str">
            <v>الأولى</v>
          </cell>
        </row>
        <row r="5424">
          <cell r="A5424">
            <v>124154</v>
          </cell>
          <cell r="B5424" t="str">
            <v>نجود الغجري</v>
          </cell>
          <cell r="C5424" t="str">
            <v>اسماعيل</v>
          </cell>
          <cell r="D5424" t="str">
            <v>نوال</v>
          </cell>
          <cell r="Q5424" t="str">
            <v>الأولى حديث</v>
          </cell>
          <cell r="S5424" t="str">
            <v>الأولى</v>
          </cell>
        </row>
        <row r="5425">
          <cell r="A5425">
            <v>124155</v>
          </cell>
          <cell r="B5425" t="str">
            <v>نجيبه شاويش</v>
          </cell>
          <cell r="C5425" t="str">
            <v>نور الدين</v>
          </cell>
          <cell r="D5425" t="str">
            <v>تهاني</v>
          </cell>
          <cell r="Q5425" t="str">
            <v>الأولى حديث</v>
          </cell>
          <cell r="S5425" t="str">
            <v>الأولى</v>
          </cell>
        </row>
        <row r="5426">
          <cell r="A5426">
            <v>124156</v>
          </cell>
          <cell r="B5426" t="str">
            <v>ندى العقباني</v>
          </cell>
          <cell r="C5426" t="str">
            <v>عماد</v>
          </cell>
          <cell r="D5426" t="str">
            <v>نهاد</v>
          </cell>
          <cell r="Q5426" t="str">
            <v>الأولى حديث</v>
          </cell>
          <cell r="S5426" t="str">
            <v>الأولى</v>
          </cell>
        </row>
        <row r="5427">
          <cell r="A5427">
            <v>124157</v>
          </cell>
          <cell r="B5427" t="str">
            <v>نسرين الفيل</v>
          </cell>
          <cell r="C5427" t="str">
            <v>حمدو</v>
          </cell>
          <cell r="D5427" t="str">
            <v>وداد</v>
          </cell>
          <cell r="Q5427" t="str">
            <v>الأولى حديث</v>
          </cell>
          <cell r="S5427" t="str">
            <v>الأولى</v>
          </cell>
        </row>
        <row r="5428">
          <cell r="A5428">
            <v>124158</v>
          </cell>
          <cell r="B5428" t="str">
            <v>نسرين المحمد</v>
          </cell>
          <cell r="C5428" t="str">
            <v>حسين</v>
          </cell>
          <cell r="D5428" t="str">
            <v>ذيبه</v>
          </cell>
          <cell r="Q5428" t="str">
            <v>الأولى حديث</v>
          </cell>
          <cell r="S5428" t="str">
            <v>الأولى</v>
          </cell>
        </row>
        <row r="5429">
          <cell r="A5429">
            <v>124159</v>
          </cell>
          <cell r="B5429" t="str">
            <v>نسرين شاهين</v>
          </cell>
          <cell r="C5429" t="str">
            <v>ابراهيم</v>
          </cell>
          <cell r="D5429" t="str">
            <v>دلال</v>
          </cell>
          <cell r="Q5429" t="str">
            <v>الأولى حديث</v>
          </cell>
          <cell r="S5429" t="str">
            <v>الأولى</v>
          </cell>
        </row>
        <row r="5430">
          <cell r="A5430">
            <v>124160</v>
          </cell>
          <cell r="B5430" t="str">
            <v>نسرين قرقورا</v>
          </cell>
          <cell r="C5430" t="str">
            <v>محمد</v>
          </cell>
          <cell r="D5430" t="str">
            <v>نصره</v>
          </cell>
          <cell r="Q5430" t="str">
            <v>الأولى حديث</v>
          </cell>
          <cell r="S5430" t="str">
            <v>الأولى</v>
          </cell>
        </row>
        <row r="5431">
          <cell r="A5431">
            <v>124161</v>
          </cell>
          <cell r="B5431" t="str">
            <v>نصر الله الخلف</v>
          </cell>
          <cell r="C5431" t="str">
            <v>مبارك</v>
          </cell>
          <cell r="D5431" t="str">
            <v>سعده</v>
          </cell>
          <cell r="Q5431" t="str">
            <v>الأولى حديث</v>
          </cell>
          <cell r="S5431" t="str">
            <v>الأولى</v>
          </cell>
        </row>
        <row r="5432">
          <cell r="A5432">
            <v>124162</v>
          </cell>
          <cell r="B5432" t="str">
            <v>نهاد دعمش</v>
          </cell>
          <cell r="C5432" t="str">
            <v>عامر</v>
          </cell>
          <cell r="D5432" t="str">
            <v>مها</v>
          </cell>
          <cell r="Q5432" t="str">
            <v>الأولى حديث</v>
          </cell>
          <cell r="S5432" t="str">
            <v>الأولى</v>
          </cell>
        </row>
        <row r="5433">
          <cell r="A5433">
            <v>124163</v>
          </cell>
          <cell r="B5433" t="str">
            <v>نهى ابو فاشة</v>
          </cell>
          <cell r="C5433" t="str">
            <v>محمد</v>
          </cell>
          <cell r="D5433" t="str">
            <v>نوال</v>
          </cell>
          <cell r="Q5433" t="str">
            <v>الأولى حديث</v>
          </cell>
          <cell r="S5433" t="str">
            <v>الأولى</v>
          </cell>
        </row>
        <row r="5434">
          <cell r="A5434">
            <v>124164</v>
          </cell>
          <cell r="B5434" t="str">
            <v>نور الدين الأفندي</v>
          </cell>
          <cell r="C5434" t="str">
            <v>محمد</v>
          </cell>
          <cell r="D5434" t="str">
            <v>فوزيه</v>
          </cell>
          <cell r="Q5434" t="str">
            <v>الأولى حديث</v>
          </cell>
          <cell r="S5434" t="str">
            <v>الأولى</v>
          </cell>
        </row>
        <row r="5435">
          <cell r="A5435">
            <v>124165</v>
          </cell>
          <cell r="B5435" t="str">
            <v>نور الزحيلي</v>
          </cell>
          <cell r="C5435" t="str">
            <v>نادر</v>
          </cell>
          <cell r="D5435" t="str">
            <v>هناء</v>
          </cell>
          <cell r="Q5435" t="str">
            <v>الأولى حديث</v>
          </cell>
          <cell r="S5435" t="str">
            <v>الأولى</v>
          </cell>
        </row>
        <row r="5436">
          <cell r="A5436">
            <v>124166</v>
          </cell>
          <cell r="B5436" t="str">
            <v>نور العمارين</v>
          </cell>
          <cell r="C5436" t="str">
            <v>ماهر</v>
          </cell>
          <cell r="D5436" t="str">
            <v>اعتدال</v>
          </cell>
          <cell r="Q5436" t="str">
            <v>الأولى حديث</v>
          </cell>
          <cell r="S5436" t="str">
            <v>الأولى</v>
          </cell>
        </row>
        <row r="5437">
          <cell r="A5437">
            <v>124167</v>
          </cell>
          <cell r="B5437" t="str">
            <v>نور باكير</v>
          </cell>
          <cell r="C5437" t="str">
            <v>فارس</v>
          </cell>
          <cell r="D5437" t="str">
            <v>ليلا</v>
          </cell>
          <cell r="L5437" t="e">
            <v>#N/A</v>
          </cell>
          <cell r="Q5437" t="str">
            <v>الأولى حديث</v>
          </cell>
          <cell r="R5437">
            <v>484</v>
          </cell>
          <cell r="S5437" t="str">
            <v>الأولى</v>
          </cell>
        </row>
        <row r="5438">
          <cell r="A5438">
            <v>124168</v>
          </cell>
          <cell r="B5438" t="str">
            <v>نور جنن</v>
          </cell>
          <cell r="C5438" t="str">
            <v>محمدفهد</v>
          </cell>
          <cell r="D5438" t="str">
            <v>لينه</v>
          </cell>
          <cell r="Q5438" t="str">
            <v>الأولى حديث</v>
          </cell>
          <cell r="S5438" t="str">
            <v>الأولى</v>
          </cell>
        </row>
        <row r="5439">
          <cell r="A5439">
            <v>124169</v>
          </cell>
          <cell r="B5439" t="str">
            <v>نور حسون</v>
          </cell>
          <cell r="C5439" t="str">
            <v>هايل</v>
          </cell>
          <cell r="D5439" t="str">
            <v>نجاح</v>
          </cell>
          <cell r="Q5439" t="str">
            <v>الأولى حديث</v>
          </cell>
          <cell r="S5439" t="str">
            <v>الأولى</v>
          </cell>
        </row>
        <row r="5440">
          <cell r="A5440">
            <v>124170</v>
          </cell>
          <cell r="B5440" t="str">
            <v>نور سعيد</v>
          </cell>
          <cell r="C5440" t="str">
            <v>ايوب</v>
          </cell>
          <cell r="D5440" t="str">
            <v>عيدة</v>
          </cell>
          <cell r="L5440" t="e">
            <v>#N/A</v>
          </cell>
          <cell r="Q5440" t="str">
            <v>الأولى حديث</v>
          </cell>
          <cell r="R5440">
            <v>326</v>
          </cell>
          <cell r="S5440" t="str">
            <v>الأولى</v>
          </cell>
        </row>
        <row r="5441">
          <cell r="A5441">
            <v>124171</v>
          </cell>
          <cell r="B5441" t="str">
            <v>نور سيروان</v>
          </cell>
          <cell r="C5441" t="str">
            <v>نور الدين</v>
          </cell>
          <cell r="D5441" t="str">
            <v>وجدان</v>
          </cell>
          <cell r="Q5441" t="str">
            <v>الأولى حديث</v>
          </cell>
          <cell r="S5441" t="str">
            <v>الأولى</v>
          </cell>
        </row>
        <row r="5442">
          <cell r="A5442">
            <v>124172</v>
          </cell>
          <cell r="B5442" t="str">
            <v>نورا الحسكي</v>
          </cell>
          <cell r="C5442" t="str">
            <v>محمود</v>
          </cell>
          <cell r="D5442" t="str">
            <v>سلام</v>
          </cell>
          <cell r="Q5442" t="str">
            <v>الأولى حديث</v>
          </cell>
          <cell r="S5442" t="str">
            <v>الأولى</v>
          </cell>
        </row>
        <row r="5443">
          <cell r="A5443">
            <v>124173</v>
          </cell>
          <cell r="B5443" t="str">
            <v>هاجر الخاير</v>
          </cell>
          <cell r="C5443" t="str">
            <v>اسماعيل</v>
          </cell>
          <cell r="D5443" t="str">
            <v>نجاح</v>
          </cell>
          <cell r="Q5443" t="str">
            <v>الأولى حديث</v>
          </cell>
          <cell r="S5443" t="str">
            <v>الأولى</v>
          </cell>
        </row>
        <row r="5444">
          <cell r="A5444">
            <v>124174</v>
          </cell>
          <cell r="B5444" t="str">
            <v>هالين فياض</v>
          </cell>
          <cell r="C5444" t="str">
            <v>فوزي</v>
          </cell>
          <cell r="D5444" t="str">
            <v>فاطمه</v>
          </cell>
          <cell r="Q5444" t="str">
            <v>الأولى حديث</v>
          </cell>
          <cell r="S5444" t="str">
            <v>الأولى</v>
          </cell>
        </row>
        <row r="5445">
          <cell r="A5445">
            <v>124175</v>
          </cell>
          <cell r="B5445" t="str">
            <v>هاني الداهوك</v>
          </cell>
          <cell r="C5445" t="str">
            <v>مطيع</v>
          </cell>
          <cell r="D5445" t="str">
            <v>نظميه</v>
          </cell>
          <cell r="Q5445" t="str">
            <v>الأولى حديث</v>
          </cell>
          <cell r="S5445" t="str">
            <v>الأولى</v>
          </cell>
        </row>
        <row r="5446">
          <cell r="A5446">
            <v>124176</v>
          </cell>
          <cell r="B5446" t="str">
            <v>هاني القبلان</v>
          </cell>
          <cell r="C5446" t="str">
            <v>فرحان</v>
          </cell>
          <cell r="D5446" t="str">
            <v>فريال</v>
          </cell>
          <cell r="Q5446" t="str">
            <v>الأولى حديث</v>
          </cell>
          <cell r="S5446" t="str">
            <v>الأولى</v>
          </cell>
        </row>
        <row r="5447">
          <cell r="A5447">
            <v>124177</v>
          </cell>
          <cell r="B5447" t="str">
            <v>هبه الأحمد</v>
          </cell>
          <cell r="C5447" t="str">
            <v>عبدالعزيز</v>
          </cell>
          <cell r="D5447" t="str">
            <v>زكيه</v>
          </cell>
          <cell r="Q5447" t="str">
            <v>الأولى حديث</v>
          </cell>
          <cell r="S5447" t="str">
            <v>الأولى</v>
          </cell>
        </row>
        <row r="5448">
          <cell r="A5448">
            <v>124178</v>
          </cell>
          <cell r="B5448" t="str">
            <v>هبه التشه</v>
          </cell>
          <cell r="C5448" t="str">
            <v>مأمون</v>
          </cell>
          <cell r="D5448" t="str">
            <v>فاطمه</v>
          </cell>
          <cell r="Q5448" t="str">
            <v>الأولى حديث</v>
          </cell>
          <cell r="S5448" t="str">
            <v>الأولى</v>
          </cell>
        </row>
        <row r="5449">
          <cell r="A5449">
            <v>124179</v>
          </cell>
          <cell r="B5449" t="str">
            <v>هبه العوام</v>
          </cell>
          <cell r="C5449" t="str">
            <v>يحيى</v>
          </cell>
          <cell r="D5449" t="str">
            <v>سعيده</v>
          </cell>
          <cell r="Q5449" t="str">
            <v>الأولى حديث</v>
          </cell>
          <cell r="S5449" t="str">
            <v>الأولى</v>
          </cell>
        </row>
        <row r="5450">
          <cell r="A5450">
            <v>124180</v>
          </cell>
          <cell r="B5450" t="str">
            <v>هبه الله موصلي</v>
          </cell>
          <cell r="C5450" t="str">
            <v>محمد</v>
          </cell>
          <cell r="D5450" t="str">
            <v>نوال</v>
          </cell>
          <cell r="Q5450" t="str">
            <v>الأولى حديث</v>
          </cell>
          <cell r="S5450" t="str">
            <v>الأولى</v>
          </cell>
        </row>
        <row r="5451">
          <cell r="A5451">
            <v>124181</v>
          </cell>
          <cell r="B5451" t="str">
            <v>هبه شاهين</v>
          </cell>
          <cell r="C5451" t="str">
            <v>شاهين</v>
          </cell>
          <cell r="D5451" t="str">
            <v>رضيه</v>
          </cell>
          <cell r="Q5451" t="str">
            <v>الأولى حديث</v>
          </cell>
          <cell r="S5451" t="str">
            <v>الأولى</v>
          </cell>
        </row>
        <row r="5452">
          <cell r="A5452">
            <v>124182</v>
          </cell>
          <cell r="B5452" t="str">
            <v>هدى الرز</v>
          </cell>
          <cell r="C5452" t="str">
            <v>محمد</v>
          </cell>
          <cell r="D5452" t="str">
            <v>سميره</v>
          </cell>
          <cell r="Q5452" t="str">
            <v>الأولى حديث</v>
          </cell>
          <cell r="S5452" t="str">
            <v>الأولى</v>
          </cell>
        </row>
        <row r="5453">
          <cell r="A5453">
            <v>124183</v>
          </cell>
          <cell r="B5453" t="str">
            <v>هديل علاء الدين</v>
          </cell>
          <cell r="C5453" t="str">
            <v>عدنان</v>
          </cell>
          <cell r="D5453" t="str">
            <v>الهام</v>
          </cell>
          <cell r="Q5453" t="str">
            <v>الأولى حديث</v>
          </cell>
          <cell r="S5453" t="str">
            <v>الأولى</v>
          </cell>
        </row>
        <row r="5454">
          <cell r="A5454">
            <v>124184</v>
          </cell>
          <cell r="B5454" t="str">
            <v>هديل محمود</v>
          </cell>
          <cell r="C5454" t="str">
            <v>ذكي</v>
          </cell>
          <cell r="D5454" t="str">
            <v>نهله</v>
          </cell>
          <cell r="Q5454" t="str">
            <v>الأولى حديث</v>
          </cell>
          <cell r="S5454" t="str">
            <v>الأولى</v>
          </cell>
        </row>
        <row r="5455">
          <cell r="A5455">
            <v>124185</v>
          </cell>
          <cell r="B5455" t="str">
            <v>هزار القاق</v>
          </cell>
          <cell r="C5455" t="str">
            <v>محمود</v>
          </cell>
          <cell r="D5455" t="str">
            <v>غيصان</v>
          </cell>
          <cell r="Q5455" t="str">
            <v>الأولى حديث</v>
          </cell>
          <cell r="S5455" t="str">
            <v>الأولى</v>
          </cell>
        </row>
        <row r="5456">
          <cell r="A5456">
            <v>124186</v>
          </cell>
          <cell r="B5456" t="str">
            <v>هلا السيداحمد</v>
          </cell>
          <cell r="C5456" t="str">
            <v>اسماعيل</v>
          </cell>
          <cell r="D5456" t="str">
            <v>فاديا</v>
          </cell>
          <cell r="Q5456" t="str">
            <v>الأولى حديث</v>
          </cell>
          <cell r="S5456" t="str">
            <v>الأولى</v>
          </cell>
        </row>
        <row r="5457">
          <cell r="A5457">
            <v>124187</v>
          </cell>
          <cell r="B5457" t="str">
            <v>هلا غريبه</v>
          </cell>
          <cell r="C5457" t="str">
            <v>هلال</v>
          </cell>
          <cell r="D5457" t="str">
            <v>منا</v>
          </cell>
          <cell r="Q5457" t="str">
            <v>الأولى حديث</v>
          </cell>
          <cell r="S5457" t="str">
            <v>الأولى</v>
          </cell>
        </row>
        <row r="5458">
          <cell r="A5458">
            <v>124188</v>
          </cell>
          <cell r="B5458" t="str">
            <v>هلا نادر</v>
          </cell>
          <cell r="C5458" t="str">
            <v>تيسير</v>
          </cell>
          <cell r="D5458" t="str">
            <v>ميسون</v>
          </cell>
          <cell r="Q5458" t="str">
            <v>الأولى حديث</v>
          </cell>
          <cell r="S5458" t="str">
            <v>الأولى</v>
          </cell>
        </row>
        <row r="5459">
          <cell r="A5459">
            <v>124189</v>
          </cell>
          <cell r="B5459" t="str">
            <v>هناده العش</v>
          </cell>
          <cell r="C5459" t="str">
            <v>عماد</v>
          </cell>
          <cell r="D5459" t="str">
            <v>بدرية</v>
          </cell>
          <cell r="Q5459" t="str">
            <v>الأولى حديث</v>
          </cell>
          <cell r="S5459" t="str">
            <v>الأولى</v>
          </cell>
        </row>
        <row r="5460">
          <cell r="A5460">
            <v>124190</v>
          </cell>
          <cell r="B5460" t="str">
            <v>هند وسوف</v>
          </cell>
          <cell r="C5460" t="str">
            <v>يونس</v>
          </cell>
          <cell r="D5460" t="str">
            <v>زاهيه</v>
          </cell>
          <cell r="Q5460" t="str">
            <v>الأولى حديث</v>
          </cell>
          <cell r="S5460" t="str">
            <v>الأولى</v>
          </cell>
        </row>
        <row r="5461">
          <cell r="A5461">
            <v>124191</v>
          </cell>
          <cell r="B5461" t="str">
            <v>هيام الشمالي</v>
          </cell>
          <cell r="C5461" t="str">
            <v>مشهور</v>
          </cell>
          <cell r="D5461" t="str">
            <v>نديمه</v>
          </cell>
          <cell r="Q5461" t="str">
            <v>الأولى حديث</v>
          </cell>
          <cell r="S5461" t="str">
            <v>الأولى</v>
          </cell>
        </row>
        <row r="5462">
          <cell r="A5462">
            <v>124192</v>
          </cell>
          <cell r="B5462" t="str">
            <v>هيفاء قبلان</v>
          </cell>
          <cell r="C5462" t="str">
            <v>يوسف</v>
          </cell>
          <cell r="D5462" t="str">
            <v>جميله</v>
          </cell>
          <cell r="Q5462" t="str">
            <v>الأولى حديث</v>
          </cell>
          <cell r="S5462" t="str">
            <v>الأولى</v>
          </cell>
        </row>
        <row r="5463">
          <cell r="A5463">
            <v>124193</v>
          </cell>
          <cell r="B5463" t="str">
            <v>هيفاء كحل</v>
          </cell>
          <cell r="C5463" t="str">
            <v>راضي</v>
          </cell>
          <cell r="D5463" t="str">
            <v>غزاله</v>
          </cell>
          <cell r="Q5463" t="str">
            <v>الأولى حديث</v>
          </cell>
          <cell r="S5463" t="str">
            <v>الأولى</v>
          </cell>
        </row>
        <row r="5464">
          <cell r="A5464">
            <v>124194</v>
          </cell>
          <cell r="B5464" t="str">
            <v>واعد عامر</v>
          </cell>
          <cell r="C5464" t="str">
            <v>شكري</v>
          </cell>
          <cell r="D5464" t="str">
            <v>منا</v>
          </cell>
          <cell r="Q5464" t="str">
            <v>الأولى حديث</v>
          </cell>
          <cell r="S5464" t="str">
            <v>الأولى</v>
          </cell>
        </row>
        <row r="5465">
          <cell r="A5465">
            <v>124195</v>
          </cell>
          <cell r="B5465" t="str">
            <v>وجدي معروف</v>
          </cell>
          <cell r="C5465" t="str">
            <v>سعود</v>
          </cell>
          <cell r="D5465" t="str">
            <v>بسمات</v>
          </cell>
          <cell r="Q5465" t="str">
            <v>الأولى حديث</v>
          </cell>
          <cell r="S5465" t="str">
            <v>الأولى</v>
          </cell>
        </row>
        <row r="5466">
          <cell r="A5466">
            <v>124196</v>
          </cell>
          <cell r="B5466" t="str">
            <v>وديان الحوشان</v>
          </cell>
          <cell r="C5466" t="str">
            <v>قاسم</v>
          </cell>
          <cell r="D5466" t="str">
            <v>جميله</v>
          </cell>
          <cell r="Q5466" t="str">
            <v>الأولى حديث</v>
          </cell>
          <cell r="S5466" t="str">
            <v>الأولى</v>
          </cell>
        </row>
        <row r="5467">
          <cell r="A5467">
            <v>124197</v>
          </cell>
          <cell r="B5467" t="str">
            <v>ورده الصوص</v>
          </cell>
          <cell r="C5467" t="str">
            <v>حسين</v>
          </cell>
          <cell r="D5467" t="str">
            <v>نظيره</v>
          </cell>
          <cell r="L5467" t="e">
            <v>#N/A</v>
          </cell>
          <cell r="Q5467" t="str">
            <v>الأولى حديث</v>
          </cell>
          <cell r="R5467">
            <v>173</v>
          </cell>
          <cell r="S5467" t="str">
            <v>الأولى</v>
          </cell>
        </row>
        <row r="5468">
          <cell r="A5468">
            <v>124198</v>
          </cell>
          <cell r="B5468" t="str">
            <v>وسيم عبد الصمد</v>
          </cell>
          <cell r="C5468" t="str">
            <v>حسين</v>
          </cell>
          <cell r="D5468" t="str">
            <v>رمزيه</v>
          </cell>
          <cell r="L5468" t="e">
            <v>#N/A</v>
          </cell>
          <cell r="Q5468" t="str">
            <v>الأولى حديث</v>
          </cell>
          <cell r="R5468">
            <v>350</v>
          </cell>
          <cell r="S5468" t="str">
            <v>الأولى</v>
          </cell>
        </row>
        <row r="5469">
          <cell r="A5469">
            <v>124199</v>
          </cell>
          <cell r="B5469" t="str">
            <v>وفاء عاشور</v>
          </cell>
          <cell r="C5469" t="str">
            <v>بهجت</v>
          </cell>
          <cell r="D5469" t="str">
            <v>انتصار</v>
          </cell>
          <cell r="Q5469" t="str">
            <v>الأولى حديث</v>
          </cell>
          <cell r="S5469" t="str">
            <v>الأولى</v>
          </cell>
        </row>
        <row r="5470">
          <cell r="A5470">
            <v>124200</v>
          </cell>
          <cell r="B5470" t="str">
            <v>وفاء مرعي</v>
          </cell>
          <cell r="C5470" t="str">
            <v>محمد</v>
          </cell>
          <cell r="D5470" t="str">
            <v>مسرة</v>
          </cell>
          <cell r="Q5470" t="str">
            <v>الأولى حديث</v>
          </cell>
          <cell r="S5470" t="str">
            <v>الأولى</v>
          </cell>
        </row>
        <row r="5471">
          <cell r="A5471">
            <v>124201</v>
          </cell>
          <cell r="B5471" t="str">
            <v>وفاء منصور</v>
          </cell>
          <cell r="C5471" t="str">
            <v>سلمان</v>
          </cell>
          <cell r="D5471" t="str">
            <v>دلال</v>
          </cell>
          <cell r="Q5471" t="str">
            <v>الأولى حديث</v>
          </cell>
          <cell r="S5471" t="str">
            <v>الأولى</v>
          </cell>
        </row>
        <row r="5472">
          <cell r="A5472">
            <v>124202</v>
          </cell>
          <cell r="B5472" t="str">
            <v>ولاء ابوالهيجاء</v>
          </cell>
          <cell r="C5472" t="str">
            <v>ناصر</v>
          </cell>
          <cell r="D5472" t="str">
            <v>رحاب</v>
          </cell>
          <cell r="Q5472" t="str">
            <v>الأولى حديث</v>
          </cell>
          <cell r="S5472" t="str">
            <v>الأولى</v>
          </cell>
        </row>
        <row r="5473">
          <cell r="A5473">
            <v>124203</v>
          </cell>
          <cell r="B5473" t="str">
            <v>ولاء الزيات</v>
          </cell>
          <cell r="C5473" t="str">
            <v>نزير</v>
          </cell>
          <cell r="D5473" t="str">
            <v>روعه</v>
          </cell>
          <cell r="Q5473" t="str">
            <v>الأولى حديث</v>
          </cell>
          <cell r="S5473" t="str">
            <v>الأولى</v>
          </cell>
        </row>
        <row r="5474">
          <cell r="A5474">
            <v>124204</v>
          </cell>
          <cell r="B5474" t="str">
            <v>ولاء الشحادات</v>
          </cell>
          <cell r="C5474" t="str">
            <v>خالد</v>
          </cell>
          <cell r="D5474" t="str">
            <v>فايزه</v>
          </cell>
          <cell r="Q5474" t="str">
            <v>الأولى حديث</v>
          </cell>
          <cell r="S5474" t="str">
            <v>الأولى</v>
          </cell>
        </row>
        <row r="5475">
          <cell r="A5475">
            <v>124205</v>
          </cell>
          <cell r="B5475" t="str">
            <v>يارا طرابيه</v>
          </cell>
          <cell r="C5475" t="str">
            <v>أيمن</v>
          </cell>
          <cell r="D5475" t="str">
            <v>رانيه</v>
          </cell>
          <cell r="Q5475" t="str">
            <v>الأولى حديث</v>
          </cell>
          <cell r="S5475" t="str">
            <v>الأولى</v>
          </cell>
        </row>
        <row r="5476">
          <cell r="A5476">
            <v>124206</v>
          </cell>
          <cell r="B5476" t="str">
            <v>ياسر البيطار</v>
          </cell>
          <cell r="C5476" t="str">
            <v>وائل</v>
          </cell>
          <cell r="D5476" t="str">
            <v>أمل</v>
          </cell>
          <cell r="Q5476" t="str">
            <v>الأولى حديث</v>
          </cell>
          <cell r="S5476" t="str">
            <v>الأولى</v>
          </cell>
        </row>
        <row r="5477">
          <cell r="A5477">
            <v>124207</v>
          </cell>
          <cell r="B5477" t="str">
            <v>ياسمين حنتيته</v>
          </cell>
          <cell r="C5477" t="str">
            <v>اكرم</v>
          </cell>
          <cell r="D5477" t="str">
            <v>امنه</v>
          </cell>
          <cell r="Q5477" t="str">
            <v>الأولى حديث</v>
          </cell>
          <cell r="S5477" t="str">
            <v>الأولى</v>
          </cell>
        </row>
        <row r="5478">
          <cell r="A5478">
            <v>124208</v>
          </cell>
          <cell r="B5478" t="str">
            <v>ياسمين سلوم</v>
          </cell>
          <cell r="C5478" t="str">
            <v>محمد سعيد</v>
          </cell>
          <cell r="D5478" t="str">
            <v>صفاء</v>
          </cell>
          <cell r="Q5478" t="str">
            <v>الأولى حديث</v>
          </cell>
          <cell r="S5478" t="str">
            <v>الأولى</v>
          </cell>
        </row>
        <row r="5479">
          <cell r="A5479">
            <v>124209</v>
          </cell>
          <cell r="B5479" t="str">
            <v>يثرب النعمان</v>
          </cell>
          <cell r="C5479" t="str">
            <v>هاشم</v>
          </cell>
          <cell r="D5479" t="str">
            <v>قنال</v>
          </cell>
          <cell r="Q5479" t="str">
            <v>الأولى حديث</v>
          </cell>
          <cell r="S5479" t="str">
            <v>الأولى</v>
          </cell>
        </row>
        <row r="5480">
          <cell r="A5480">
            <v>124210</v>
          </cell>
          <cell r="B5480" t="str">
            <v>يقين الشميط</v>
          </cell>
          <cell r="C5480" t="str">
            <v>زهير</v>
          </cell>
          <cell r="D5480" t="str">
            <v>وفيقه</v>
          </cell>
          <cell r="Q5480" t="str">
            <v>الأولى حديث</v>
          </cell>
          <cell r="S5480" t="str">
            <v>الأولى</v>
          </cell>
        </row>
        <row r="5481">
          <cell r="A5481">
            <v>124211</v>
          </cell>
          <cell r="B5481" t="str">
            <v>يمام الحشا</v>
          </cell>
          <cell r="C5481" t="str">
            <v>فيصل</v>
          </cell>
          <cell r="D5481" t="str">
            <v>حنان</v>
          </cell>
          <cell r="Q5481" t="str">
            <v>الأولى حديث</v>
          </cell>
          <cell r="S5481" t="str">
            <v>الأولى</v>
          </cell>
        </row>
        <row r="5482">
          <cell r="A5482">
            <v>124212</v>
          </cell>
          <cell r="B5482" t="str">
            <v>يمنى الرجوله</v>
          </cell>
          <cell r="C5482" t="str">
            <v>محمد خالد</v>
          </cell>
          <cell r="D5482" t="str">
            <v>نور الهدى</v>
          </cell>
          <cell r="Q5482" t="str">
            <v>الأولى حديث</v>
          </cell>
          <cell r="S5482" t="str">
            <v>الأولى</v>
          </cell>
        </row>
        <row r="5483">
          <cell r="A5483">
            <v>124213</v>
          </cell>
          <cell r="B5483" t="str">
            <v>يوسف الحديدي</v>
          </cell>
          <cell r="C5483" t="str">
            <v>طه</v>
          </cell>
          <cell r="D5483" t="str">
            <v>نعيمه</v>
          </cell>
          <cell r="Q5483" t="str">
            <v>الأولى حديث</v>
          </cell>
          <cell r="S5483" t="str">
            <v>الأولى</v>
          </cell>
        </row>
        <row r="5484">
          <cell r="A5484">
            <v>124214</v>
          </cell>
          <cell r="B5484" t="str">
            <v>حسام كنعان</v>
          </cell>
          <cell r="C5484" t="str">
            <v>فهيم</v>
          </cell>
          <cell r="D5484" t="str">
            <v>زكيه</v>
          </cell>
          <cell r="Q5484" t="str">
            <v>الأولى</v>
          </cell>
          <cell r="S5484" t="str">
            <v>الثانية حديث</v>
          </cell>
        </row>
        <row r="5485">
          <cell r="A5485">
            <v>124215</v>
          </cell>
          <cell r="B5485" t="str">
            <v>منى الشريف</v>
          </cell>
          <cell r="C5485" t="str">
            <v>عمر</v>
          </cell>
          <cell r="D5485" t="str">
            <v>هدى</v>
          </cell>
          <cell r="Q5485" t="str">
            <v>الأولى حديث</v>
          </cell>
          <cell r="S5485" t="str">
            <v>الأولى</v>
          </cell>
        </row>
        <row r="5486">
          <cell r="A5486">
            <v>124216</v>
          </cell>
          <cell r="B5486" t="str">
            <v>هزار فياض</v>
          </cell>
          <cell r="C5486" t="str">
            <v>محسن</v>
          </cell>
          <cell r="D5486" t="str">
            <v>لميا</v>
          </cell>
          <cell r="Q5486" t="str">
            <v>الأولى</v>
          </cell>
          <cell r="S5486" t="str">
            <v>الثانية حديث</v>
          </cell>
        </row>
        <row r="5487">
          <cell r="A5487">
            <v>124217</v>
          </cell>
          <cell r="B5487" t="str">
            <v>هيام الخريشي</v>
          </cell>
          <cell r="C5487" t="str">
            <v>علي</v>
          </cell>
          <cell r="D5487" t="str">
            <v>ناديه</v>
          </cell>
          <cell r="Q5487" t="str">
            <v>الأولى</v>
          </cell>
          <cell r="S5487" t="str">
            <v>الثانية حديث</v>
          </cell>
        </row>
        <row r="5488">
          <cell r="A5488">
            <v>124218</v>
          </cell>
          <cell r="B5488" t="str">
            <v>ميشلين نعمه</v>
          </cell>
          <cell r="C5488" t="str">
            <v>عبد الله</v>
          </cell>
          <cell r="D5488" t="str">
            <v>نوار</v>
          </cell>
          <cell r="Q5488" t="str">
            <v>الثانية حديث</v>
          </cell>
          <cell r="S5488" t="str">
            <v>الثانية</v>
          </cell>
        </row>
        <row r="5489">
          <cell r="A5489">
            <v>124219</v>
          </cell>
          <cell r="B5489" t="str">
            <v>اريج اسماعيل</v>
          </cell>
          <cell r="C5489" t="str">
            <v>حسين</v>
          </cell>
          <cell r="D5489" t="str">
            <v>بديعة</v>
          </cell>
          <cell r="Q5489" t="str">
            <v>الثانية</v>
          </cell>
          <cell r="S5489" t="str">
            <v>الثالثة حديث</v>
          </cell>
        </row>
        <row r="5490">
          <cell r="A5490">
            <v>124220</v>
          </cell>
          <cell r="B5490" t="str">
            <v>اماني علي</v>
          </cell>
          <cell r="C5490" t="str">
            <v>علي</v>
          </cell>
          <cell r="D5490" t="str">
            <v>الهام</v>
          </cell>
          <cell r="Q5490" t="str">
            <v>الثانية</v>
          </cell>
          <cell r="S5490" t="str">
            <v>الثانية</v>
          </cell>
        </row>
        <row r="5491">
          <cell r="A5491">
            <v>124221</v>
          </cell>
          <cell r="B5491" t="str">
            <v>رحمه شوره</v>
          </cell>
          <cell r="C5491" t="str">
            <v>محمد خير</v>
          </cell>
          <cell r="D5491" t="str">
            <v>فاطمه</v>
          </cell>
          <cell r="Q5491" t="str">
            <v>الثانية</v>
          </cell>
          <cell r="S5491" t="str">
            <v>الثانية</v>
          </cell>
        </row>
        <row r="5492">
          <cell r="A5492">
            <v>124222</v>
          </cell>
          <cell r="B5492" t="str">
            <v>سوزان يوسف</v>
          </cell>
          <cell r="C5492" t="str">
            <v>أحمد</v>
          </cell>
          <cell r="D5492" t="str">
            <v>ثناء</v>
          </cell>
          <cell r="Q5492" t="str">
            <v>الثانية</v>
          </cell>
          <cell r="S5492" t="str">
            <v>الثانية</v>
          </cell>
        </row>
        <row r="5493">
          <cell r="A5493">
            <v>124223</v>
          </cell>
          <cell r="B5493" t="str">
            <v>عبد الله عسكور</v>
          </cell>
          <cell r="C5493" t="str">
            <v>فرزدق</v>
          </cell>
          <cell r="D5493" t="str">
            <v>نوال</v>
          </cell>
          <cell r="Q5493" t="str">
            <v>الثانية</v>
          </cell>
          <cell r="S5493" t="str">
            <v>الثانية</v>
          </cell>
        </row>
        <row r="5494">
          <cell r="A5494">
            <v>124224</v>
          </cell>
          <cell r="B5494" t="str">
            <v>ميناس البيك</v>
          </cell>
          <cell r="C5494" t="str">
            <v>غالب</v>
          </cell>
          <cell r="D5494" t="str">
            <v>ختام</v>
          </cell>
          <cell r="Q5494" t="str">
            <v>الثانية</v>
          </cell>
          <cell r="S5494" t="str">
            <v>الثانية</v>
          </cell>
        </row>
        <row r="5495">
          <cell r="A5495">
            <v>124225</v>
          </cell>
          <cell r="B5495" t="str">
            <v>لمى القطريب</v>
          </cell>
          <cell r="C5495" t="str">
            <v>حسن</v>
          </cell>
          <cell r="D5495" t="str">
            <v>وليده</v>
          </cell>
          <cell r="Q5495" t="str">
            <v>الثانية</v>
          </cell>
          <cell r="S5495" t="str">
            <v>الثانية</v>
          </cell>
        </row>
        <row r="5496">
          <cell r="A5496">
            <v>124226</v>
          </cell>
          <cell r="B5496" t="str">
            <v>خيرو حاج حسن</v>
          </cell>
          <cell r="C5496" t="str">
            <v>محمد خير</v>
          </cell>
          <cell r="D5496" t="str">
            <v>نسيبه</v>
          </cell>
          <cell r="Q5496" t="str">
            <v>الثانية حديث</v>
          </cell>
          <cell r="S5496" t="str">
            <v>الثانية</v>
          </cell>
        </row>
        <row r="5497">
          <cell r="A5497">
            <v>124227</v>
          </cell>
          <cell r="B5497" t="str">
            <v>رجاء السمان</v>
          </cell>
          <cell r="C5497" t="str">
            <v>حسام</v>
          </cell>
          <cell r="D5497" t="str">
            <v>مريم</v>
          </cell>
          <cell r="Q5497" t="str">
            <v>الثانية حديث</v>
          </cell>
          <cell r="S5497" t="str">
            <v>الثانية</v>
          </cell>
        </row>
        <row r="5498">
          <cell r="A5498">
            <v>124228</v>
          </cell>
          <cell r="B5498" t="str">
            <v>محمد ضوى</v>
          </cell>
          <cell r="C5498" t="str">
            <v>خليل</v>
          </cell>
          <cell r="D5498" t="str">
            <v>هيما</v>
          </cell>
          <cell r="Q5498" t="str">
            <v>الثانية حديث</v>
          </cell>
          <cell r="S5498" t="str">
            <v>الثانية</v>
          </cell>
        </row>
        <row r="5499">
          <cell r="A5499">
            <v>124229</v>
          </cell>
          <cell r="B5499" t="str">
            <v>روند ابو السعود</v>
          </cell>
          <cell r="C5499" t="str">
            <v>محمود</v>
          </cell>
          <cell r="D5499" t="str">
            <v>ميسون</v>
          </cell>
          <cell r="Q5499" t="str">
            <v>الأولى حديث</v>
          </cell>
          <cell r="S5499" t="str">
            <v>الأولى</v>
          </cell>
        </row>
        <row r="5500">
          <cell r="A5500">
            <v>124230</v>
          </cell>
          <cell r="B5500" t="str">
            <v>لمى أبو آذان</v>
          </cell>
          <cell r="C5500" t="str">
            <v>رياض</v>
          </cell>
          <cell r="D5500" t="str">
            <v>ناديا</v>
          </cell>
          <cell r="Q5500" t="str">
            <v>الأولى حديث</v>
          </cell>
          <cell r="S5500" t="str">
            <v>الأولى</v>
          </cell>
        </row>
        <row r="5501">
          <cell r="A5501">
            <v>124231</v>
          </cell>
          <cell r="B5501" t="str">
            <v>غفران المعلم</v>
          </cell>
          <cell r="C5501" t="str">
            <v>رضا</v>
          </cell>
          <cell r="D5501" t="str">
            <v>اميره</v>
          </cell>
          <cell r="Q5501" t="str">
            <v>الأولى حديث</v>
          </cell>
          <cell r="S5501" t="str">
            <v>الأولى</v>
          </cell>
        </row>
        <row r="5502">
          <cell r="A5502">
            <v>124232</v>
          </cell>
          <cell r="B5502" t="str">
            <v>رغد عوض</v>
          </cell>
          <cell r="C5502" t="str">
            <v>ياسر</v>
          </cell>
          <cell r="D5502" t="str">
            <v>براءة</v>
          </cell>
          <cell r="Q5502" t="str">
            <v>الأولى حديث</v>
          </cell>
          <cell r="S5502" t="str">
            <v>الأولى</v>
          </cell>
        </row>
        <row r="5503">
          <cell r="A5503">
            <v>124233</v>
          </cell>
          <cell r="B5503" t="str">
            <v>أمان سليمان</v>
          </cell>
          <cell r="C5503" t="str">
            <v>محمد</v>
          </cell>
          <cell r="D5503" t="str">
            <v>هاله</v>
          </cell>
          <cell r="Q5503" t="str">
            <v>الأولى حديث</v>
          </cell>
          <cell r="S5503" t="str">
            <v>الأولى</v>
          </cell>
        </row>
        <row r="5504">
          <cell r="A5504">
            <v>124234</v>
          </cell>
          <cell r="B5504" t="str">
            <v>باسل حيدر</v>
          </cell>
          <cell r="C5504" t="str">
            <v>احمد</v>
          </cell>
          <cell r="D5504" t="str">
            <v>صفيه</v>
          </cell>
          <cell r="Q5504" t="str">
            <v>الأولى حديث</v>
          </cell>
          <cell r="S5504" t="str">
            <v>الأولى</v>
          </cell>
        </row>
        <row r="5505">
          <cell r="A5505">
            <v>124235</v>
          </cell>
          <cell r="B5505" t="str">
            <v>رولا قطيش</v>
          </cell>
          <cell r="C5505" t="str">
            <v>غسان</v>
          </cell>
          <cell r="D5505" t="str">
            <v>ترفه</v>
          </cell>
          <cell r="Q5505" t="str">
            <v>الثانية</v>
          </cell>
          <cell r="S5505" t="str">
            <v>الثانية</v>
          </cell>
        </row>
        <row r="5506">
          <cell r="A5506">
            <v>124236</v>
          </cell>
          <cell r="B5506" t="str">
            <v>هيفاء خلف زين الدين</v>
          </cell>
          <cell r="C5506" t="str">
            <v>اسماعيل</v>
          </cell>
          <cell r="D5506" t="str">
            <v>سهيله</v>
          </cell>
          <cell r="Q5506" t="str">
            <v>الثانية</v>
          </cell>
          <cell r="S5506" t="str">
            <v>الثانية</v>
          </cell>
        </row>
        <row r="5507">
          <cell r="A5507">
            <v>124237</v>
          </cell>
          <cell r="B5507" t="str">
            <v>مجد جمول</v>
          </cell>
          <cell r="C5507" t="str">
            <v>كميل</v>
          </cell>
          <cell r="D5507" t="str">
            <v>دنيا</v>
          </cell>
          <cell r="Q5507" t="str">
            <v>الثانية</v>
          </cell>
          <cell r="S5507" t="str">
            <v>الثالثة حديث</v>
          </cell>
        </row>
        <row r="5508">
          <cell r="A5508">
            <v>124238</v>
          </cell>
          <cell r="B5508" t="str">
            <v>اسماء موسى</v>
          </cell>
          <cell r="C5508" t="str">
            <v>محمد خير</v>
          </cell>
          <cell r="D5508" t="str">
            <v>مريم</v>
          </cell>
          <cell r="Q5508" t="str">
            <v>الأولى حديث</v>
          </cell>
          <cell r="S5508" t="str">
            <v>الأولى</v>
          </cell>
        </row>
        <row r="5509">
          <cell r="A5509">
            <v>124239</v>
          </cell>
          <cell r="B5509" t="str">
            <v>جابر نعيم</v>
          </cell>
          <cell r="C5509" t="str">
            <v>طالب</v>
          </cell>
          <cell r="D5509" t="str">
            <v>مريم</v>
          </cell>
          <cell r="L5509" t="e">
            <v>#N/A</v>
          </cell>
          <cell r="Q5509" t="str">
            <v>الأولى حديث</v>
          </cell>
          <cell r="R5509">
            <v>431</v>
          </cell>
          <cell r="S5509" t="str">
            <v>الأولى</v>
          </cell>
        </row>
      </sheetData>
      <sheetData sheetId="1"/>
    </sheetDataSet>
  </externalBook>
</externalLink>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C:\Users\hp92\AppData\Roaming\user\&#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1575;&#1587;&#1578;&#1605;&#1575;&#1585;&#1575;&#1578;%20&#1575;&#1604;&#1601;&#1589;&#1604;%20&#1575;&#1604;&#1575;&#1608;&#1604;%202019-2020/Users/Users/TOSHIBA/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20"/>
  <sheetViews>
    <sheetView showGridLines="0" rightToLeft="1" workbookViewId="0">
      <selection activeCell="B14" sqref="B14:I19"/>
    </sheetView>
  </sheetViews>
  <sheetFormatPr defaultColWidth="9" defaultRowHeight="16.8" x14ac:dyDescent="0.5"/>
  <cols>
    <col min="1" max="1" width="2.21875" style="56" customWidth="1"/>
    <col min="2" max="2" width="4.44140625" style="56" customWidth="1"/>
    <col min="3" max="6" width="9" style="56"/>
    <col min="7" max="7" width="1.44140625" style="56" customWidth="1"/>
    <col min="8" max="8" width="12.6640625" style="56" customWidth="1"/>
    <col min="9" max="9" width="16.88671875" style="56" customWidth="1"/>
    <col min="10" max="10" width="5" style="56" customWidth="1"/>
    <col min="11" max="11" width="9" style="56" customWidth="1"/>
    <col min="12" max="12" width="2.6640625" style="56" customWidth="1"/>
    <col min="13" max="13" width="9" style="56"/>
    <col min="14" max="14" width="9" style="56" customWidth="1"/>
    <col min="15" max="15" width="3.44140625" style="56" customWidth="1"/>
    <col min="16" max="17" width="9" style="56"/>
    <col min="18" max="18" width="4.6640625" style="56" customWidth="1"/>
    <col min="19" max="19" width="2" style="56" customWidth="1"/>
    <col min="20" max="20" width="8.88671875" style="56" customWidth="1"/>
    <col min="21" max="21" width="15.44140625" style="56" customWidth="1"/>
    <col min="22" max="16384" width="9" style="56"/>
  </cols>
  <sheetData>
    <row r="1" spans="1:22" ht="27" thickBot="1" x14ac:dyDescent="0.75">
      <c r="B1" s="276" t="s">
        <v>424</v>
      </c>
      <c r="C1" s="276"/>
      <c r="D1" s="276"/>
      <c r="E1" s="276"/>
      <c r="F1" s="276"/>
      <c r="G1" s="276"/>
      <c r="H1" s="276"/>
      <c r="I1" s="276"/>
      <c r="J1" s="276"/>
      <c r="K1" s="276"/>
      <c r="L1" s="276"/>
      <c r="M1" s="276"/>
      <c r="N1" s="276"/>
      <c r="O1" s="276"/>
      <c r="P1" s="276"/>
      <c r="Q1" s="276"/>
      <c r="R1" s="276"/>
      <c r="S1" s="276"/>
      <c r="T1" s="276"/>
      <c r="U1" s="276"/>
    </row>
    <row r="2" spans="1:22" ht="19.5" customHeight="1" thickBot="1" x14ac:dyDescent="0.7">
      <c r="B2" s="277" t="s">
        <v>212</v>
      </c>
      <c r="C2" s="277"/>
      <c r="D2" s="277"/>
      <c r="E2" s="277"/>
      <c r="F2" s="277"/>
      <c r="G2" s="277"/>
      <c r="H2" s="277"/>
      <c r="I2" s="277"/>
      <c r="J2" s="57"/>
      <c r="K2" s="278" t="s">
        <v>425</v>
      </c>
      <c r="L2" s="279"/>
      <c r="M2" s="279"/>
      <c r="N2" s="279"/>
      <c r="O2" s="279"/>
      <c r="P2" s="279"/>
      <c r="Q2" s="279"/>
      <c r="R2" s="279"/>
      <c r="S2" s="279"/>
      <c r="T2" s="282" t="s">
        <v>426</v>
      </c>
      <c r="U2" s="283"/>
    </row>
    <row r="3" spans="1:22" ht="22.5" customHeight="1" thickBot="1" x14ac:dyDescent="0.7">
      <c r="A3" s="58">
        <v>1</v>
      </c>
      <c r="B3" s="286" t="s">
        <v>427</v>
      </c>
      <c r="C3" s="287"/>
      <c r="D3" s="287"/>
      <c r="E3" s="287"/>
      <c r="F3" s="287"/>
      <c r="G3" s="287"/>
      <c r="H3" s="287"/>
      <c r="I3" s="288"/>
      <c r="K3" s="280"/>
      <c r="L3" s="281"/>
      <c r="M3" s="281"/>
      <c r="N3" s="281"/>
      <c r="O3" s="281"/>
      <c r="P3" s="281"/>
      <c r="Q3" s="281"/>
      <c r="R3" s="281"/>
      <c r="S3" s="281"/>
      <c r="T3" s="284"/>
      <c r="U3" s="285"/>
    </row>
    <row r="4" spans="1:22" ht="22.5" customHeight="1" thickBot="1" x14ac:dyDescent="0.7">
      <c r="A4" s="58">
        <v>2</v>
      </c>
      <c r="B4" s="273" t="s">
        <v>428</v>
      </c>
      <c r="C4" s="274"/>
      <c r="D4" s="274"/>
      <c r="E4" s="274"/>
      <c r="F4" s="274"/>
      <c r="G4" s="274"/>
      <c r="H4" s="274"/>
      <c r="I4" s="275"/>
      <c r="K4" s="251" t="s">
        <v>15</v>
      </c>
      <c r="L4" s="252"/>
      <c r="M4" s="252"/>
      <c r="N4" s="252"/>
      <c r="O4" s="252"/>
      <c r="P4" s="252"/>
      <c r="Q4" s="252"/>
      <c r="R4" s="252"/>
      <c r="S4" s="253"/>
      <c r="T4" s="266">
        <v>1</v>
      </c>
      <c r="U4" s="267"/>
    </row>
    <row r="5" spans="1:22" ht="22.5" customHeight="1" thickBot="1" x14ac:dyDescent="0.7">
      <c r="A5" s="58"/>
      <c r="B5" s="234" t="s">
        <v>429</v>
      </c>
      <c r="C5" s="235"/>
      <c r="D5" s="235"/>
      <c r="E5" s="235"/>
      <c r="F5" s="235"/>
      <c r="G5" s="235"/>
      <c r="H5" s="235"/>
      <c r="I5" s="59"/>
      <c r="K5" s="264" t="s">
        <v>430</v>
      </c>
      <c r="L5" s="265"/>
      <c r="M5" s="265"/>
      <c r="N5" s="265"/>
      <c r="O5" s="265"/>
      <c r="P5" s="265"/>
      <c r="Q5" s="265"/>
      <c r="R5" s="265"/>
      <c r="S5" s="265"/>
      <c r="T5" s="266">
        <v>1</v>
      </c>
      <c r="U5" s="267"/>
    </row>
    <row r="6" spans="1:22" ht="22.5" customHeight="1" thickBot="1" x14ac:dyDescent="0.7">
      <c r="A6" s="58"/>
      <c r="B6" s="268" t="s">
        <v>431</v>
      </c>
      <c r="C6" s="269"/>
      <c r="D6" s="269"/>
      <c r="E6" s="269"/>
      <c r="F6" s="269"/>
      <c r="G6" s="269"/>
      <c r="H6" s="269"/>
      <c r="I6" s="270"/>
      <c r="K6" s="264" t="s">
        <v>432</v>
      </c>
      <c r="L6" s="265"/>
      <c r="M6" s="265"/>
      <c r="N6" s="265"/>
      <c r="O6" s="265"/>
      <c r="P6" s="265"/>
      <c r="Q6" s="265"/>
      <c r="R6" s="265"/>
      <c r="S6" s="265"/>
      <c r="T6" s="271" t="s">
        <v>433</v>
      </c>
      <c r="U6" s="272"/>
    </row>
    <row r="7" spans="1:22" ht="22.5" customHeight="1" thickBot="1" x14ac:dyDescent="0.75">
      <c r="A7" s="58">
        <v>3</v>
      </c>
      <c r="B7" s="234" t="s">
        <v>214</v>
      </c>
      <c r="C7" s="235"/>
      <c r="D7" s="235"/>
      <c r="E7" s="235"/>
      <c r="F7" s="235"/>
      <c r="G7" s="235"/>
      <c r="H7" s="236" t="s">
        <v>213</v>
      </c>
      <c r="I7" s="237"/>
      <c r="K7" s="238" t="s">
        <v>434</v>
      </c>
      <c r="L7" s="239"/>
      <c r="M7" s="239"/>
      <c r="N7" s="239"/>
      <c r="O7" s="239"/>
      <c r="P7" s="239"/>
      <c r="Q7" s="239"/>
      <c r="R7" s="239"/>
      <c r="S7" s="240"/>
      <c r="T7" s="241">
        <v>0.5</v>
      </c>
      <c r="U7" s="242"/>
      <c r="V7" s="60"/>
    </row>
    <row r="8" spans="1:22" ht="22.5" customHeight="1" x14ac:dyDescent="0.65">
      <c r="A8" s="58">
        <v>4</v>
      </c>
      <c r="B8" s="243" t="s">
        <v>3699</v>
      </c>
      <c r="C8" s="243"/>
      <c r="D8" s="243"/>
      <c r="E8" s="243"/>
      <c r="F8" s="243"/>
      <c r="G8" s="243"/>
      <c r="H8" s="243"/>
      <c r="I8" s="243"/>
      <c r="J8" s="60"/>
      <c r="K8" s="246" t="s">
        <v>435</v>
      </c>
      <c r="L8" s="247"/>
      <c r="M8" s="247"/>
      <c r="N8" s="247"/>
      <c r="O8" s="247"/>
      <c r="P8" s="247"/>
      <c r="Q8" s="247"/>
      <c r="R8" s="247"/>
      <c r="S8" s="247"/>
      <c r="T8" s="248">
        <v>0.2</v>
      </c>
      <c r="U8" s="249"/>
    </row>
    <row r="9" spans="1:22" ht="22.5" customHeight="1" x14ac:dyDescent="0.65">
      <c r="A9" s="58"/>
      <c r="B9" s="244"/>
      <c r="C9" s="244"/>
      <c r="D9" s="244"/>
      <c r="E9" s="244"/>
      <c r="F9" s="244"/>
      <c r="G9" s="244"/>
      <c r="H9" s="244"/>
      <c r="I9" s="244"/>
      <c r="J9" s="61"/>
      <c r="K9" s="246"/>
      <c r="L9" s="247"/>
      <c r="M9" s="247"/>
      <c r="N9" s="247"/>
      <c r="O9" s="247"/>
      <c r="P9" s="247"/>
      <c r="Q9" s="247"/>
      <c r="R9" s="247"/>
      <c r="S9" s="247"/>
      <c r="T9" s="250"/>
      <c r="U9" s="249"/>
    </row>
    <row r="10" spans="1:22" ht="22.5" customHeight="1" x14ac:dyDescent="0.65">
      <c r="A10" s="58"/>
      <c r="B10" s="244"/>
      <c r="C10" s="244"/>
      <c r="D10" s="244"/>
      <c r="E10" s="244"/>
      <c r="F10" s="244"/>
      <c r="G10" s="244"/>
      <c r="H10" s="244"/>
      <c r="I10" s="244"/>
      <c r="K10" s="251" t="s">
        <v>436</v>
      </c>
      <c r="L10" s="252"/>
      <c r="M10" s="252"/>
      <c r="N10" s="252"/>
      <c r="O10" s="252"/>
      <c r="P10" s="252"/>
      <c r="Q10" s="252"/>
      <c r="R10" s="252"/>
      <c r="S10" s="253"/>
      <c r="T10" s="254">
        <v>0.2</v>
      </c>
      <c r="U10" s="255"/>
    </row>
    <row r="11" spans="1:22" ht="45" customHeight="1" x14ac:dyDescent="0.65">
      <c r="A11" s="58"/>
      <c r="B11" s="244"/>
      <c r="C11" s="244"/>
      <c r="D11" s="244"/>
      <c r="E11" s="244"/>
      <c r="F11" s="244"/>
      <c r="G11" s="244"/>
      <c r="H11" s="244"/>
      <c r="I11" s="244"/>
      <c r="K11" s="256" t="s">
        <v>437</v>
      </c>
      <c r="L11" s="257"/>
      <c r="M11" s="257"/>
      <c r="N11" s="257"/>
      <c r="O11" s="257"/>
      <c r="P11" s="257"/>
      <c r="Q11" s="257"/>
      <c r="R11" s="257"/>
      <c r="S11" s="258"/>
      <c r="T11" s="254">
        <v>0.2</v>
      </c>
      <c r="U11" s="255"/>
    </row>
    <row r="12" spans="1:22" ht="22.5" customHeight="1" thickBot="1" x14ac:dyDescent="0.7">
      <c r="A12" s="58"/>
      <c r="B12" s="245"/>
      <c r="C12" s="245"/>
      <c r="D12" s="245"/>
      <c r="E12" s="245"/>
      <c r="F12" s="245"/>
      <c r="G12" s="245"/>
      <c r="H12" s="245"/>
      <c r="I12" s="245"/>
      <c r="K12" s="259" t="s">
        <v>438</v>
      </c>
      <c r="L12" s="260"/>
      <c r="M12" s="260"/>
      <c r="N12" s="260"/>
      <c r="O12" s="260"/>
      <c r="P12" s="260"/>
      <c r="Q12" s="260"/>
      <c r="R12" s="260"/>
      <c r="S12" s="261"/>
      <c r="T12" s="262">
        <v>0.5</v>
      </c>
      <c r="U12" s="263"/>
    </row>
    <row r="13" spans="1:22" ht="22.5" customHeight="1" thickBot="1" x14ac:dyDescent="0.7">
      <c r="A13" s="58">
        <v>5</v>
      </c>
      <c r="B13" s="224" t="s">
        <v>439</v>
      </c>
      <c r="C13" s="225"/>
      <c r="D13" s="225"/>
      <c r="E13" s="225"/>
      <c r="F13" s="225"/>
      <c r="G13" s="225"/>
      <c r="H13" s="225"/>
      <c r="I13" s="226"/>
      <c r="K13" s="227" t="s">
        <v>440</v>
      </c>
      <c r="L13" s="228"/>
      <c r="M13" s="228"/>
      <c r="N13" s="228"/>
      <c r="O13" s="228"/>
      <c r="P13" s="228"/>
      <c r="Q13" s="228"/>
      <c r="R13" s="228"/>
      <c r="S13" s="228"/>
      <c r="T13" s="228"/>
      <c r="U13" s="228"/>
    </row>
    <row r="14" spans="1:22" ht="22.5" customHeight="1" x14ac:dyDescent="0.65">
      <c r="A14" s="58"/>
      <c r="B14" s="229" t="s">
        <v>3700</v>
      </c>
      <c r="C14" s="229"/>
      <c r="D14" s="229"/>
      <c r="E14" s="229"/>
      <c r="F14" s="229"/>
      <c r="G14" s="229"/>
      <c r="H14" s="229"/>
      <c r="I14" s="229"/>
      <c r="K14" s="228"/>
      <c r="L14" s="228"/>
      <c r="M14" s="228"/>
      <c r="N14" s="228"/>
      <c r="O14" s="228"/>
      <c r="P14" s="228"/>
      <c r="Q14" s="228"/>
      <c r="R14" s="228"/>
      <c r="S14" s="228"/>
      <c r="T14" s="228"/>
      <c r="U14" s="228"/>
    </row>
    <row r="15" spans="1:22" ht="3.75" customHeight="1" x14ac:dyDescent="0.65">
      <c r="A15" s="58"/>
      <c r="B15" s="230"/>
      <c r="C15" s="230"/>
      <c r="D15" s="230"/>
      <c r="E15" s="230"/>
      <c r="F15" s="230"/>
      <c r="G15" s="230"/>
      <c r="H15" s="230"/>
      <c r="I15" s="230"/>
      <c r="K15" s="232"/>
      <c r="L15" s="232"/>
      <c r="M15" s="232"/>
      <c r="N15" s="232"/>
      <c r="O15" s="232"/>
      <c r="P15" s="232"/>
      <c r="Q15" s="232"/>
      <c r="R15" s="232"/>
      <c r="S15" s="232"/>
      <c r="T15" s="232"/>
      <c r="U15" s="232"/>
    </row>
    <row r="16" spans="1:22" ht="26.25" customHeight="1" x14ac:dyDescent="0.65">
      <c r="A16" s="58">
        <v>6</v>
      </c>
      <c r="B16" s="230"/>
      <c r="C16" s="230"/>
      <c r="D16" s="230"/>
      <c r="E16" s="230"/>
      <c r="F16" s="230"/>
      <c r="G16" s="230"/>
      <c r="H16" s="230"/>
      <c r="I16" s="230"/>
      <c r="K16" s="232"/>
      <c r="L16" s="232"/>
      <c r="M16" s="232"/>
      <c r="N16" s="232"/>
      <c r="O16" s="232"/>
      <c r="P16" s="232"/>
      <c r="Q16" s="232"/>
      <c r="R16" s="232"/>
      <c r="S16" s="232"/>
      <c r="T16" s="232"/>
      <c r="U16" s="232"/>
    </row>
    <row r="17" spans="2:21" ht="19.5" customHeight="1" x14ac:dyDescent="0.5">
      <c r="B17" s="230"/>
      <c r="C17" s="230"/>
      <c r="D17" s="230"/>
      <c r="E17" s="230"/>
      <c r="F17" s="230"/>
      <c r="G17" s="230"/>
      <c r="H17" s="230"/>
      <c r="I17" s="230"/>
      <c r="K17" s="232"/>
      <c r="L17" s="232"/>
      <c r="M17" s="232"/>
      <c r="N17" s="232"/>
      <c r="O17" s="232"/>
      <c r="P17" s="232"/>
      <c r="Q17" s="232"/>
      <c r="R17" s="232"/>
      <c r="S17" s="232"/>
      <c r="T17" s="232"/>
      <c r="U17" s="232"/>
    </row>
    <row r="18" spans="2:21" ht="19.5" customHeight="1" x14ac:dyDescent="0.65">
      <c r="B18" s="230"/>
      <c r="C18" s="230"/>
      <c r="D18" s="230"/>
      <c r="E18" s="230"/>
      <c r="F18" s="230"/>
      <c r="G18" s="230"/>
      <c r="H18" s="230"/>
      <c r="I18" s="230"/>
      <c r="K18" s="62"/>
      <c r="M18" s="232"/>
      <c r="N18" s="232"/>
      <c r="O18" s="232"/>
      <c r="P18" s="63"/>
      <c r="Q18" s="233"/>
      <c r="R18" s="233"/>
      <c r="S18" s="62"/>
      <c r="T18" s="62"/>
      <c r="U18" s="62"/>
    </row>
    <row r="19" spans="2:21" ht="21.75" customHeight="1" thickBot="1" x14ac:dyDescent="0.55000000000000004">
      <c r="B19" s="231"/>
      <c r="C19" s="231"/>
      <c r="D19" s="231"/>
      <c r="E19" s="231"/>
      <c r="F19" s="231"/>
      <c r="G19" s="231"/>
      <c r="H19" s="231"/>
      <c r="I19" s="231"/>
    </row>
    <row r="20" spans="2:21" ht="3.75" customHeight="1" x14ac:dyDescent="0.5"/>
  </sheetData>
  <mergeCells count="33">
    <mergeCell ref="B4:I4"/>
    <mergeCell ref="K4:S4"/>
    <mergeCell ref="T4:U4"/>
    <mergeCell ref="B1:U1"/>
    <mergeCell ref="B2:I2"/>
    <mergeCell ref="K2:S3"/>
    <mergeCell ref="T2:U3"/>
    <mergeCell ref="B3:I3"/>
    <mergeCell ref="B5:H5"/>
    <mergeCell ref="K5:S5"/>
    <mergeCell ref="T5:U5"/>
    <mergeCell ref="B6:I6"/>
    <mergeCell ref="K6:S6"/>
    <mergeCell ref="T6:U6"/>
    <mergeCell ref="B7:G7"/>
    <mergeCell ref="H7:I7"/>
    <mergeCell ref="K7:S7"/>
    <mergeCell ref="T7:U7"/>
    <mergeCell ref="B8:I12"/>
    <mergeCell ref="K8:S9"/>
    <mergeCell ref="T8:U9"/>
    <mergeCell ref="K10:S10"/>
    <mergeCell ref="T10:U10"/>
    <mergeCell ref="K11:S11"/>
    <mergeCell ref="T11:U11"/>
    <mergeCell ref="K12:S12"/>
    <mergeCell ref="T12:U12"/>
    <mergeCell ref="B13:I13"/>
    <mergeCell ref="K13:U14"/>
    <mergeCell ref="B14:I19"/>
    <mergeCell ref="K15:U17"/>
    <mergeCell ref="M18:O18"/>
    <mergeCell ref="Q18:R18"/>
  </mergeCells>
  <hyperlinks>
    <hyperlink ref="B3" r:id="rId1" location="'إدخال البيانات'!D2" display="المخصص" xr:uid="{00000000-0004-0000-0000-000000000000}"/>
    <hyperlink ref="H7"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7:I7" location="الإستمارة!Q1" display="الإستمارة وإطبع منها أربعة نسخ" xr:uid="{00000000-0004-0000-0000-000005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CC356-3652-47B8-AEAF-0B9818691C0A}">
  <dimension ref="A1:AS76"/>
  <sheetViews>
    <sheetView showGridLines="0" rightToLeft="1" tabSelected="1" zoomScale="90" zoomScaleNormal="90" workbookViewId="0">
      <selection activeCell="D7" sqref="D7"/>
    </sheetView>
  </sheetViews>
  <sheetFormatPr defaultColWidth="9" defaultRowHeight="14.4" x14ac:dyDescent="0.3"/>
  <cols>
    <col min="1" max="1" width="13.88671875" style="1" bestFit="1" customWidth="1"/>
    <col min="2" max="2" width="22.21875" style="1" customWidth="1"/>
    <col min="3" max="3" width="18.88671875" style="1" customWidth="1"/>
    <col min="4" max="4" width="26" style="1" customWidth="1"/>
    <col min="5" max="5" width="20.44140625" style="1" customWidth="1"/>
    <col min="6" max="6" width="20" style="1" customWidth="1"/>
    <col min="7" max="7" width="11.33203125" style="1" bestFit="1" customWidth="1"/>
    <col min="8" max="8" width="18.88671875" style="1" hidden="1" customWidth="1"/>
    <col min="9" max="9" width="3.33203125" style="1" hidden="1" customWidth="1"/>
    <col min="10" max="10" width="14.33203125" style="1" hidden="1" customWidth="1"/>
    <col min="11" max="11" width="11" style="1" hidden="1" customWidth="1"/>
    <col min="12" max="12" width="3.33203125" style="1" hidden="1" customWidth="1"/>
    <col min="13" max="13" width="9" style="1" hidden="1" customWidth="1"/>
    <col min="14" max="14" width="20" style="146" hidden="1" customWidth="1"/>
    <col min="15" max="15" width="3" style="146" hidden="1" customWidth="1"/>
    <col min="16" max="16" width="13.6640625" style="1" hidden="1" customWidth="1"/>
    <col min="17" max="18" width="9" style="1" hidden="1" customWidth="1"/>
    <col min="19" max="19" width="2.21875" style="1" hidden="1" customWidth="1"/>
    <col min="20" max="20" width="5.33203125" style="1" hidden="1" customWidth="1"/>
    <col min="21" max="21" width="2.21875" style="1" hidden="1" customWidth="1"/>
    <col min="22" max="22" width="3.77734375" style="1" hidden="1" customWidth="1"/>
    <col min="23" max="23" width="2.21875" style="1" hidden="1" customWidth="1"/>
    <col min="24" max="24" width="10.44140625" style="1" hidden="1" customWidth="1"/>
    <col min="25" max="26" width="0" style="1" hidden="1" customWidth="1"/>
    <col min="27" max="27" width="3.33203125" style="1" hidden="1" customWidth="1"/>
    <col min="28" max="28" width="5.5546875" style="1" hidden="1" customWidth="1"/>
    <col min="29" max="35" width="0" style="1" hidden="1" customWidth="1"/>
    <col min="36" max="16384" width="9" style="1"/>
  </cols>
  <sheetData>
    <row r="1" spans="1:45" ht="25.8" customHeight="1" x14ac:dyDescent="0.3">
      <c r="A1" s="292" t="s">
        <v>896</v>
      </c>
      <c r="B1" s="292"/>
      <c r="C1" s="144"/>
      <c r="D1" s="145" t="e">
        <f>VLOOKUP(C1,ورقة2!A2:B9910,2,0)</f>
        <v>#N/A</v>
      </c>
      <c r="F1" s="1" t="e">
        <f>IF(VLOOKUP(C1,ورقة2!A1:Z5959,24,0)="","",VLOOKUP(C1,ورقة2!A1:Z5959,24,0))</f>
        <v>#N/A</v>
      </c>
    </row>
    <row r="2" spans="1:45" ht="52.8" customHeight="1" x14ac:dyDescent="0.3">
      <c r="A2" s="293" t="e">
        <f>IF(F1="","",IF(F1="ضعف الرسوم","ستسدد ضعف الرسوم بناءً على قرار مجلس التعليم العالي رقم268 تاريخ"&amp;2021&amp;"/"&amp;8&amp;"/"&amp;11,"لقد"&amp;" "&amp;F1&amp;" "&amp;"وعليك أن تسجل خلال موعد أقصاه نهاية فترة التسجيل في الفصل الثاني للعام الدراسي الحالي حيث تم منحك عام إضافي واحد لاتمام دراستك بموجب قرار مجلس التعليم العالي رقم 150 تاريخ "&amp;2022&amp;"/"&amp;3&amp;"/"&amp;27&amp;" "&amp;"وعليه يتم تسديد رسم أي مقرر 35000 ليرة سورية "))</f>
        <v>#N/A</v>
      </c>
      <c r="B2" s="293"/>
      <c r="C2" s="293"/>
      <c r="D2" s="293"/>
      <c r="E2" s="293"/>
      <c r="F2" s="293"/>
      <c r="G2" s="293"/>
    </row>
    <row r="3" spans="1:45" ht="15" thickBot="1" x14ac:dyDescent="0.35">
      <c r="I3" s="291" t="s">
        <v>10</v>
      </c>
      <c r="J3" s="291"/>
      <c r="L3" s="291" t="s">
        <v>57</v>
      </c>
      <c r="M3" s="291"/>
      <c r="N3" s="1"/>
      <c r="O3" s="291"/>
      <c r="P3" s="291"/>
      <c r="S3" s="291" t="s">
        <v>897</v>
      </c>
      <c r="T3" s="291"/>
      <c r="U3" s="291" t="s">
        <v>11</v>
      </c>
      <c r="V3" s="291"/>
      <c r="X3" s="1" t="s">
        <v>9</v>
      </c>
      <c r="AA3" s="1">
        <v>1</v>
      </c>
      <c r="AB3" s="1">
        <v>1950</v>
      </c>
    </row>
    <row r="4" spans="1:45" ht="34.200000000000003" customHeight="1" thickTop="1" x14ac:dyDescent="0.3">
      <c r="A4" s="147" t="s">
        <v>52</v>
      </c>
      <c r="B4" s="147" t="s">
        <v>902</v>
      </c>
      <c r="C4" s="147" t="s">
        <v>385</v>
      </c>
      <c r="D4" s="148" t="s">
        <v>903</v>
      </c>
      <c r="E4" s="148" t="s">
        <v>399</v>
      </c>
      <c r="F4" s="147" t="s">
        <v>55</v>
      </c>
      <c r="G4" s="149" t="s">
        <v>217</v>
      </c>
      <c r="I4" s="73"/>
      <c r="J4" s="73"/>
      <c r="L4" s="73"/>
      <c r="M4" s="73"/>
      <c r="N4" s="1"/>
      <c r="O4" s="73"/>
      <c r="P4" s="73"/>
      <c r="S4" s="73"/>
      <c r="T4" s="73"/>
      <c r="U4" s="73"/>
      <c r="V4" s="73"/>
    </row>
    <row r="5" spans="1:45" ht="34.200000000000003" customHeight="1" thickBot="1" x14ac:dyDescent="0.35">
      <c r="A5" s="150"/>
      <c r="B5" s="151"/>
      <c r="C5" s="151"/>
      <c r="D5" s="150"/>
      <c r="E5" s="150"/>
      <c r="F5" s="151"/>
      <c r="G5" s="152"/>
      <c r="I5" s="73"/>
      <c r="J5" s="73"/>
      <c r="L5" s="73"/>
      <c r="M5" s="73"/>
      <c r="N5" s="1"/>
      <c r="O5" s="73"/>
      <c r="P5" s="73"/>
      <c r="S5" s="73"/>
      <c r="T5" s="73"/>
      <c r="U5" s="73"/>
      <c r="V5" s="73"/>
    </row>
    <row r="6" spans="1:45" ht="34.200000000000003" customHeight="1" thickTop="1" x14ac:dyDescent="0.3">
      <c r="A6" s="153" t="s">
        <v>49</v>
      </c>
      <c r="B6" s="154" t="s">
        <v>50</v>
      </c>
      <c r="C6" s="154" t="s">
        <v>391</v>
      </c>
      <c r="D6" s="154" t="s">
        <v>392</v>
      </c>
      <c r="E6" s="154" t="s">
        <v>393</v>
      </c>
      <c r="F6" s="155" t="s">
        <v>394</v>
      </c>
      <c r="I6" s="1">
        <v>1</v>
      </c>
      <c r="J6" s="1" t="s">
        <v>411</v>
      </c>
      <c r="L6" s="156" t="s">
        <v>898</v>
      </c>
      <c r="M6" s="1" t="s">
        <v>388</v>
      </c>
      <c r="N6" s="1"/>
      <c r="S6" s="1">
        <v>1</v>
      </c>
      <c r="T6" s="1" t="s">
        <v>389</v>
      </c>
      <c r="U6" s="1">
        <v>1</v>
      </c>
      <c r="V6" s="1" t="s">
        <v>409</v>
      </c>
      <c r="W6" s="1">
        <v>1</v>
      </c>
      <c r="X6" s="1" t="s">
        <v>515</v>
      </c>
      <c r="AA6" s="1">
        <v>2</v>
      </c>
      <c r="AB6" s="1">
        <v>1951</v>
      </c>
    </row>
    <row r="7" spans="1:45" s="158" customFormat="1" ht="34.200000000000003" customHeight="1" x14ac:dyDescent="0.3">
      <c r="A7" s="162" t="e">
        <f>IF(A8&lt;&gt;"",A8,VLOOKUP($C$1,ورقة2!$A$3:$L$5959,3,0))</f>
        <v>#N/A</v>
      </c>
      <c r="B7" s="157" t="e">
        <f>IF(B8&lt;&gt;"",B8,VLOOKUP($C$1,ورقة2!$A$3:$L$5959,4,0))</f>
        <v>#N/A</v>
      </c>
      <c r="C7" s="157" t="e">
        <f>UPPER(IF(C8&lt;&gt;"",C8,VLOOKUP($C$1,ورقة2!$A$3:$AB$5959,25,0)))</f>
        <v>#N/A</v>
      </c>
      <c r="D7" s="157" t="e">
        <f>UPPER(IF(D8&lt;&gt;"",D8,VLOOKUP($C$1,ورقة2!$A$3:$AB$5959,26,0)))</f>
        <v>#N/A</v>
      </c>
      <c r="E7" s="157" t="e">
        <f>UPPER(IF(E8&lt;&gt;"",E8,VLOOKUP($C$1,ورقة2!$A$3:$AB$5959,27,0)))</f>
        <v>#N/A</v>
      </c>
      <c r="F7" s="163" t="e">
        <f>UPPER(IF(F8&lt;&gt;"",F8,VLOOKUP($C$1,ورقة2!$A$3:$AB$5959,28,0)))</f>
        <v>#N/A</v>
      </c>
      <c r="I7" s="1">
        <v>2</v>
      </c>
      <c r="J7" s="1" t="s">
        <v>420</v>
      </c>
      <c r="L7" s="156" t="s">
        <v>899</v>
      </c>
      <c r="M7" s="1" t="s">
        <v>395</v>
      </c>
      <c r="N7" s="1"/>
      <c r="O7" s="146"/>
      <c r="P7" s="1"/>
      <c r="Q7" s="1"/>
      <c r="R7" s="1"/>
      <c r="S7" s="1">
        <v>2</v>
      </c>
      <c r="T7" s="1" t="s">
        <v>412</v>
      </c>
      <c r="U7" s="1">
        <v>2</v>
      </c>
      <c r="V7" s="1" t="s">
        <v>410</v>
      </c>
      <c r="W7" s="1">
        <v>2</v>
      </c>
      <c r="X7" s="1" t="s">
        <v>900</v>
      </c>
      <c r="Y7" s="1"/>
      <c r="AA7" s="1">
        <v>3</v>
      </c>
      <c r="AB7" s="1">
        <v>1952</v>
      </c>
    </row>
    <row r="8" spans="1:45" ht="34.200000000000003" customHeight="1" thickBot="1" x14ac:dyDescent="0.35">
      <c r="A8" s="159"/>
      <c r="B8" s="151"/>
      <c r="C8" s="151"/>
      <c r="D8" s="151"/>
      <c r="E8" s="151"/>
      <c r="F8" s="152"/>
      <c r="I8" s="1">
        <v>3</v>
      </c>
      <c r="J8" s="1" t="s">
        <v>921</v>
      </c>
      <c r="L8" s="156" t="s">
        <v>901</v>
      </c>
      <c r="M8" s="1" t="s">
        <v>390</v>
      </c>
      <c r="N8" s="1"/>
      <c r="S8" s="1">
        <v>6</v>
      </c>
      <c r="T8" s="1" t="s">
        <v>879</v>
      </c>
      <c r="W8" s="1">
        <v>3</v>
      </c>
      <c r="X8" s="1" t="s">
        <v>516</v>
      </c>
      <c r="AA8" s="1">
        <v>4</v>
      </c>
      <c r="AB8" s="1">
        <v>1953</v>
      </c>
      <c r="AJ8" s="289" t="s">
        <v>1250</v>
      </c>
      <c r="AK8" s="289"/>
      <c r="AL8" s="289"/>
      <c r="AM8" s="289"/>
      <c r="AN8" s="289"/>
      <c r="AO8" s="289"/>
      <c r="AP8" s="289"/>
      <c r="AQ8" s="289"/>
      <c r="AR8" s="289"/>
      <c r="AS8" s="289"/>
    </row>
    <row r="9" spans="1:45" ht="34.200000000000003" customHeight="1" thickTop="1" x14ac:dyDescent="0.3">
      <c r="A9" s="160" t="s">
        <v>51</v>
      </c>
      <c r="B9" s="147" t="s">
        <v>6</v>
      </c>
      <c r="C9" s="147" t="s">
        <v>10</v>
      </c>
      <c r="D9" s="149" t="s">
        <v>11</v>
      </c>
      <c r="E9" s="160" t="s">
        <v>402</v>
      </c>
      <c r="F9" s="147" t="s">
        <v>53</v>
      </c>
      <c r="G9" s="149" t="s">
        <v>54</v>
      </c>
      <c r="I9" s="1">
        <v>4</v>
      </c>
      <c r="J9" s="1" t="s">
        <v>422</v>
      </c>
      <c r="L9" s="156" t="s">
        <v>905</v>
      </c>
      <c r="M9" s="1" t="s">
        <v>396</v>
      </c>
      <c r="N9" s="1"/>
      <c r="S9" s="146"/>
      <c r="W9" s="1">
        <v>4</v>
      </c>
      <c r="X9" s="1" t="s">
        <v>518</v>
      </c>
      <c r="AA9" s="1">
        <v>5</v>
      </c>
      <c r="AB9" s="1">
        <v>1954</v>
      </c>
    </row>
    <row r="10" spans="1:45" ht="34.200000000000003" customHeight="1" x14ac:dyDescent="0.3">
      <c r="A10" s="164" t="e">
        <f>IF(A11&lt;&gt;"",A11,VLOOKUP($C$1,ورقة2!$A$3:$L$5959,6,0))</f>
        <v>#N/A</v>
      </c>
      <c r="B10" s="157" t="e">
        <f>IF(B11&lt;&gt;"",B11,VLOOKUP($C$1,ورقة2!$A$3:$L$5959,7,0))</f>
        <v>#N/A</v>
      </c>
      <c r="C10" s="157" t="e">
        <f>IF(C11&lt;&gt;"",C11,VLOOKUP($C$1,ورقة2!$A$3:$L$5959,8,0))</f>
        <v>#N/A</v>
      </c>
      <c r="D10" s="163" t="e">
        <f>IF(D11&lt;&gt;"",D11,VLOOKUP($C$1,ورقة2!$A$3:$L$5959,5,0))</f>
        <v>#N/A</v>
      </c>
      <c r="E10" s="162" t="e">
        <f>IF(E11&lt;&gt;"",E11,VLOOKUP($C$1,ورقة2!$A$3:$L$5959,10,0))</f>
        <v>#N/A</v>
      </c>
      <c r="F10" s="157" t="e">
        <f>IF(F11&lt;&gt;"",F11,VLOOKUP($C$1,ورقة2!$A$3:$L$5959,11,0))</f>
        <v>#N/A</v>
      </c>
      <c r="G10" s="163" t="e">
        <f>IF(G11&lt;&gt;"",G11,VLOOKUP($C$1,ورقة2!$A$3:$L$5959,12,0))</f>
        <v>#N/A</v>
      </c>
      <c r="I10" s="1">
        <v>5</v>
      </c>
      <c r="J10" s="1" t="s">
        <v>421</v>
      </c>
      <c r="L10" s="156" t="s">
        <v>906</v>
      </c>
      <c r="M10" s="1" t="s">
        <v>397</v>
      </c>
      <c r="N10" s="1"/>
      <c r="S10" s="146"/>
      <c r="W10" s="1">
        <v>5</v>
      </c>
      <c r="X10" s="1" t="s">
        <v>514</v>
      </c>
      <c r="AA10" s="1">
        <v>6</v>
      </c>
      <c r="AB10" s="1">
        <v>1955</v>
      </c>
    </row>
    <row r="11" spans="1:45" ht="34.200000000000003" customHeight="1" thickBot="1" x14ac:dyDescent="0.35">
      <c r="A11" s="161"/>
      <c r="B11" s="151"/>
      <c r="C11" s="151"/>
      <c r="D11" s="152"/>
      <c r="E11" s="159"/>
      <c r="F11" s="151"/>
      <c r="G11" s="152"/>
      <c r="I11" s="1">
        <v>6</v>
      </c>
      <c r="J11" s="1" t="s">
        <v>423</v>
      </c>
      <c r="L11" s="156" t="s">
        <v>904</v>
      </c>
      <c r="M11" s="1" t="s">
        <v>398</v>
      </c>
      <c r="N11" s="1"/>
      <c r="W11" s="1">
        <v>6</v>
      </c>
      <c r="X11" s="1" t="s">
        <v>517</v>
      </c>
      <c r="AA11" s="1">
        <v>7</v>
      </c>
      <c r="AB11" s="1">
        <v>1956</v>
      </c>
      <c r="AJ11" s="290" t="s">
        <v>1250</v>
      </c>
      <c r="AK11" s="289"/>
      <c r="AL11" s="289"/>
      <c r="AM11" s="289"/>
      <c r="AN11" s="289"/>
      <c r="AO11" s="289"/>
      <c r="AP11" s="289"/>
      <c r="AQ11" s="289"/>
      <c r="AR11" s="289"/>
      <c r="AS11" s="289"/>
    </row>
    <row r="12" spans="1:45" ht="23.25" customHeight="1" thickTop="1" x14ac:dyDescent="0.3">
      <c r="I12" s="1">
        <v>7</v>
      </c>
      <c r="J12" s="1" t="s">
        <v>725</v>
      </c>
      <c r="L12" s="156" t="s">
        <v>907</v>
      </c>
      <c r="M12" s="1" t="s">
        <v>401</v>
      </c>
      <c r="N12" s="1"/>
      <c r="W12" s="1">
        <v>7</v>
      </c>
      <c r="X12" s="1" t="s">
        <v>61</v>
      </c>
      <c r="AA12" s="1">
        <v>8</v>
      </c>
      <c r="AB12" s="1">
        <v>1957</v>
      </c>
    </row>
    <row r="13" spans="1:45" ht="33.75" customHeight="1" x14ac:dyDescent="0.3">
      <c r="I13" s="1">
        <v>8</v>
      </c>
      <c r="J13" s="1" t="s">
        <v>909</v>
      </c>
      <c r="L13" s="156" t="s">
        <v>908</v>
      </c>
      <c r="M13" s="1" t="s">
        <v>406</v>
      </c>
      <c r="N13" s="1"/>
      <c r="W13" s="1">
        <v>8</v>
      </c>
      <c r="X13" s="1" t="s">
        <v>67</v>
      </c>
      <c r="AA13" s="1">
        <v>9</v>
      </c>
      <c r="AB13" s="1">
        <v>1958</v>
      </c>
    </row>
    <row r="14" spans="1:45" ht="23.25" customHeight="1" x14ac:dyDescent="0.3">
      <c r="I14" s="1">
        <v>9</v>
      </c>
      <c r="J14" s="1" t="s">
        <v>922</v>
      </c>
      <c r="L14" s="156" t="s">
        <v>910</v>
      </c>
      <c r="M14" s="1" t="s">
        <v>407</v>
      </c>
      <c r="N14" s="1"/>
      <c r="O14" s="1"/>
      <c r="W14" s="1">
        <v>9</v>
      </c>
      <c r="X14" s="1" t="s">
        <v>893</v>
      </c>
      <c r="AA14" s="1">
        <v>10</v>
      </c>
      <c r="AB14" s="1">
        <v>1959</v>
      </c>
    </row>
    <row r="15" spans="1:45" ht="33.75" customHeight="1" x14ac:dyDescent="0.3">
      <c r="I15" s="1">
        <v>10</v>
      </c>
      <c r="J15" s="1" t="s">
        <v>923</v>
      </c>
      <c r="L15" s="156" t="s">
        <v>911</v>
      </c>
      <c r="M15" s="1" t="s">
        <v>400</v>
      </c>
      <c r="N15" s="1"/>
      <c r="O15" s="1"/>
      <c r="AA15" s="1">
        <v>11</v>
      </c>
      <c r="AB15" s="1">
        <v>1960</v>
      </c>
    </row>
    <row r="16" spans="1:45" x14ac:dyDescent="0.3">
      <c r="I16" s="1">
        <v>11</v>
      </c>
      <c r="J16" s="1" t="s">
        <v>924</v>
      </c>
      <c r="L16" s="156" t="s">
        <v>912</v>
      </c>
      <c r="M16" s="1" t="s">
        <v>408</v>
      </c>
      <c r="N16" s="1"/>
      <c r="O16" s="1"/>
      <c r="AA16" s="1">
        <v>12</v>
      </c>
      <c r="AB16" s="1">
        <v>1961</v>
      </c>
    </row>
    <row r="17" spans="7:28" x14ac:dyDescent="0.3">
      <c r="I17" s="1">
        <v>12</v>
      </c>
      <c r="J17" s="1" t="s">
        <v>925</v>
      </c>
      <c r="L17" s="156" t="s">
        <v>913</v>
      </c>
      <c r="M17" s="1" t="s">
        <v>405</v>
      </c>
      <c r="N17" s="1"/>
      <c r="O17" s="1"/>
      <c r="AA17" s="1">
        <v>13</v>
      </c>
      <c r="AB17" s="1">
        <v>1962</v>
      </c>
    </row>
    <row r="18" spans="7:28" x14ac:dyDescent="0.3">
      <c r="I18" s="1">
        <v>13</v>
      </c>
      <c r="J18" s="1" t="s">
        <v>926</v>
      </c>
      <c r="L18" s="156" t="s">
        <v>914</v>
      </c>
      <c r="M18" s="1" t="s">
        <v>403</v>
      </c>
      <c r="N18" s="1"/>
      <c r="O18" s="1"/>
      <c r="AA18" s="1">
        <v>14</v>
      </c>
      <c r="AB18" s="1">
        <v>1963</v>
      </c>
    </row>
    <row r="19" spans="7:28" x14ac:dyDescent="0.3">
      <c r="I19" s="1">
        <v>14</v>
      </c>
      <c r="J19" s="1" t="s">
        <v>927</v>
      </c>
      <c r="L19" s="156" t="s">
        <v>915</v>
      </c>
      <c r="M19" s="1" t="s">
        <v>404</v>
      </c>
      <c r="N19" s="1"/>
      <c r="O19" s="1"/>
      <c r="AA19" s="1">
        <v>15</v>
      </c>
      <c r="AB19" s="1">
        <v>1964</v>
      </c>
    </row>
    <row r="20" spans="7:28" x14ac:dyDescent="0.3">
      <c r="I20" s="1">
        <v>15</v>
      </c>
      <c r="J20" s="1" t="s">
        <v>957</v>
      </c>
      <c r="L20" s="156" t="s">
        <v>916</v>
      </c>
      <c r="M20" s="1" t="s">
        <v>878</v>
      </c>
      <c r="AA20" s="1">
        <v>16</v>
      </c>
      <c r="AB20" s="1">
        <v>1965</v>
      </c>
    </row>
    <row r="21" spans="7:28" x14ac:dyDescent="0.3">
      <c r="I21" s="1">
        <v>16</v>
      </c>
      <c r="J21" s="1" t="s">
        <v>963</v>
      </c>
      <c r="L21" s="156" t="s">
        <v>917</v>
      </c>
      <c r="M21" s="1" t="s">
        <v>918</v>
      </c>
      <c r="AA21" s="1">
        <v>17</v>
      </c>
      <c r="AB21" s="1">
        <v>1966</v>
      </c>
    </row>
    <row r="22" spans="7:28" x14ac:dyDescent="0.3">
      <c r="AA22" s="1">
        <v>18</v>
      </c>
      <c r="AB22" s="1">
        <v>1967</v>
      </c>
    </row>
    <row r="23" spans="7:28" x14ac:dyDescent="0.3">
      <c r="G23" s="37" t="s">
        <v>409</v>
      </c>
      <c r="AA23" s="1">
        <v>19</v>
      </c>
      <c r="AB23" s="1">
        <v>1968</v>
      </c>
    </row>
    <row r="24" spans="7:28" x14ac:dyDescent="0.3">
      <c r="G24" s="37" t="s">
        <v>410</v>
      </c>
      <c r="AA24" s="1">
        <v>20</v>
      </c>
      <c r="AB24" s="1">
        <v>1969</v>
      </c>
    </row>
    <row r="25" spans="7:28" x14ac:dyDescent="0.3">
      <c r="AA25" s="1">
        <v>21</v>
      </c>
      <c r="AB25" s="1">
        <v>1970</v>
      </c>
    </row>
    <row r="26" spans="7:28" x14ac:dyDescent="0.3">
      <c r="AA26" s="1">
        <v>22</v>
      </c>
      <c r="AB26" s="1">
        <v>1971</v>
      </c>
    </row>
    <row r="27" spans="7:28" x14ac:dyDescent="0.3">
      <c r="AA27" s="1">
        <v>23</v>
      </c>
      <c r="AB27" s="1">
        <v>1972</v>
      </c>
    </row>
    <row r="28" spans="7:28" x14ac:dyDescent="0.3">
      <c r="AA28" s="1">
        <v>24</v>
      </c>
      <c r="AB28" s="1">
        <v>1973</v>
      </c>
    </row>
    <row r="29" spans="7:28" x14ac:dyDescent="0.3">
      <c r="AA29" s="1">
        <v>25</v>
      </c>
      <c r="AB29" s="1">
        <v>1974</v>
      </c>
    </row>
    <row r="30" spans="7:28" x14ac:dyDescent="0.3">
      <c r="AA30" s="1">
        <v>26</v>
      </c>
      <c r="AB30" s="1">
        <v>1975</v>
      </c>
    </row>
    <row r="31" spans="7:28" x14ac:dyDescent="0.3">
      <c r="AA31" s="1">
        <v>27</v>
      </c>
      <c r="AB31" s="1">
        <v>1976</v>
      </c>
    </row>
    <row r="32" spans="7:28" x14ac:dyDescent="0.3">
      <c r="AA32" s="1">
        <v>28</v>
      </c>
      <c r="AB32" s="1">
        <v>1977</v>
      </c>
    </row>
    <row r="33" spans="27:28" x14ac:dyDescent="0.3">
      <c r="AA33" s="1">
        <v>29</v>
      </c>
      <c r="AB33" s="1">
        <v>1978</v>
      </c>
    </row>
    <row r="34" spans="27:28" x14ac:dyDescent="0.3">
      <c r="AA34" s="1">
        <v>30</v>
      </c>
      <c r="AB34" s="1">
        <v>1979</v>
      </c>
    </row>
    <row r="35" spans="27:28" x14ac:dyDescent="0.3">
      <c r="AA35" s="1">
        <v>31</v>
      </c>
      <c r="AB35" s="1">
        <v>1980</v>
      </c>
    </row>
    <row r="36" spans="27:28" x14ac:dyDescent="0.3">
      <c r="AA36" s="1">
        <v>32</v>
      </c>
      <c r="AB36" s="1">
        <v>1981</v>
      </c>
    </row>
    <row r="37" spans="27:28" x14ac:dyDescent="0.3">
      <c r="AA37" s="1">
        <v>33</v>
      </c>
      <c r="AB37" s="1">
        <v>1982</v>
      </c>
    </row>
    <row r="38" spans="27:28" x14ac:dyDescent="0.3">
      <c r="AA38" s="1">
        <v>34</v>
      </c>
      <c r="AB38" s="1">
        <v>1983</v>
      </c>
    </row>
    <row r="39" spans="27:28" x14ac:dyDescent="0.3">
      <c r="AA39" s="1">
        <v>35</v>
      </c>
      <c r="AB39" s="1">
        <v>1984</v>
      </c>
    </row>
    <row r="40" spans="27:28" x14ac:dyDescent="0.3">
      <c r="AA40" s="1">
        <v>36</v>
      </c>
      <c r="AB40" s="1">
        <v>1985</v>
      </c>
    </row>
    <row r="41" spans="27:28" x14ac:dyDescent="0.3">
      <c r="AA41" s="1">
        <v>37</v>
      </c>
      <c r="AB41" s="1">
        <v>1986</v>
      </c>
    </row>
    <row r="42" spans="27:28" x14ac:dyDescent="0.3">
      <c r="AA42" s="1">
        <v>38</v>
      </c>
      <c r="AB42" s="1">
        <v>1987</v>
      </c>
    </row>
    <row r="43" spans="27:28" x14ac:dyDescent="0.3">
      <c r="AA43" s="1">
        <v>39</v>
      </c>
      <c r="AB43" s="1">
        <v>1988</v>
      </c>
    </row>
    <row r="44" spans="27:28" x14ac:dyDescent="0.3">
      <c r="AA44" s="1">
        <v>40</v>
      </c>
      <c r="AB44" s="1">
        <v>1989</v>
      </c>
    </row>
    <row r="45" spans="27:28" x14ac:dyDescent="0.3">
      <c r="AA45" s="1">
        <v>41</v>
      </c>
      <c r="AB45" s="1">
        <v>1990</v>
      </c>
    </row>
    <row r="46" spans="27:28" x14ac:dyDescent="0.3">
      <c r="AA46" s="1">
        <v>42</v>
      </c>
      <c r="AB46" s="1">
        <v>1991</v>
      </c>
    </row>
    <row r="47" spans="27:28" x14ac:dyDescent="0.3">
      <c r="AA47" s="1">
        <v>43</v>
      </c>
      <c r="AB47" s="1">
        <v>1992</v>
      </c>
    </row>
    <row r="48" spans="27:28" x14ac:dyDescent="0.3">
      <c r="AA48" s="1">
        <v>44</v>
      </c>
      <c r="AB48" s="1">
        <v>1993</v>
      </c>
    </row>
    <row r="49" spans="27:28" x14ac:dyDescent="0.3">
      <c r="AA49" s="1">
        <v>45</v>
      </c>
      <c r="AB49" s="1">
        <v>1994</v>
      </c>
    </row>
    <row r="50" spans="27:28" x14ac:dyDescent="0.3">
      <c r="AA50" s="1">
        <v>46</v>
      </c>
      <c r="AB50" s="1">
        <v>1995</v>
      </c>
    </row>
    <row r="51" spans="27:28" x14ac:dyDescent="0.3">
      <c r="AA51" s="1">
        <v>47</v>
      </c>
      <c r="AB51" s="1">
        <v>1996</v>
      </c>
    </row>
    <row r="52" spans="27:28" x14ac:dyDescent="0.3">
      <c r="AA52" s="1">
        <v>48</v>
      </c>
      <c r="AB52" s="1">
        <v>1997</v>
      </c>
    </row>
    <row r="53" spans="27:28" x14ac:dyDescent="0.3">
      <c r="AA53" s="1">
        <v>49</v>
      </c>
      <c r="AB53" s="1">
        <v>1998</v>
      </c>
    </row>
    <row r="54" spans="27:28" x14ac:dyDescent="0.3">
      <c r="AA54" s="1">
        <v>50</v>
      </c>
      <c r="AB54" s="1">
        <v>1999</v>
      </c>
    </row>
    <row r="55" spans="27:28" x14ac:dyDescent="0.3">
      <c r="AA55" s="1">
        <v>51</v>
      </c>
      <c r="AB55" s="1">
        <v>2000</v>
      </c>
    </row>
    <row r="56" spans="27:28" x14ac:dyDescent="0.3">
      <c r="AA56" s="1">
        <v>52</v>
      </c>
      <c r="AB56" s="1">
        <v>2001</v>
      </c>
    </row>
    <row r="57" spans="27:28" x14ac:dyDescent="0.3">
      <c r="AA57" s="1">
        <v>53</v>
      </c>
      <c r="AB57" s="1">
        <v>2002</v>
      </c>
    </row>
    <row r="58" spans="27:28" x14ac:dyDescent="0.3">
      <c r="AA58" s="1">
        <v>54</v>
      </c>
      <c r="AB58" s="1">
        <v>2003</v>
      </c>
    </row>
    <row r="59" spans="27:28" x14ac:dyDescent="0.3">
      <c r="AA59" s="1">
        <v>55</v>
      </c>
      <c r="AB59" s="1">
        <v>2004</v>
      </c>
    </row>
    <row r="60" spans="27:28" x14ac:dyDescent="0.3">
      <c r="AA60" s="1">
        <v>56</v>
      </c>
      <c r="AB60" s="1">
        <v>2005</v>
      </c>
    </row>
    <row r="61" spans="27:28" x14ac:dyDescent="0.3">
      <c r="AA61" s="1">
        <v>57</v>
      </c>
      <c r="AB61" s="1">
        <v>2006</v>
      </c>
    </row>
    <row r="62" spans="27:28" x14ac:dyDescent="0.3">
      <c r="AA62" s="1">
        <v>58</v>
      </c>
      <c r="AB62" s="1">
        <v>2007</v>
      </c>
    </row>
    <row r="63" spans="27:28" x14ac:dyDescent="0.3">
      <c r="AA63" s="1">
        <v>59</v>
      </c>
      <c r="AB63" s="1">
        <v>2008</v>
      </c>
    </row>
    <row r="64" spans="27:28" x14ac:dyDescent="0.3">
      <c r="AA64" s="1">
        <v>60</v>
      </c>
      <c r="AB64" s="1">
        <v>2009</v>
      </c>
    </row>
    <row r="65" spans="27:28" x14ac:dyDescent="0.3">
      <c r="AA65" s="1">
        <v>61</v>
      </c>
      <c r="AB65" s="1">
        <v>2010</v>
      </c>
    </row>
    <row r="66" spans="27:28" x14ac:dyDescent="0.3">
      <c r="AA66" s="1">
        <v>62</v>
      </c>
      <c r="AB66" s="1">
        <v>2011</v>
      </c>
    </row>
    <row r="67" spans="27:28" x14ac:dyDescent="0.3">
      <c r="AA67" s="1">
        <v>63</v>
      </c>
      <c r="AB67" s="1">
        <v>2012</v>
      </c>
    </row>
    <row r="68" spans="27:28" x14ac:dyDescent="0.3">
      <c r="AA68" s="1">
        <v>64</v>
      </c>
      <c r="AB68" s="1">
        <v>2013</v>
      </c>
    </row>
    <row r="69" spans="27:28" x14ac:dyDescent="0.3">
      <c r="AA69" s="1">
        <v>65</v>
      </c>
      <c r="AB69" s="1">
        <v>2014</v>
      </c>
    </row>
    <row r="70" spans="27:28" x14ac:dyDescent="0.3">
      <c r="AA70" s="1">
        <v>66</v>
      </c>
      <c r="AB70" s="1">
        <v>2015</v>
      </c>
    </row>
    <row r="71" spans="27:28" x14ac:dyDescent="0.3">
      <c r="AA71" s="1">
        <v>67</v>
      </c>
      <c r="AB71" s="1">
        <v>2016</v>
      </c>
    </row>
    <row r="72" spans="27:28" x14ac:dyDescent="0.3">
      <c r="AA72" s="1">
        <v>68</v>
      </c>
      <c r="AB72" s="1">
        <v>2017</v>
      </c>
    </row>
    <row r="73" spans="27:28" x14ac:dyDescent="0.3">
      <c r="AA73" s="1">
        <v>69</v>
      </c>
      <c r="AB73" s="1">
        <v>2018</v>
      </c>
    </row>
    <row r="74" spans="27:28" x14ac:dyDescent="0.3">
      <c r="AA74" s="1">
        <v>70</v>
      </c>
      <c r="AB74" s="1">
        <v>2019</v>
      </c>
    </row>
    <row r="75" spans="27:28" x14ac:dyDescent="0.3">
      <c r="AA75" s="1">
        <v>71</v>
      </c>
      <c r="AB75" s="1">
        <v>2020</v>
      </c>
    </row>
    <row r="76" spans="27:28" x14ac:dyDescent="0.3">
      <c r="AA76" s="1">
        <v>72</v>
      </c>
      <c r="AB76" s="1">
        <v>2021</v>
      </c>
    </row>
  </sheetData>
  <sheetProtection algorithmName="SHA-512" hashValue="d2AkgrtBMEXyakYo/I7USSypV5Eej7PK1AVxWybyuT+yeciPpMLK+GaqlDNmMUvJC/275CfJbgz26nthrH4q3A==" saltValue="kknqe8aRir+YRutM7iicaw==" spinCount="100000" sheet="1" objects="1" scenarios="1"/>
  <mergeCells count="9">
    <mergeCell ref="AJ8:AS8"/>
    <mergeCell ref="AJ11:AS11"/>
    <mergeCell ref="I3:J3"/>
    <mergeCell ref="U3:V3"/>
    <mergeCell ref="A1:B1"/>
    <mergeCell ref="L3:M3"/>
    <mergeCell ref="O3:P3"/>
    <mergeCell ref="S3:T3"/>
    <mergeCell ref="A2:G2"/>
  </mergeCells>
  <phoneticPr fontId="43" type="noConversion"/>
  <conditionalFormatting sqref="J3:J21">
    <cfRule type="duplicateValues" dxfId="56" priority="3"/>
  </conditionalFormatting>
  <dataValidations count="12">
    <dataValidation type="list" allowBlank="1" showInputMessage="1" showErrorMessage="1" sqref="E11" xr:uid="{8AA1CBD2-7189-47EF-97BD-FF79106D322F}">
      <formula1>$T$6:$T$8</formula1>
    </dataValidation>
    <dataValidation type="list" allowBlank="1" showInputMessage="1" showErrorMessage="1" sqref="G11" xr:uid="{29E3B69D-BD7F-4F05-96B5-1E3AC9FF25B2}">
      <formula1>$M$6:$M$20</formula1>
    </dataValidation>
    <dataValidation type="list" allowBlank="1" showInputMessage="1" showErrorMessage="1" sqref="C11" xr:uid="{469C4AA4-586A-4F42-B974-4A426F46CC7F}">
      <formula1>$J$6:$J$21</formula1>
    </dataValidation>
    <dataValidation type="custom" allowBlank="1" showInputMessage="1" showErrorMessage="1" errorTitle="خطأ" error="الرقم الوطني خطأ في حال لم تكن تحمل الجنسية السورية أو الفلسطينية السورية عليك إدخال رقم جواز السفر أو رقمك القومي في الحقل المخصص" promptTitle="الرقم الوطني" prompt="يجب أن تدخل الرقم الوطني من اليسار إلى اليمين_x000a_في حال لم تكن تحمل الجنسية السورية عليك إدخال رقم جواز سفرك أو رقمك القومي" sqref="A5" xr:uid="{10DF4486-A840-492B-8A64-53CE7F815992}">
      <formula1>AND(OR(LEFT(A5,1)="0",LEFT(A5,1)="1",LEFT(A5,1)="9"),LEFT(A5,2)&lt;&gt;"00",LEN(A5)=11)</formula1>
    </dataValidation>
    <dataValidation type="list" allowBlank="1" showInputMessage="1" showErrorMessage="1" sqref="D11" xr:uid="{EF35FE63-EBF7-4A70-BECE-E2300BCC3578}">
      <formula1>$V$6:$V$7</formula1>
    </dataValidation>
    <dataValidation type="custom" allowBlank="1" showInputMessage="1" showErrorMessage="1" errorTitle="خطأ" error="رقم الموبايل غير صحيح" sqref="E5" xr:uid="{E9E25B7C-8D11-4023-8469-A8CF4BF1B4C4}">
      <formula1>AND(LEFT(E5,2)="09",LEN(E5)=10)</formula1>
    </dataValidation>
    <dataValidation type="custom" allowBlank="1" showInputMessage="1" showErrorMessage="1" errorTitle="خطأ" error="رقم الهاتف غير صحيح_x000a_يجب كتابة نداء المحافظة ثم رقم الهاتف_x000a_" sqref="D5" xr:uid="{A055BE4B-73B2-4B0C-9B67-B3709EE62EB7}">
      <formula1>AND(LEFT(D5,1)="0",AND(LEN(D5)&gt;8,LEN(D5)&lt;12))</formula1>
    </dataValidation>
    <dataValidation type="date" allowBlank="1" showInputMessage="1" showErrorMessage="1" promptTitle="يجب أن يكون التاريخ " prompt="يوم / شهر / سنة" sqref="A11" xr:uid="{DB6F17B4-B6AB-4D62-8C8D-198ACA60B870}">
      <formula1>18264</formula1>
      <formula2>37986</formula2>
    </dataValidation>
    <dataValidation allowBlank="1" showInputMessage="1" showErrorMessage="1" promptTitle="اسم الأب باللغة الانكليزية" prompt="يجب أن يكون صحيح لأن سيتم إعتماده في جميع الوثائق الجامعية" sqref="D8" xr:uid="{C43EFA5A-BE80-46BB-9246-5BAD0EC4B396}"/>
    <dataValidation allowBlank="1" showInputMessage="1" showErrorMessage="1" promptTitle="اسم الأم باللغة الانكليزية" prompt="يجب أن يكون صحيح لأن سيتم إعتماده في جميع الوثائق الجامعية" sqref="E8" xr:uid="{20C58924-BF70-4997-A8D8-7BC8D22F9037}"/>
    <dataValidation allowBlank="1" showInputMessage="1" showErrorMessage="1" promptTitle="مكان الميلاد باللغة الانكليزية" prompt="يجب أن يكون صحيح لأن سيتم إعتماده في جميع الوثائق الجامعية" sqref="F8" xr:uid="{5B022A70-DA2F-492A-9015-5C43E2B2D06C}"/>
    <dataValidation type="whole" allowBlank="1" showInputMessage="1" showErrorMessage="1" sqref="F11" xr:uid="{55D76B27-FDBB-4470-AA60-71818230F826}">
      <formula1>1950</formula1>
      <formula2>2021</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5" id="{C9ACA561-13C8-43A4-8420-96171E9D6890}">
            <xm:f>'اختيار المقررات'!$E$2="مستنفذ"</xm:f>
            <x14:dxf>
              <font>
                <color theme="0"/>
              </font>
              <fill>
                <patternFill>
                  <bgColor rgb="FFFF0000"/>
                </patternFill>
              </fill>
            </x14:dxf>
          </x14:cfRule>
          <xm:sqref>A2</xm:sqref>
        </x14:conditionalFormatting>
        <x14:conditionalFormatting xmlns:xm="http://schemas.microsoft.com/office/excel/2006/main">
          <x14:cfRule type="expression" priority="2" id="{A23FFF88-6BBC-48F6-B996-9D9C5A2E1A98}">
            <xm:f>'اختيار المقررات'!$E$2="مستنفذ"</xm:f>
            <x14:dxf>
              <font>
                <color theme="0"/>
              </font>
              <fill>
                <patternFill patternType="none">
                  <bgColor auto="1"/>
                </patternFill>
              </fill>
              <border>
                <left/>
                <right/>
                <top/>
                <bottom/>
                <vertical/>
                <horizontal/>
              </border>
            </x14:dxf>
          </x14:cfRule>
          <xm:sqref>G4:G5 C14:F15 A4:F7 A9:G11</xm:sqref>
        </x14:conditionalFormatting>
        <x14:conditionalFormatting xmlns:xm="http://schemas.microsoft.com/office/excel/2006/main">
          <x14:cfRule type="expression" priority="1" id="{96ACED6E-203D-432F-91AB-984217317AB2}">
            <xm:f>'اختيار المقررات'!$E$2="مستنفذ"</xm:f>
            <x14:dxf>
              <font>
                <color theme="0"/>
              </font>
              <fill>
                <patternFill patternType="none">
                  <bgColor auto="1"/>
                </patternFill>
              </fill>
              <border>
                <left/>
                <right/>
                <top/>
                <bottom/>
                <vertical/>
                <horizontal/>
              </border>
            </x14:dxf>
          </x14:cfRule>
          <xm:sqref>A8:F8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BG57"/>
  <sheetViews>
    <sheetView showGridLines="0" rightToLeft="1" topLeftCell="C1" zoomScale="102" zoomScaleNormal="102" workbookViewId="0">
      <selection activeCell="P9" sqref="P9"/>
    </sheetView>
  </sheetViews>
  <sheetFormatPr defaultColWidth="0" defaultRowHeight="14.25" customHeight="1" x14ac:dyDescent="0.3"/>
  <cols>
    <col min="1" max="1" width="2.77734375" style="1" hidden="1" customWidth="1"/>
    <col min="2" max="2" width="6" style="1" hidden="1" customWidth="1"/>
    <col min="3" max="3" width="5.44140625" style="1" customWidth="1"/>
    <col min="4" max="7" width="6" style="1" customWidth="1"/>
    <col min="8" max="9" width="5.44140625" style="1" customWidth="1"/>
    <col min="10" max="10" width="0.6640625" style="1" customWidth="1"/>
    <col min="11" max="11" width="6" style="1" hidden="1" customWidth="1"/>
    <col min="12" max="12" width="7.44140625" style="1" customWidth="1"/>
    <col min="13" max="15" width="10" style="1" customWidth="1"/>
    <col min="16" max="16" width="5.44140625" style="1" customWidth="1"/>
    <col min="17" max="17" width="4.88671875" style="1" customWidth="1"/>
    <col min="18" max="18" width="0.5546875" style="1" customWidth="1"/>
    <col min="19" max="19" width="7.5546875" style="1" hidden="1" customWidth="1"/>
    <col min="20" max="20" width="7.44140625" style="1" customWidth="1"/>
    <col min="21" max="22" width="5.44140625" style="1" customWidth="1"/>
    <col min="23" max="23" width="15.77734375" style="1" customWidth="1"/>
    <col min="24" max="25" width="5.44140625" style="1" customWidth="1"/>
    <col min="26" max="26" width="2.88671875" style="1" customWidth="1"/>
    <col min="27" max="27" width="6" style="1" hidden="1" customWidth="1"/>
    <col min="28" max="28" width="7.44140625" style="1" customWidth="1"/>
    <col min="29" max="29" width="12.21875" style="1" customWidth="1"/>
    <col min="30" max="30" width="10.21875" style="1" customWidth="1"/>
    <col min="31" max="31" width="3.88671875" style="1" customWidth="1"/>
    <col min="32" max="33" width="4.88671875" style="1" customWidth="1"/>
    <col min="34" max="34" width="5" style="1" bestFit="1" customWidth="1"/>
    <col min="35" max="35" width="3.88671875" style="1" customWidth="1"/>
    <col min="36" max="36" width="10.21875" style="1" customWidth="1"/>
    <col min="37" max="37" width="6.6640625" style="1" hidden="1" customWidth="1"/>
    <col min="38" max="38" width="3.44140625" style="1" hidden="1" customWidth="1"/>
    <col min="39" max="39" width="2.88671875" style="1" hidden="1" customWidth="1"/>
    <col min="40" max="40" width="10.88671875" style="1" hidden="1" customWidth="1"/>
    <col min="41" max="41" width="51.109375" style="1" hidden="1" customWidth="1"/>
    <col min="42" max="46" width="9" style="1" hidden="1" customWidth="1"/>
    <col min="47" max="47" width="2.88671875" style="72" hidden="1" customWidth="1"/>
    <col min="48" max="48" width="4.44140625" style="72" hidden="1" customWidth="1"/>
    <col min="49" max="49" width="26.6640625" style="219" hidden="1" customWidth="1"/>
    <col min="50" max="50" width="2.21875" style="72" hidden="1" customWidth="1"/>
    <col min="51" max="51" width="3.109375" style="72" hidden="1" customWidth="1"/>
    <col min="52" max="52" width="2.21875" style="72" hidden="1" customWidth="1"/>
    <col min="53" max="54" width="9" style="72" hidden="1" customWidth="1"/>
    <col min="55" max="55" width="3.109375" style="1" hidden="1" customWidth="1"/>
    <col min="56" max="59" width="9" style="1" hidden="1" customWidth="1"/>
    <col min="60" max="70" width="0" style="1" hidden="1" customWidth="1"/>
    <col min="71" max="16384" width="0" style="1" hidden="1"/>
  </cols>
  <sheetData>
    <row r="1" spans="1:56" s="48" customFormat="1" ht="21" customHeight="1" thickBot="1" x14ac:dyDescent="0.35">
      <c r="B1" s="100"/>
      <c r="C1" s="299" t="s">
        <v>2</v>
      </c>
      <c r="D1" s="299"/>
      <c r="E1" s="311">
        <f>'إدخال البيانات'!C1</f>
        <v>0</v>
      </c>
      <c r="F1" s="312"/>
      <c r="G1" s="312"/>
      <c r="H1" s="299" t="s">
        <v>3</v>
      </c>
      <c r="I1" s="299"/>
      <c r="J1" s="299"/>
      <c r="K1" s="86"/>
      <c r="L1" s="300" t="str">
        <f>IFERROR(VLOOKUP($E$1,ورقة2!$A$2:$U$8688,2,0),"")</f>
        <v/>
      </c>
      <c r="M1" s="300"/>
      <c r="N1" s="300"/>
      <c r="O1" s="295" t="s">
        <v>4</v>
      </c>
      <c r="P1" s="295"/>
      <c r="Q1" s="302" t="str">
        <f>IFERROR(IF(VLOOKUP($E$1,ورقة2!$A$2:$U$8688,3,0)=0,'إدخال البيانات'!A7,VLOOKUP($E$1,ورقة2!$A$2:$U$8688,3,0)),"")</f>
        <v/>
      </c>
      <c r="R1" s="302"/>
      <c r="S1" s="302"/>
      <c r="T1" s="302"/>
      <c r="U1" s="295" t="s">
        <v>5</v>
      </c>
      <c r="V1" s="295"/>
      <c r="W1" s="99" t="str">
        <f>IFERROR(IF(VLOOKUP($E$1,ورقة2!A2:V8688,4,0)=0,'إدخال البيانات'!B7,VLOOKUP($E$1,ورقة2!A2:V8688,4,0)),"")</f>
        <v/>
      </c>
      <c r="X1" s="295" t="s">
        <v>51</v>
      </c>
      <c r="Y1" s="295"/>
      <c r="Z1" s="295"/>
      <c r="AA1" s="87"/>
      <c r="AB1" s="296" t="str">
        <f>IFERROR(IF('إدخال البيانات'!A10&lt;&gt;"",'إدخال البيانات'!A10,VLOOKUP($E$1,ورقة2!A2:U8688,6,0)),"")</f>
        <v/>
      </c>
      <c r="AC1" s="296"/>
      <c r="AD1" s="98" t="s">
        <v>6</v>
      </c>
      <c r="AE1" s="301" t="str">
        <f>IFERROR(IF('إدخال البيانات'!B10&lt;&gt;"",'إدخال البيانات'!B10,VLOOKUP($E$1,ورقة2!A2:V8688,7,0)),"")</f>
        <v/>
      </c>
      <c r="AF1" s="301"/>
      <c r="AG1" s="301"/>
      <c r="AH1" s="294"/>
      <c r="AI1" s="294"/>
      <c r="AJ1" s="1"/>
      <c r="AK1" s="71"/>
      <c r="AL1" s="47"/>
      <c r="AO1" s="48" t="s">
        <v>223</v>
      </c>
      <c r="AV1" s="49"/>
      <c r="AW1" s="49"/>
      <c r="AX1" s="49"/>
      <c r="AY1" s="49"/>
      <c r="AZ1" s="49"/>
      <c r="BA1" s="49"/>
      <c r="BB1" s="49"/>
      <c r="BC1" s="49"/>
    </row>
    <row r="2" spans="1:56" s="50" customFormat="1" ht="21" customHeight="1" thickTop="1" x14ac:dyDescent="0.3">
      <c r="B2" s="100"/>
      <c r="C2" s="299" t="s">
        <v>9</v>
      </c>
      <c r="D2" s="299"/>
      <c r="E2" s="302" t="e">
        <f>VLOOKUP($E$1,ورقة2!A2:V8688,9,0)</f>
        <v>#N/A</v>
      </c>
      <c r="F2" s="302"/>
      <c r="G2" s="302"/>
      <c r="H2" s="323"/>
      <c r="I2" s="323"/>
      <c r="J2" s="323"/>
      <c r="K2" s="96"/>
      <c r="L2" s="302" t="e">
        <f>'إدخال البيانات'!F7</f>
        <v>#N/A</v>
      </c>
      <c r="M2" s="302"/>
      <c r="N2" s="302"/>
      <c r="O2" s="295" t="s">
        <v>381</v>
      </c>
      <c r="P2" s="295"/>
      <c r="Q2" s="302" t="e">
        <f>'إدخال البيانات'!E7</f>
        <v>#N/A</v>
      </c>
      <c r="R2" s="302"/>
      <c r="S2" s="302"/>
      <c r="T2" s="302"/>
      <c r="U2" s="295" t="s">
        <v>382</v>
      </c>
      <c r="V2" s="295"/>
      <c r="W2" s="99" t="e">
        <f>'إدخال البيانات'!D7</f>
        <v>#N/A</v>
      </c>
      <c r="X2" s="295" t="s">
        <v>383</v>
      </c>
      <c r="Y2" s="295"/>
      <c r="Z2" s="295"/>
      <c r="AA2" s="88"/>
      <c r="AB2" s="296" t="e">
        <f>'إدخال البيانات'!C7</f>
        <v>#N/A</v>
      </c>
      <c r="AC2" s="296"/>
      <c r="AD2" s="98" t="s">
        <v>384</v>
      </c>
      <c r="AE2" s="322"/>
      <c r="AF2" s="322"/>
      <c r="AG2" s="322"/>
      <c r="AH2" s="294"/>
      <c r="AI2" s="294"/>
      <c r="AJ2" s="1"/>
      <c r="AK2" s="71">
        <f>الإستمارة!AJ1</f>
        <v>0</v>
      </c>
      <c r="AO2" s="50" t="s">
        <v>224</v>
      </c>
      <c r="AV2" s="49"/>
      <c r="AW2" s="49"/>
      <c r="AX2" s="49"/>
      <c r="AY2" s="49"/>
      <c r="AZ2" s="49"/>
      <c r="BA2" s="49"/>
      <c r="BB2" s="49"/>
      <c r="BC2" s="49"/>
    </row>
    <row r="3" spans="1:56" s="50" customFormat="1" ht="21" customHeight="1" x14ac:dyDescent="0.3">
      <c r="B3" s="299" t="s">
        <v>11</v>
      </c>
      <c r="C3" s="299"/>
      <c r="D3" s="299"/>
      <c r="E3" s="324" t="str">
        <f>IFERROR(IF('إدخال البيانات'!D10&lt;&gt;"",'إدخال البيانات'!D10,VLOOKUP($E$1,ورقة2!A2:V8688,8,0)),"")</f>
        <v/>
      </c>
      <c r="F3" s="324"/>
      <c r="G3" s="324"/>
      <c r="H3" s="299" t="s">
        <v>10</v>
      </c>
      <c r="I3" s="299"/>
      <c r="J3" s="299"/>
      <c r="K3" s="89"/>
      <c r="L3" s="302" t="str">
        <f>IFERROR(IF('إدخال البيانات'!C10&lt;&gt;"",'إدخال البيانات'!C10,VLOOKUP($E$1,ورقة2!A2:V8688,8,0)),"")</f>
        <v/>
      </c>
      <c r="M3" s="302"/>
      <c r="N3" s="302"/>
      <c r="O3" s="295" t="s">
        <v>52</v>
      </c>
      <c r="P3" s="295"/>
      <c r="Q3" s="302">
        <f>IF(OR(L3='إدخال البيانات'!J6,'اختيار المقررات'!L3='إدخال البيانات'!J7),'إدخال البيانات'!A5,'إدخال البيانات'!B5)</f>
        <v>0</v>
      </c>
      <c r="R3" s="302"/>
      <c r="S3" s="302"/>
      <c r="T3" s="302"/>
      <c r="U3" s="295" t="s">
        <v>16</v>
      </c>
      <c r="V3" s="295"/>
      <c r="W3" s="101" t="str">
        <f>IFERROR(IF(L3&lt;&gt;'إدخال البيانات'!J6,'إدخال البيانات'!M21,VLOOKUP(LEFT('إدخال البيانات'!A5,2),'إدخال البيانات'!L6:M21,2,0)),"")</f>
        <v>غير سوري</v>
      </c>
      <c r="X3" s="295" t="s">
        <v>385</v>
      </c>
      <c r="Y3" s="295"/>
      <c r="Z3" s="295"/>
      <c r="AA3" s="90"/>
      <c r="AB3" s="326" t="str">
        <f>IF(L3&lt;&gt;'إدخال البيانات'!J6,"غير سوري",'إدخال البيانات'!C5)</f>
        <v>غير سوري</v>
      </c>
      <c r="AC3" s="326"/>
      <c r="AD3" s="98" t="s">
        <v>217</v>
      </c>
      <c r="AE3" s="298" t="str">
        <f>IF(AND(OR(L3="العربية السورية",L3="الفلسطينية السورية"),E3="ذكر"),'إدخال البيانات'!G5,"لايوجد")</f>
        <v>لايوجد</v>
      </c>
      <c r="AF3" s="298"/>
      <c r="AG3" s="298"/>
      <c r="AH3" s="297"/>
      <c r="AI3" s="297"/>
      <c r="AJ3" s="1"/>
      <c r="AK3" s="71"/>
      <c r="AL3" s="47"/>
      <c r="AO3" s="50" t="s">
        <v>45</v>
      </c>
      <c r="AV3" s="49"/>
      <c r="AW3" s="49"/>
      <c r="AX3" s="49"/>
      <c r="AY3" s="49"/>
      <c r="AZ3" s="49"/>
      <c r="BA3" s="49"/>
      <c r="BB3" s="49"/>
      <c r="BC3" s="49"/>
    </row>
    <row r="4" spans="1:56" s="50" customFormat="1" ht="21" customHeight="1" thickBot="1" x14ac:dyDescent="0.35">
      <c r="B4" s="100"/>
      <c r="C4" s="299" t="s">
        <v>12</v>
      </c>
      <c r="D4" s="299"/>
      <c r="E4" s="324" t="e">
        <f>'إدخال البيانات'!E10</f>
        <v>#N/A</v>
      </c>
      <c r="F4" s="324"/>
      <c r="G4" s="324"/>
      <c r="H4" s="299" t="s">
        <v>13</v>
      </c>
      <c r="I4" s="299"/>
      <c r="J4" s="299"/>
      <c r="K4" s="91"/>
      <c r="L4" s="302" t="e">
        <f>'إدخال البيانات'!F10</f>
        <v>#N/A</v>
      </c>
      <c r="M4" s="302"/>
      <c r="N4" s="302"/>
      <c r="O4" s="295" t="s">
        <v>14</v>
      </c>
      <c r="P4" s="295"/>
      <c r="Q4" s="302" t="e">
        <f>'إدخال البيانات'!G10</f>
        <v>#N/A</v>
      </c>
      <c r="R4" s="302"/>
      <c r="S4" s="302"/>
      <c r="T4" s="302"/>
      <c r="U4" s="295" t="s">
        <v>215</v>
      </c>
      <c r="V4" s="295"/>
      <c r="W4" s="92">
        <f>'إدخال البيانات'!E5</f>
        <v>0</v>
      </c>
      <c r="X4" s="295" t="s">
        <v>216</v>
      </c>
      <c r="Y4" s="295"/>
      <c r="Z4" s="295"/>
      <c r="AA4" s="90"/>
      <c r="AB4" s="316">
        <f>'إدخال البيانات'!D5</f>
        <v>0</v>
      </c>
      <c r="AC4" s="316"/>
      <c r="AD4" s="98" t="s">
        <v>55</v>
      </c>
      <c r="AE4" s="298">
        <f>'إدخال البيانات'!F5</f>
        <v>0</v>
      </c>
      <c r="AF4" s="298"/>
      <c r="AG4" s="298"/>
      <c r="AH4" s="298"/>
      <c r="AI4" s="298"/>
      <c r="AJ4" s="1"/>
      <c r="AK4" s="71"/>
      <c r="AM4" s="48"/>
      <c r="AO4" s="44" t="s">
        <v>58</v>
      </c>
      <c r="AV4" s="49"/>
      <c r="AW4" s="49"/>
      <c r="AX4" s="49"/>
      <c r="AY4" s="49"/>
      <c r="AZ4" s="49"/>
      <c r="BA4" s="49"/>
      <c r="BB4" s="49"/>
      <c r="BC4" s="49" t="s">
        <v>386</v>
      </c>
    </row>
    <row r="5" spans="1:56" s="50" customFormat="1" ht="21" customHeight="1" thickTop="1" thickBot="1" x14ac:dyDescent="0.35">
      <c r="B5" s="90"/>
      <c r="C5" s="321" t="s">
        <v>222</v>
      </c>
      <c r="D5" s="321"/>
      <c r="E5" s="321"/>
      <c r="F5" s="310"/>
      <c r="G5" s="310"/>
      <c r="H5" s="310"/>
      <c r="I5" s="310"/>
      <c r="J5" s="310"/>
      <c r="K5" s="310"/>
      <c r="L5" s="310"/>
      <c r="M5" s="310"/>
      <c r="N5" s="310"/>
      <c r="O5" s="295" t="s">
        <v>919</v>
      </c>
      <c r="P5" s="295"/>
      <c r="Q5" s="302" t="e">
        <f>VLOOKUP($E$1,ورقة2!$A$2:$U$8688,14,0)</f>
        <v>#N/A</v>
      </c>
      <c r="R5" s="302"/>
      <c r="S5" s="302"/>
      <c r="T5" s="302"/>
      <c r="U5" s="295" t="s">
        <v>0</v>
      </c>
      <c r="V5" s="295"/>
      <c r="W5" s="93" t="e">
        <f>VLOOKUP($E$1,ورقة2!$A$2:$U$8688,15,0)</f>
        <v>#N/A</v>
      </c>
      <c r="X5" s="295" t="s">
        <v>920</v>
      </c>
      <c r="Y5" s="295"/>
      <c r="Z5" s="295"/>
      <c r="AA5" s="90"/>
      <c r="AB5" s="317" t="e">
        <f>VLOOKUP($E$1,ورقة2!$A$2:$U$8688,16,0)</f>
        <v>#N/A</v>
      </c>
      <c r="AC5" s="317"/>
      <c r="AD5" s="94"/>
      <c r="AE5" s="95"/>
      <c r="AF5" s="95"/>
      <c r="AG5" s="95"/>
      <c r="AH5" s="94"/>
      <c r="AI5" s="94"/>
      <c r="AJ5" s="1"/>
      <c r="AK5" s="71"/>
      <c r="AL5" s="51"/>
      <c r="AO5" s="50" t="s">
        <v>732</v>
      </c>
      <c r="AU5" s="50">
        <v>1</v>
      </c>
      <c r="AV5" s="41">
        <f>C8</f>
        <v>111</v>
      </c>
      <c r="AW5" s="52" t="str">
        <f>D8</f>
        <v>النحو على مستوى الجملة (عربي )</v>
      </c>
      <c r="AX5" s="49">
        <f t="shared" ref="AX5:AY9" si="0">H8</f>
        <v>0</v>
      </c>
      <c r="AY5" s="49" t="e">
        <f t="shared" si="0"/>
        <v>#N/A</v>
      </c>
      <c r="AZ5" s="53"/>
      <c r="BA5" s="42"/>
      <c r="BC5" s="50" t="s">
        <v>387</v>
      </c>
    </row>
    <row r="6" spans="1:56" ht="43.5" customHeight="1" thickBot="1" x14ac:dyDescent="0.35">
      <c r="B6" s="327" t="e">
        <f>IF(E2="مستنفذ","استنفذت فرص التسجيل في برنامج الترجمة بسبب رسوبك لمدة ثلاث سنوات متتالية","مقررات السنة الأولى")</f>
        <v>#N/A</v>
      </c>
      <c r="C6" s="328"/>
      <c r="D6" s="328"/>
      <c r="E6" s="328"/>
      <c r="F6" s="328"/>
      <c r="G6" s="328"/>
      <c r="H6" s="328"/>
      <c r="I6" s="328"/>
      <c r="J6" s="328"/>
      <c r="K6" s="328"/>
      <c r="L6" s="328"/>
      <c r="M6" s="328"/>
      <c r="N6" s="328"/>
      <c r="O6" s="328"/>
      <c r="P6" s="328"/>
      <c r="Q6" s="329"/>
      <c r="R6" s="197"/>
      <c r="S6" s="198"/>
      <c r="T6" s="305" t="str">
        <f>IF(E1&lt;&gt;"","مقررات السنة الثالثة","لايحق لك تعديل الاستمارة بعد ارسال الايميل تحت طائلة إلغاء التسجيل")</f>
        <v>مقررات السنة الثالثة</v>
      </c>
      <c r="U6" s="306"/>
      <c r="V6" s="306"/>
      <c r="W6" s="306"/>
      <c r="X6" s="306"/>
      <c r="Y6" s="306"/>
      <c r="Z6" s="306"/>
      <c r="AA6" s="306"/>
      <c r="AB6" s="306"/>
      <c r="AC6" s="306"/>
      <c r="AD6" s="306"/>
      <c r="AE6" s="306"/>
      <c r="AF6" s="306"/>
      <c r="AG6" s="306"/>
      <c r="AH6" s="199"/>
      <c r="AI6" s="199"/>
      <c r="AJ6" s="199"/>
      <c r="AK6" s="200"/>
      <c r="AL6" s="48"/>
      <c r="AO6" s="50" t="s">
        <v>733</v>
      </c>
      <c r="AU6" s="41">
        <v>2</v>
      </c>
      <c r="AV6" s="41">
        <f t="shared" ref="AV6:AV9" si="1">C9</f>
        <v>112</v>
      </c>
      <c r="AW6" s="52" t="str">
        <f>D9</f>
        <v>القراءة والفهم ENG (1)</v>
      </c>
      <c r="AX6" s="49">
        <f t="shared" si="0"/>
        <v>0</v>
      </c>
      <c r="AY6" s="49" t="e">
        <f t="shared" si="0"/>
        <v>#N/A</v>
      </c>
      <c r="BB6" s="41"/>
      <c r="BC6" s="41"/>
      <c r="BD6" s="41"/>
    </row>
    <row r="7" spans="1:56" ht="23.25" customHeight="1" thickBot="1" x14ac:dyDescent="0.35">
      <c r="B7" s="330" t="s">
        <v>17</v>
      </c>
      <c r="C7" s="330"/>
      <c r="D7" s="330"/>
      <c r="E7" s="330"/>
      <c r="F7" s="330"/>
      <c r="G7" s="330"/>
      <c r="H7" s="330"/>
      <c r="I7" s="331"/>
      <c r="J7" s="201"/>
      <c r="K7" s="202"/>
      <c r="L7" s="332" t="s">
        <v>18</v>
      </c>
      <c r="M7" s="330"/>
      <c r="N7" s="330"/>
      <c r="O7" s="330"/>
      <c r="P7" s="330"/>
      <c r="Q7" s="331"/>
      <c r="R7" s="203"/>
      <c r="S7" s="204"/>
      <c r="T7" s="313" t="s">
        <v>19</v>
      </c>
      <c r="U7" s="314"/>
      <c r="V7" s="314"/>
      <c r="W7" s="314"/>
      <c r="X7" s="314"/>
      <c r="Y7" s="315"/>
      <c r="Z7" s="205"/>
      <c r="AA7" s="206"/>
      <c r="AB7" s="313" t="s">
        <v>18</v>
      </c>
      <c r="AC7" s="314"/>
      <c r="AD7" s="314"/>
      <c r="AE7" s="314"/>
      <c r="AF7" s="314"/>
      <c r="AG7" s="315"/>
      <c r="AH7" s="199"/>
      <c r="AI7" s="199"/>
      <c r="AJ7" s="199"/>
      <c r="AK7" s="200"/>
      <c r="AL7" s="50"/>
      <c r="AO7" s="50" t="s">
        <v>225</v>
      </c>
      <c r="AU7" s="41">
        <v>3</v>
      </c>
      <c r="AV7" s="41">
        <f t="shared" si="1"/>
        <v>113</v>
      </c>
      <c r="AW7" s="52" t="str">
        <f>D10</f>
        <v>النحو ENG (1)</v>
      </c>
      <c r="AX7" s="49">
        <f t="shared" si="0"/>
        <v>0</v>
      </c>
      <c r="AY7" s="49" t="e">
        <f t="shared" si="0"/>
        <v>#N/A</v>
      </c>
      <c r="BB7" s="41"/>
      <c r="BC7" s="41"/>
      <c r="BD7" s="41"/>
    </row>
    <row r="8" spans="1:56" ht="24" customHeight="1" thickBot="1" x14ac:dyDescent="0.35">
      <c r="A8" s="1" t="e">
        <f>IF(AND(I8&lt;&gt;"",H8=1),1,"")</f>
        <v>#N/A</v>
      </c>
      <c r="B8" s="207" t="e">
        <f>IF(AND(I8="A",H8=1),35000,IF(OR(I8="ج",I8="ر1",I8="ر2"),IF(H8=1,IF(OR($F$5=$AO$8,$F$5=$AO$9),0,IF(OR($F$5=$AO$1,$F$5=$AO$2,$F$5=$AO$5,$F$5=$AO$6),IF(I8="ج",5600,IF(I8="ر1",7200,IF(I8="ر2",8800,""))),IF(OR($F$5=$AO$3,$F$5=$AO$7),IF(I8="ج",3500,IF(I8="ر1",4500,IF(I8="ر2",5500,""))),IF($F$5=$AO$4,500,IF(I8="ج",7000,IF(I8="ر1",9000,IF(I8="ر2",11000,""))))))))))</f>
        <v>#N/A</v>
      </c>
      <c r="C8" s="104">
        <v>111</v>
      </c>
      <c r="D8" s="303" t="s">
        <v>3671</v>
      </c>
      <c r="E8" s="303"/>
      <c r="F8" s="303"/>
      <c r="G8" s="303"/>
      <c r="H8" s="64"/>
      <c r="I8" s="65" t="e">
        <f>IF(VLOOKUP(E1,ورقة4!A1:AR11526,3,0)=0,"",VLOOKUP(E1,ورقة4!A1:AR11526,3,0))</f>
        <v>#N/A</v>
      </c>
      <c r="J8" s="208" t="e">
        <f>IF(AND(Q8&lt;&gt;"",P8=1),6,"")</f>
        <v>#N/A</v>
      </c>
      <c r="K8" s="207" t="e">
        <f>IF(AND(Q8="A",P8=1),35000,IF(OR(Q8="ج",Q8="ر1",Q8="ر2"),IF(P8=1,IF(OR($F$5=$AO$8,$F$5=$AO$9),0,IF(OR($F$5=$AO$1,$F$5=$AO$2,$F$5=$AO$5,$F$5=$AO$6),IF(Q8="ج",5600,IF(Q8="ر1",7200,IF(Q8="ر2",8800,""))),IF(OR($F$5=$AO$3,$F$5=$AO$7),IF(Q8="ج",3500,IF(Q8="ر1",4500,IF(Q8="ر2",5500,""))),IF($F$5=$AO$4,500,IF(Q8="ج",7000,IF(Q8="ر1",9000,IF(Q8="ر2",11000,""))))))))))</f>
        <v>#N/A</v>
      </c>
      <c r="L8" s="104">
        <v>121</v>
      </c>
      <c r="M8" s="303" t="s">
        <v>3640</v>
      </c>
      <c r="N8" s="303"/>
      <c r="O8" s="303"/>
      <c r="P8" s="64"/>
      <c r="Q8" s="65" t="e">
        <f>IF(VLOOKUP(E1,ورقة4!$A$1:$AR$11526,8,0)=0,"",VLOOKUP(E1,ورقة4!$A$1:$AR$11526,8,0))</f>
        <v>#N/A</v>
      </c>
      <c r="R8" s="209" t="e">
        <f>IF(AND(Y8&lt;&gt;"",X8=1),21,"")</f>
        <v>#N/A</v>
      </c>
      <c r="S8" s="207" t="e">
        <f>IF(AND(Y8="A",X8=1),35000,IF(OR(Y8="ج",Y8="ر1",Y8="ر2"),IF(X8=1,IF(OR($F$5=$AO$8,$F$5=$AO$9),0,IF(OR($F$5=$AO$1,$F$5=$AO$2,$F$5=$AO$5,$F$5=$AO$6),IF(Y8="ج",5600,IF(Y8="ر1",7200,IF(Y8="ر2",8800,""))),IF(OR($F$5=$AO$3,$F$5=$AO$7),IF(Y8="ج",3500,IF(Y8="ر1",4500,IF(Y8="ر2",5500,""))),IF($F$5=$AO$4,500,IF(Y8="ج",7000,IF(Y8="ر1",9000,IF(Y8="ر2",11000,""))))))))))</f>
        <v>#N/A</v>
      </c>
      <c r="T8" s="104">
        <v>311</v>
      </c>
      <c r="U8" s="318" t="s">
        <v>3683</v>
      </c>
      <c r="V8" s="319"/>
      <c r="W8" s="320"/>
      <c r="X8" s="64"/>
      <c r="Y8" s="65" t="e">
        <f>IF(VLOOKUP(E1,ورقة4!$A$1:$AR$11526,23,0)=0,"",VLOOKUP(E1,ورقة4!$A$1:$AR$11526,23,0))</f>
        <v>#N/A</v>
      </c>
      <c r="Z8" s="210" t="e">
        <f>IF(AND(AG8&lt;&gt;"",AF8=1),26,"")</f>
        <v>#N/A</v>
      </c>
      <c r="AA8" s="207" t="e">
        <f>IF(AND(AG8="A",AF8=1),35000,IF(OR(AG8="ج",AG8="ر1",AG8="ر2"),IF(AF8=1,IF(OR($F$5=$AO$8,$F$5=$AO$9),0,IF(OR($F$5=$AO$1,$F$5=$AO$2,$F$5=$AO$5,$F$5=$AO$6),IF(AG8="ج",5600,IF(AG8="ر1",7200,IF(AG8="ر2",8800,""))),IF(OR($F$5=$AO$3,$F$5=$AO$7),IF(AG8="ج",3500,IF(AG8="ر1",4500,IF(AG8="ر2",5500,""))),IF($F$5=$AO$4,500,IF(AG8="ج",7000,IF(AG8="ر1",9000,IF(AG8="ر2",11000,""))))))))))</f>
        <v>#N/A</v>
      </c>
      <c r="AB8" s="104">
        <v>321</v>
      </c>
      <c r="AC8" s="318" t="s">
        <v>3690</v>
      </c>
      <c r="AD8" s="319"/>
      <c r="AE8" s="320"/>
      <c r="AF8" s="64"/>
      <c r="AG8" s="65" t="e">
        <f>IF(VLOOKUP(E1,ورقة4!$A$1:$AR$11526,28,0)=0,"",VLOOKUP(E1,ورقة4!$A$1:$AR$11526,28,0))</f>
        <v>#N/A</v>
      </c>
      <c r="AH8" s="211"/>
      <c r="AI8" s="211"/>
      <c r="AJ8" s="211"/>
      <c r="AK8" s="200"/>
      <c r="AL8" s="48" t="e">
        <f>IF(A8&lt;&gt;"",A8,"")</f>
        <v>#N/A</v>
      </c>
      <c r="AM8" s="1">
        <v>1</v>
      </c>
      <c r="AO8" s="50" t="s">
        <v>8</v>
      </c>
      <c r="AU8" s="41">
        <v>4</v>
      </c>
      <c r="AV8" s="41">
        <f t="shared" si="1"/>
        <v>114</v>
      </c>
      <c r="AW8" s="52" t="str">
        <f>D11</f>
        <v>الترجمة الى العربية (1)</v>
      </c>
      <c r="AX8" s="49">
        <f t="shared" si="0"/>
        <v>0</v>
      </c>
      <c r="AY8" s="49" t="e">
        <f t="shared" si="0"/>
        <v>#N/A</v>
      </c>
      <c r="BB8" s="41"/>
      <c r="BC8" s="41"/>
      <c r="BD8" s="41"/>
    </row>
    <row r="9" spans="1:56" ht="24" customHeight="1" thickTop="1" thickBot="1" x14ac:dyDescent="0.35">
      <c r="A9" s="1" t="e">
        <f>IF(AND(I9&lt;&gt;"",H9=1),2,"")</f>
        <v>#N/A</v>
      </c>
      <c r="B9" s="207" t="e">
        <f t="shared" ref="B9:B12" si="2">IF(AND(I9="A",H9=1),35000,IF(OR(I9="ج",I9="ر1",I9="ر2"),IF(H9=1,IF(OR($F$5=$AO$8,$F$5=$AO$9),0,IF(OR($F$5=$AO$1,$F$5=$AO$2,$F$5=$AO$5,$F$5=$AO$6),IF(I9="ج",5600,IF(I9="ر1",7200,IF(I9="ر2",8800,""))),IF(OR($F$5=$AO$3,$F$5=$AO$7),IF(I9="ج",3500,IF(I9="ر1",4500,IF(I9="ر2",5500,""))),IF($F$5=$AO$4,500,IF(I9="ج",7000,IF(I9="ر1",9000,IF(I9="ر2",11000,""))))))))))</f>
        <v>#N/A</v>
      </c>
      <c r="C9" s="105">
        <v>112</v>
      </c>
      <c r="D9" s="304" t="s">
        <v>3672</v>
      </c>
      <c r="E9" s="304"/>
      <c r="F9" s="304"/>
      <c r="G9" s="304"/>
      <c r="H9" s="64"/>
      <c r="I9" s="66" t="e">
        <f>IF(VLOOKUP(E1,ورقة4!A1:AR11526,4,0)=0,"",VLOOKUP(E1,ورقة4!A1:AR11526,4,0))</f>
        <v>#N/A</v>
      </c>
      <c r="J9" s="208" t="e">
        <f>IF(AND(Q9&lt;&gt;"",P9=1),7,"")</f>
        <v>#N/A</v>
      </c>
      <c r="K9" s="207" t="e">
        <f t="shared" ref="K9:K12" si="3">IF(AND(Q9="A",P9=1),35000,IF(OR(Q9="ج",Q9="ر1",Q9="ر2"),IF(P9=1,IF(OR($F$5=$AO$8,$F$5=$AO$9),0,IF(OR($F$5=$AO$1,$F$5=$AO$2,$F$5=$AO$5,$F$5=$AO$6),IF(Q9="ج",5600,IF(Q9="ر1",7200,IF(Q9="ر2",8800,""))),IF(OR($F$5=$AO$3,$F$5=$AO$7),IF(Q9="ج",3500,IF(Q9="ر1",4500,IF(Q9="ر2",5500,""))),IF($F$5=$AO$4,500,IF(Q9="ج",7000,IF(Q9="ر1",9000,IF(Q9="ر2",11000,""))))))))))</f>
        <v>#N/A</v>
      </c>
      <c r="L9" s="105">
        <v>122</v>
      </c>
      <c r="M9" s="304" t="s">
        <v>3675</v>
      </c>
      <c r="N9" s="304"/>
      <c r="O9" s="304"/>
      <c r="P9" s="64"/>
      <c r="Q9" s="66" t="e">
        <f>IF(VLOOKUP(E1,ورقة4!$A$1:$AR$11526,9,0)=0,"",VLOOKUP(E1,ورقة4!$A$1:$AR$11526,9,0))</f>
        <v>#N/A</v>
      </c>
      <c r="R9" s="209" t="e">
        <f>IF(AND(Y9&lt;&gt;"",X9=1),22,"")</f>
        <v>#N/A</v>
      </c>
      <c r="S9" s="207" t="e">
        <f t="shared" ref="S9:S12" si="4">IF(AND(Y9="A",X9=1),35000,IF(OR(Y9="ج",Y9="ر1",Y9="ر2"),IF(X9=1,IF(OR($F$5=$AO$8,$F$5=$AO$9),0,IF(OR($F$5=$AO$1,$F$5=$AO$2,$F$5=$AO$5,$F$5=$AO$6),IF(Y9="ج",5600,IF(Y9="ر1",7200,IF(Y9="ر2",8800,""))),IF(OR($F$5=$AO$3,$F$5=$AO$7),IF(Y9="ج",3500,IF(Y9="ر1",4500,IF(Y9="ر2",5500,""))),IF($F$5=$AO$4,500,IF(Y9="ج",7000,IF(Y9="ر1",9000,IF(Y9="ر2",11000,""))))))))))</f>
        <v>#N/A</v>
      </c>
      <c r="T9" s="105">
        <v>312</v>
      </c>
      <c r="U9" s="307" t="s">
        <v>3655</v>
      </c>
      <c r="V9" s="308"/>
      <c r="W9" s="309"/>
      <c r="X9" s="64"/>
      <c r="Y9" s="66" t="e">
        <f>IF(VLOOKUP(E1,ورقة4!$A$1:$AR$11526,24,0)=0,"",VLOOKUP(E1,ورقة4!$A$1:$AR$11526,24,0))</f>
        <v>#N/A</v>
      </c>
      <c r="Z9" s="210" t="e">
        <f>IF(AND(AG9&lt;&gt;"",AF9=1),27,"")</f>
        <v>#N/A</v>
      </c>
      <c r="AA9" s="207" t="e">
        <f t="shared" ref="AA9:AA12" si="5">IF(AND(AG9="A",AF9=1),35000,IF(OR(AG9="ج",AG9="ر1",AG9="ر2"),IF(AF9=1,IF(OR($F$5=$AO$8,$F$5=$AO$9),0,IF(OR($F$5=$AO$1,$F$5=$AO$2,$F$5=$AO$5,$F$5=$AO$6),IF(AG9="ج",5600,IF(AG9="ر1",7200,IF(AG9="ر2",8800,""))),IF(OR($F$5=$AO$3,$F$5=$AO$7),IF(AG9="ج",3500,IF(AG9="ر1",4500,IF(AG9="ر2",5500,""))),IF($F$5=$AO$4,500,IF(AG9="ج",7000,IF(AG9="ر1",9000,IF(AG9="ر2",11000,""))))))))))</f>
        <v>#N/A</v>
      </c>
      <c r="AB9" s="105">
        <v>322</v>
      </c>
      <c r="AC9" s="307" t="s">
        <v>3660</v>
      </c>
      <c r="AD9" s="308"/>
      <c r="AE9" s="309"/>
      <c r="AF9" s="64"/>
      <c r="AG9" s="66" t="e">
        <f>IF(VLOOKUP(E1,ورقة4!$A$1:$AR$11526,29,0)=0,"",VLOOKUP(E1,ورقة4!$A$1:$AR$11526,29,0))</f>
        <v>#N/A</v>
      </c>
      <c r="AH9" s="338"/>
      <c r="AI9" s="339"/>
      <c r="AJ9" s="339"/>
      <c r="AK9" s="200"/>
      <c r="AL9" s="48" t="e">
        <f>IF(A9&lt;&gt;"",A9,"")</f>
        <v>#N/A</v>
      </c>
      <c r="AM9" s="1">
        <v>2</v>
      </c>
      <c r="AO9" s="73" t="s">
        <v>15</v>
      </c>
      <c r="AU9" s="41">
        <v>5</v>
      </c>
      <c r="AV9" s="41">
        <f t="shared" si="1"/>
        <v>115</v>
      </c>
      <c r="AW9" s="52" t="str">
        <f>D12</f>
        <v>مادة ثقافية (1)</v>
      </c>
      <c r="AX9" s="49">
        <f t="shared" si="0"/>
        <v>0</v>
      </c>
      <c r="AY9" s="49" t="e">
        <f t="shared" si="0"/>
        <v>#N/A</v>
      </c>
      <c r="BB9" s="41"/>
      <c r="BC9" s="41"/>
      <c r="BD9" s="41"/>
    </row>
    <row r="10" spans="1:56" ht="24" customHeight="1" thickTop="1" thickBot="1" x14ac:dyDescent="0.35">
      <c r="A10" s="1" t="e">
        <f>IF(AND(I10&lt;&gt;"",H10=1),3,"")</f>
        <v>#N/A</v>
      </c>
      <c r="B10" s="207" t="e">
        <f t="shared" si="2"/>
        <v>#N/A</v>
      </c>
      <c r="C10" s="105">
        <v>113</v>
      </c>
      <c r="D10" s="304" t="s">
        <v>3673</v>
      </c>
      <c r="E10" s="304"/>
      <c r="F10" s="304"/>
      <c r="G10" s="304"/>
      <c r="H10" s="64"/>
      <c r="I10" s="66" t="e">
        <f>IF(VLOOKUP(E1,ورقة4!$A$1:$AR$11526,5,0)=0,"",VLOOKUP(E1,ورقة4!$A$1:$AR$11526,5,0))</f>
        <v>#N/A</v>
      </c>
      <c r="J10" s="208" t="e">
        <f>IF(AND(Q10&lt;&gt;"",P10=1),8,"")</f>
        <v>#N/A</v>
      </c>
      <c r="K10" s="207" t="e">
        <f t="shared" si="3"/>
        <v>#N/A</v>
      </c>
      <c r="L10" s="105">
        <v>123</v>
      </c>
      <c r="M10" s="304" t="s">
        <v>3676</v>
      </c>
      <c r="N10" s="304"/>
      <c r="O10" s="304"/>
      <c r="P10" s="64"/>
      <c r="Q10" s="66" t="e">
        <f>IF(VLOOKUP(E1,ورقة4!$A$1:$AR$11526,10,0)=0,"",VLOOKUP(E1,ورقة4!$A$1:$AR$11526,10,0))</f>
        <v>#N/A</v>
      </c>
      <c r="R10" s="209" t="e">
        <f>IF(AND(Y10&lt;&gt;"",X10=1),23,"")</f>
        <v>#N/A</v>
      </c>
      <c r="S10" s="207" t="e">
        <f t="shared" si="4"/>
        <v>#N/A</v>
      </c>
      <c r="T10" s="105">
        <v>313</v>
      </c>
      <c r="U10" s="307" t="s">
        <v>3684</v>
      </c>
      <c r="V10" s="308"/>
      <c r="W10" s="309"/>
      <c r="X10" s="64"/>
      <c r="Y10" s="66" t="e">
        <f>IF(VLOOKUP(E1,ورقة4!$A$1:$AR$11526,25,0)=0,"",VLOOKUP(E1,ورقة4!$A$1:$AR$11526,25,0))</f>
        <v>#N/A</v>
      </c>
      <c r="Z10" s="210" t="e">
        <f>IF(AND(AG10&lt;&gt;"",AF10=1),28,"")</f>
        <v>#N/A</v>
      </c>
      <c r="AA10" s="207" t="e">
        <f t="shared" si="5"/>
        <v>#N/A</v>
      </c>
      <c r="AB10" s="105">
        <v>323</v>
      </c>
      <c r="AC10" s="307" t="s">
        <v>3691</v>
      </c>
      <c r="AD10" s="308"/>
      <c r="AE10" s="309"/>
      <c r="AF10" s="64"/>
      <c r="AG10" s="66" t="e">
        <f>IF(VLOOKUP(E1,ورقة4!$A$1:$AR$11526,30,0)=0,"",VLOOKUP(E1,ورقة4!$A$1:$AR$11526,30,0))</f>
        <v>#N/A</v>
      </c>
      <c r="AH10" s="340"/>
      <c r="AI10" s="341"/>
      <c r="AJ10" s="341"/>
      <c r="AK10" s="200"/>
      <c r="AL10" s="48" t="e">
        <f>IF(A10&lt;&gt;"",A10,"")</f>
        <v>#N/A</v>
      </c>
      <c r="AM10" s="1">
        <v>3</v>
      </c>
      <c r="AU10" s="41">
        <v>6</v>
      </c>
      <c r="AV10" s="41">
        <f>L8</f>
        <v>121</v>
      </c>
      <c r="AW10" s="46" t="str">
        <f>M8</f>
        <v>النحو على مستوى النص (عربي )</v>
      </c>
      <c r="AX10" s="49">
        <f t="shared" ref="AX10:AY14" si="6">P8</f>
        <v>0</v>
      </c>
      <c r="AY10" s="49" t="e">
        <f t="shared" si="6"/>
        <v>#N/A</v>
      </c>
      <c r="BB10" s="46"/>
      <c r="BC10" s="46"/>
    </row>
    <row r="11" spans="1:56" ht="24" customHeight="1" thickTop="1" thickBot="1" x14ac:dyDescent="0.35">
      <c r="A11" s="1" t="e">
        <f>IF(AND(I11&lt;&gt;"",H11=1),4,"")</f>
        <v>#N/A</v>
      </c>
      <c r="B11" s="207" t="e">
        <f t="shared" si="2"/>
        <v>#N/A</v>
      </c>
      <c r="C11" s="105">
        <v>114</v>
      </c>
      <c r="D11" s="304" t="s">
        <v>3638</v>
      </c>
      <c r="E11" s="304"/>
      <c r="F11" s="304"/>
      <c r="G11" s="304"/>
      <c r="H11" s="64"/>
      <c r="I11" s="66" t="e">
        <f>IF(VLOOKUP(E1,ورقة4!$A$1:$AR$11526,6,0)=0,"",VLOOKUP(E1,ورقة4!$A$1:$AR$11526,6,0))</f>
        <v>#N/A</v>
      </c>
      <c r="J11" s="208" t="e">
        <f>IF(AND(Q11&lt;&gt;"",P11=1),9,"")</f>
        <v>#N/A</v>
      </c>
      <c r="K11" s="207" t="e">
        <f t="shared" si="3"/>
        <v>#N/A</v>
      </c>
      <c r="L11" s="105">
        <v>124</v>
      </c>
      <c r="M11" s="304" t="s">
        <v>3643</v>
      </c>
      <c r="N11" s="304"/>
      <c r="O11" s="304"/>
      <c r="P11" s="64"/>
      <c r="Q11" s="66" t="e">
        <f>IF(VLOOKUP(E1,ورقة4!$A$1:$AR$11526,11,0)=0,"",VLOOKUP(E1,ورقة4!$A$1:$AR$11526,11,0))</f>
        <v>#N/A</v>
      </c>
      <c r="R11" s="209" t="e">
        <f>IF(AND(Y11&lt;&gt;"",X11=1),24,"")</f>
        <v>#N/A</v>
      </c>
      <c r="S11" s="207" t="e">
        <f t="shared" si="4"/>
        <v>#N/A</v>
      </c>
      <c r="T11" s="105">
        <v>314</v>
      </c>
      <c r="U11" s="307" t="s">
        <v>3685</v>
      </c>
      <c r="V11" s="308"/>
      <c r="W11" s="309"/>
      <c r="X11" s="64"/>
      <c r="Y11" s="66" t="e">
        <f>IF(VLOOKUP(E1,ورقة4!$A$1:$AR$11526,26,0)=0,"",VLOOKUP(E1,ورقة4!$A$1:$AR$11526,26,0))</f>
        <v>#N/A</v>
      </c>
      <c r="Z11" s="210" t="e">
        <f>IF(AND(AG11&lt;&gt;"",AF11=1),29,"")</f>
        <v>#N/A</v>
      </c>
      <c r="AA11" s="207" t="e">
        <f t="shared" si="5"/>
        <v>#N/A</v>
      </c>
      <c r="AB11" s="105">
        <v>324</v>
      </c>
      <c r="AC11" s="307" t="s">
        <v>3692</v>
      </c>
      <c r="AD11" s="308"/>
      <c r="AE11" s="309"/>
      <c r="AF11" s="64"/>
      <c r="AG11" s="66" t="e">
        <f>IF(VLOOKUP(E1,ورقة4!$A$1:$AR$11526,31,0)=0,"",VLOOKUP(E1,ورقة4!$A$1:$AR$11526,31,0))</f>
        <v>#N/A</v>
      </c>
      <c r="AH11" s="340"/>
      <c r="AI11" s="341"/>
      <c r="AJ11" s="341"/>
      <c r="AK11" s="200"/>
      <c r="AL11" s="48" t="e">
        <f>IF(A11&lt;&gt;"",A11,"")</f>
        <v>#N/A</v>
      </c>
      <c r="AM11" s="1">
        <v>4</v>
      </c>
      <c r="AU11" s="41">
        <v>7</v>
      </c>
      <c r="AV11" s="41">
        <f t="shared" ref="AV11:AV14" si="7">L9</f>
        <v>122</v>
      </c>
      <c r="AW11" s="46" t="str">
        <f>M9</f>
        <v>النحو ENG (2)</v>
      </c>
      <c r="AX11" s="49">
        <f t="shared" si="6"/>
        <v>0</v>
      </c>
      <c r="AY11" s="49" t="e">
        <f t="shared" si="6"/>
        <v>#N/A</v>
      </c>
      <c r="BB11" s="41"/>
      <c r="BC11" s="41"/>
    </row>
    <row r="12" spans="1:56" ht="22.2" thickTop="1" thickBot="1" x14ac:dyDescent="0.35">
      <c r="A12" s="1" t="e">
        <f>IF(AND(I12&lt;&gt;"",H12=1),5,"")</f>
        <v>#N/A</v>
      </c>
      <c r="B12" s="207" t="e">
        <f t="shared" si="2"/>
        <v>#N/A</v>
      </c>
      <c r="C12" s="106">
        <v>115</v>
      </c>
      <c r="D12" s="325" t="s">
        <v>3674</v>
      </c>
      <c r="E12" s="325"/>
      <c r="F12" s="325"/>
      <c r="G12" s="325"/>
      <c r="H12" s="64"/>
      <c r="I12" s="67" t="e">
        <f>IF(VLOOKUP(E1,ورقة4!$A$1:$AR$11526,7,0)=0,"",VLOOKUP(E1,ورقة4!$A$1:$AR$11526,7,0))</f>
        <v>#N/A</v>
      </c>
      <c r="J12" s="208" t="e">
        <f>IF(AND(Q12&lt;&gt;"",P12=1),10,"")</f>
        <v>#N/A</v>
      </c>
      <c r="K12" s="207" t="e">
        <f t="shared" si="3"/>
        <v>#N/A</v>
      </c>
      <c r="L12" s="106">
        <v>125</v>
      </c>
      <c r="M12" s="325" t="s">
        <v>3677</v>
      </c>
      <c r="N12" s="325"/>
      <c r="O12" s="325"/>
      <c r="P12" s="64"/>
      <c r="Q12" s="67" t="e">
        <f>IF(VLOOKUP(E1,ورقة4!$A$1:$AR$11526,12,0)=0,"",VLOOKUP(E1,ورقة4!$A$1:$AR$11526,12,0))</f>
        <v>#N/A</v>
      </c>
      <c r="R12" s="209" t="e">
        <f>IF(AND(Y12&lt;&gt;"",X12=1),25,"")</f>
        <v>#N/A</v>
      </c>
      <c r="S12" s="207" t="e">
        <f t="shared" si="4"/>
        <v>#N/A</v>
      </c>
      <c r="T12" s="106">
        <v>315</v>
      </c>
      <c r="U12" s="342" t="s">
        <v>3686</v>
      </c>
      <c r="V12" s="343"/>
      <c r="W12" s="344"/>
      <c r="X12" s="64"/>
      <c r="Y12" s="67" t="e">
        <f>IF(VLOOKUP(E1,ورقة4!$A$1:$AR$11526,27,0)=0,"",VLOOKUP(E1,ورقة4!$A$1:$AR$11526,27,0))</f>
        <v>#N/A</v>
      </c>
      <c r="Z12" s="210" t="e">
        <f>IF(AND(AG12&lt;&gt;"",AF12=1),30,"")</f>
        <v>#N/A</v>
      </c>
      <c r="AA12" s="207" t="e">
        <f t="shared" si="5"/>
        <v>#N/A</v>
      </c>
      <c r="AB12" s="106">
        <v>325</v>
      </c>
      <c r="AC12" s="347" t="s">
        <v>3693</v>
      </c>
      <c r="AD12" s="348"/>
      <c r="AE12" s="349"/>
      <c r="AF12" s="64"/>
      <c r="AG12" s="67" t="e">
        <f>IF(VLOOKUP(E1,ورقة4!$A$1:$AR$11526,32,0)=0,"",VLOOKUP(E1,ورقة4!$A$1:$AR$11526,32,0))</f>
        <v>#N/A</v>
      </c>
      <c r="AH12" s="346"/>
      <c r="AI12" s="346"/>
      <c r="AJ12" s="346"/>
      <c r="AK12" s="200"/>
      <c r="AL12" s="48" t="e">
        <f>IF(A12&lt;&gt;"",A12,"")</f>
        <v>#N/A</v>
      </c>
      <c r="AM12" s="1">
        <v>5</v>
      </c>
      <c r="AU12" s="41">
        <v>8</v>
      </c>
      <c r="AV12" s="41">
        <f t="shared" si="7"/>
        <v>123</v>
      </c>
      <c r="AW12" s="46" t="str">
        <f>M10</f>
        <v>القراءة والفهم ENG (2)</v>
      </c>
      <c r="AX12" s="49">
        <f t="shared" si="6"/>
        <v>0</v>
      </c>
      <c r="AY12" s="49" t="e">
        <f t="shared" si="6"/>
        <v>#N/A</v>
      </c>
      <c r="BB12" s="41"/>
      <c r="BC12" s="41"/>
    </row>
    <row r="13" spans="1:56" ht="16.2" hidden="1" thickBot="1" x14ac:dyDescent="0.35">
      <c r="B13" s="212" t="e">
        <f>SUM(B8:B12)</f>
        <v>#N/A</v>
      </c>
      <c r="C13" s="213"/>
      <c r="D13" s="214"/>
      <c r="E13" s="214"/>
      <c r="F13" s="214">
        <f>COUNTIFS(I8:I12,"A",H8:H12,1)</f>
        <v>0</v>
      </c>
      <c r="G13" s="214">
        <f>COUNTIFS(I8:I12,$Q$30,H8:H12,1)</f>
        <v>0</v>
      </c>
      <c r="H13" s="215">
        <f>COUNTIFS(I8:I12,$W$30,H8:H12,1)</f>
        <v>0</v>
      </c>
      <c r="I13" s="74">
        <f>COUNTIFS(I8:I12,$AE$30,H8:H12,1)</f>
        <v>0</v>
      </c>
      <c r="J13" s="216"/>
      <c r="K13" s="29" t="e">
        <f>SUM(K8:K12)</f>
        <v>#N/A</v>
      </c>
      <c r="L13" s="54"/>
      <c r="M13" s="55"/>
      <c r="N13" s="214">
        <f>COUNTIFS(Q8:Q12,"A",P8:P12,1)</f>
        <v>0</v>
      </c>
      <c r="O13" s="214">
        <f>COUNTIFS(Q8:Q12,$Q$30,P8:P12,1)</f>
        <v>0</v>
      </c>
      <c r="P13" s="215">
        <f>COUNTIFS(Q8:Q12,$W$30,P8:P12,1)</f>
        <v>0</v>
      </c>
      <c r="Q13" s="74">
        <f>COUNTIFS(Q8:Q12,$AE$30,P8:P12,1)</f>
        <v>0</v>
      </c>
      <c r="R13" s="209"/>
      <c r="S13" s="212" t="e">
        <f>SUM(S8:S12)</f>
        <v>#N/A</v>
      </c>
      <c r="T13" s="30"/>
      <c r="U13" s="31"/>
      <c r="V13" s="214">
        <f>COUNTIFS(Y8:Y12,"A",X8:X12,1)</f>
        <v>0</v>
      </c>
      <c r="W13" s="214">
        <f>COUNTIFS(Y8:Y12,$Q$30,X8:X12,1)</f>
        <v>0</v>
      </c>
      <c r="X13" s="215">
        <f>COUNTIFS(Y8:Y12,$W$30,X8:X12,1)</f>
        <v>0</v>
      </c>
      <c r="Y13" s="74">
        <f>COUNTIFS(Y8:Y12,$AE$30,X8:X12,1)</f>
        <v>0</v>
      </c>
      <c r="Z13" s="217"/>
      <c r="AA13" s="32" t="e">
        <f>SUM(AA8:AA12)</f>
        <v>#N/A</v>
      </c>
      <c r="AB13" s="31"/>
      <c r="AC13" s="31"/>
      <c r="AD13" s="214">
        <f>COUNTIFS(AG8:AG12,"A",AF8:AF12,1)</f>
        <v>0</v>
      </c>
      <c r="AE13" s="214">
        <f>COUNTIFS(AG8:AG12,$Q$30,AF8:AF12,1)</f>
        <v>0</v>
      </c>
      <c r="AF13" s="215">
        <f>COUNTIFS(AG8:AG12,$W$30,AF8:AF12,1)</f>
        <v>0</v>
      </c>
      <c r="AG13" s="74">
        <f>COUNTIFS(AG8:AG12,$AE$30,AF8:AF12,1)</f>
        <v>0</v>
      </c>
      <c r="AH13" s="346"/>
      <c r="AI13" s="346"/>
      <c r="AJ13" s="346"/>
      <c r="AK13" s="200"/>
      <c r="AL13" s="48" t="e">
        <f>IF(J8&lt;&gt;"",J8,"")</f>
        <v>#N/A</v>
      </c>
      <c r="AM13" s="1">
        <v>6</v>
      </c>
      <c r="AU13" s="41">
        <v>9</v>
      </c>
      <c r="AV13" s="41">
        <f t="shared" si="7"/>
        <v>124</v>
      </c>
      <c r="AW13" s="46" t="str">
        <f>M11</f>
        <v>الترجمة الى العربية (2)</v>
      </c>
      <c r="AX13" s="49">
        <f t="shared" si="6"/>
        <v>0</v>
      </c>
      <c r="AY13" s="49" t="e">
        <f t="shared" si="6"/>
        <v>#N/A</v>
      </c>
      <c r="BB13" s="41"/>
      <c r="BC13" s="41"/>
    </row>
    <row r="14" spans="1:56" ht="21.6" thickBot="1" x14ac:dyDescent="0.35">
      <c r="B14" s="335" t="s">
        <v>21</v>
      </c>
      <c r="C14" s="335"/>
      <c r="D14" s="335"/>
      <c r="E14" s="335"/>
      <c r="F14" s="335"/>
      <c r="G14" s="335"/>
      <c r="H14" s="335"/>
      <c r="I14" s="335"/>
      <c r="J14" s="335"/>
      <c r="K14" s="335"/>
      <c r="L14" s="335"/>
      <c r="M14" s="335"/>
      <c r="N14" s="335"/>
      <c r="O14" s="335"/>
      <c r="P14" s="335"/>
      <c r="Q14" s="336"/>
      <c r="R14" s="203"/>
      <c r="S14" s="345" t="s">
        <v>22</v>
      </c>
      <c r="T14" s="335"/>
      <c r="U14" s="335"/>
      <c r="V14" s="335"/>
      <c r="W14" s="335"/>
      <c r="X14" s="335"/>
      <c r="Y14" s="335"/>
      <c r="Z14" s="335"/>
      <c r="AA14" s="335"/>
      <c r="AB14" s="335"/>
      <c r="AC14" s="335"/>
      <c r="AD14" s="335"/>
      <c r="AE14" s="335"/>
      <c r="AF14" s="335"/>
      <c r="AG14" s="335"/>
      <c r="AH14" s="346"/>
      <c r="AI14" s="346"/>
      <c r="AJ14" s="346"/>
      <c r="AK14" s="200"/>
      <c r="AL14" s="48" t="e">
        <f>IF(J9&lt;&gt;"",J9,"")</f>
        <v>#N/A</v>
      </c>
      <c r="AM14" s="1">
        <v>7</v>
      </c>
      <c r="AU14" s="41">
        <v>10</v>
      </c>
      <c r="AV14" s="41">
        <f t="shared" si="7"/>
        <v>125</v>
      </c>
      <c r="AW14" s="46" t="str">
        <f>M12</f>
        <v>مادة ثقافية (2)</v>
      </c>
      <c r="AX14" s="49">
        <f t="shared" si="6"/>
        <v>0</v>
      </c>
      <c r="AY14" s="49" t="e">
        <f t="shared" si="6"/>
        <v>#N/A</v>
      </c>
      <c r="BB14" s="41"/>
      <c r="BC14" s="41"/>
    </row>
    <row r="15" spans="1:56" ht="24" customHeight="1" thickBot="1" x14ac:dyDescent="0.35">
      <c r="A15" s="1" t="e">
        <f>IF(AND(I15&lt;&gt;"",H15=1),11,"")</f>
        <v>#N/A</v>
      </c>
      <c r="B15" s="207" t="e">
        <f>IF(AND(I15="A",H15=1),35000,IF(OR(I15="ج",I15="ر1",I15="ر2"),IF(H15=1,IF(OR($F$5=$AO$8,$F$5=$AO$9),0,IF(OR($F$5=$AO$1,$F$5=$AO$2,$F$5=$AO$5,$F$5=$AO$6),IF(I15="ج",5600,IF(I15="ر1",7200,IF(I15="ر2",8800,""))),IF(OR($F$5=$AO$3,$F$5=$AO$7),IF(I15="ج",3500,IF(I15="ر1",4500,IF(I15="ر2",5500,""))),IF($F$5=$AO$4,500,IF(I15="ج",7000,IF(I15="ر1",9000,IF(I15="ر2",11000,""))))))))))</f>
        <v>#N/A</v>
      </c>
      <c r="C15" s="104">
        <v>211</v>
      </c>
      <c r="D15" s="318" t="s">
        <v>3644</v>
      </c>
      <c r="E15" s="319"/>
      <c r="F15" s="319"/>
      <c r="G15" s="320"/>
      <c r="H15" s="64"/>
      <c r="I15" s="68" t="e">
        <f>IF(VLOOKUP(E1,ورقة4!$A$1:$AR$11526,13,0)=0,"",VLOOKUP(E1,ورقة4!$A$1:$AR$11526,13,0))</f>
        <v>#N/A</v>
      </c>
      <c r="J15" s="208" t="e">
        <f>IF(AND(Q15&lt;&gt;"",P15=1),16,"")</f>
        <v>#N/A</v>
      </c>
      <c r="K15" s="207" t="e">
        <f>IF(AND(Q15="A",P15=1),35000,IF(OR(Q15="ج",Q15="ر1",Q15="ر2"),IF(P15=1,IF(OR($F$5=$AO$8,$F$5=$AO$9),0,IF(OR($F$5=$AO$1,$F$5=$AO$2,$F$5=$AO$5,$F$5=$AO$6),IF(Q15="ج",5600,IF(Q15="ر1",7200,IF(Q15="ر2",8800,""))),IF(OR($F$5=$AO$3,$F$5=$AO$7),IF(Q15="ج",3500,IF(Q15="ر1",4500,IF(Q15="ر2",5500,""))),IF($F$5=$AO$4,500,IF(Q15="ج",7000,IF(Q15="ر1",9000,IF(Q15="ر2",11000,""))))))))))</f>
        <v>#N/A</v>
      </c>
      <c r="L15" s="104">
        <v>221</v>
      </c>
      <c r="M15" s="303" t="s">
        <v>3681</v>
      </c>
      <c r="N15" s="303"/>
      <c r="O15" s="303"/>
      <c r="P15" s="64"/>
      <c r="Q15" s="68" t="e">
        <f>IF(VLOOKUP(E1,ورقة4!$A$1:$AR$11526,18,0)=0,"",VLOOKUP(E1,ورقة4!$A$1:$AR$11526,18,0))</f>
        <v>#N/A</v>
      </c>
      <c r="R15" s="209" t="e">
        <f>IF(AND(Y15&lt;&gt;"",X15=1),31,"")</f>
        <v>#N/A</v>
      </c>
      <c r="S15" s="207" t="e">
        <f>IF(AND(Y15="A",X15=1),35000,IF(OR(Y15="ج",Y15="ر1",Y15="ر2"),IF(X15=1,IF(OR($F$5=$AO$8,$F$5=$AO$9),0,IF(OR($F$5=$AO$1,$F$5=$AO$2,$F$5=$AO$5,$F$5=$AO$6),IF(Y15="ج",5600,IF(Y15="ر1",7200,IF(Y15="ر2",8800,""))),IF(OR($F$5=$AO$3,$F$5=$AO$7),IF(Y15="ج",3500,IF(Y15="ر1",4500,IF(Y15="ر2",5500,""))),IF($F$5=$AO$4,500,IF(Y15="ج",7000,IF(Y15="ر1",9000,IF(Y15="ر2",11000,""))))))))))</f>
        <v>#N/A</v>
      </c>
      <c r="T15" s="104">
        <v>411</v>
      </c>
      <c r="U15" s="303" t="s">
        <v>3663</v>
      </c>
      <c r="V15" s="303"/>
      <c r="W15" s="303"/>
      <c r="X15" s="64"/>
      <c r="Y15" s="68" t="e">
        <f>IF(VLOOKUP(E1,ورقة4!$A$1:$AR$11526,33,0)=0,"",VLOOKUP(E1,ورقة4!$A$1:$AR$11526,33,0))</f>
        <v>#N/A</v>
      </c>
      <c r="Z15" s="210" t="e">
        <f>IF(AND(AG15&lt;&gt;"",AF15=1),36,"")</f>
        <v>#N/A</v>
      </c>
      <c r="AA15" s="207" t="e">
        <f>IF(AND(AG15="A",AF15=1),35000,IF(OR(AG15="ج",AG15="ر1",AG15="ر2"),IF(AF15=1,IF(OR($F$5=$AO$8,$F$5=$AO$9),0,IF(OR($F$5=$AO$1,$F$5=$AO$2,$F$5=$AO$5,$F$5=$AO$6),IF(AG15="ج",5600,IF(AG15="ر1",7200,IF(AG15="ر2",8800,""))),IF(OR($F$5=$AO$3,$F$5=$AO$7),IF(AG15="ج",3500,IF(AG15="ر1",4500,IF(AG15="ر2",5500,""))),IF($F$5=$AO$4,500,IF(AG15="ج",7000,IF(AG15="ر1",9000,IF(AG15="ر2",11000,""))))))))))</f>
        <v>#N/A</v>
      </c>
      <c r="AB15" s="104">
        <v>421</v>
      </c>
      <c r="AC15" s="318" t="s">
        <v>3694</v>
      </c>
      <c r="AD15" s="319"/>
      <c r="AE15" s="320"/>
      <c r="AF15" s="64"/>
      <c r="AG15" s="65" t="e">
        <f>IF(VLOOKUP(E1,ورقة4!$A$1:$AR$11526,38,0)=0,"",VLOOKUP(E1,ورقة4!$A$1:$AR$11526,38,0))</f>
        <v>#N/A</v>
      </c>
      <c r="AH15" s="346"/>
      <c r="AI15" s="346"/>
      <c r="AJ15" s="346"/>
      <c r="AK15" s="200"/>
      <c r="AL15" s="48" t="e">
        <f>IF(J10&lt;&gt;"",J10,"")</f>
        <v>#N/A</v>
      </c>
      <c r="AM15" s="1">
        <v>8</v>
      </c>
      <c r="AU15" s="41">
        <v>11</v>
      </c>
      <c r="AV15" s="41">
        <f>C15</f>
        <v>211</v>
      </c>
      <c r="AW15" s="41" t="str">
        <f>D15</f>
        <v>قراءة وتعبير (لغة عربية )(1)</v>
      </c>
      <c r="AX15" s="49">
        <f t="shared" ref="AX15:AY19" si="8">H15</f>
        <v>0</v>
      </c>
      <c r="AY15" s="49" t="e">
        <f t="shared" si="8"/>
        <v>#N/A</v>
      </c>
      <c r="BB15" s="41"/>
      <c r="BC15" s="41"/>
      <c r="BD15" s="41"/>
    </row>
    <row r="16" spans="1:56" ht="24" customHeight="1" thickTop="1" thickBot="1" x14ac:dyDescent="0.35">
      <c r="A16" s="1" t="e">
        <f>IF(AND(I16&lt;&gt;"",H16=1),12,"")</f>
        <v>#N/A</v>
      </c>
      <c r="B16" s="207" t="e">
        <f t="shared" ref="B16:B19" si="9">IF(AND(I16="A",H16=1),35000,IF(OR(I16="ج",I16="ر1",I16="ر2"),IF(H16=1,IF(OR($F$5=$AO$8,$F$5=$AO$9),0,IF(OR($F$5=$AO$1,$F$5=$AO$2,$F$5=$AO$5,$F$5=$AO$6),IF(I16="ج",5600,IF(I16="ر1",7200,IF(I16="ر2",8800,""))),IF(OR($F$5=$AO$3,$F$5=$AO$7),IF(I16="ج",3500,IF(I16="ر1",4500,IF(I16="ر2",5500,""))),IF($F$5=$AO$4,500,IF(I16="ج",7000,IF(I16="ر1",9000,IF(I16="ر2",11000,""))))))))))</f>
        <v>#N/A</v>
      </c>
      <c r="C16" s="105">
        <v>212</v>
      </c>
      <c r="D16" s="307" t="s">
        <v>3678</v>
      </c>
      <c r="E16" s="308"/>
      <c r="F16" s="308"/>
      <c r="G16" s="309"/>
      <c r="H16" s="64"/>
      <c r="I16" s="69" t="e">
        <f>IF(VLOOKUP(E1,ورقة4!$A$1:$AR$11526,14,0)=0,"",VLOOKUP(E1,ورقة4!$A$1:$AR$11526,14,0))</f>
        <v>#N/A</v>
      </c>
      <c r="J16" s="208" t="e">
        <f>IF(AND(Q16&lt;&gt;"",P16=1),17,"")</f>
        <v>#N/A</v>
      </c>
      <c r="K16" s="207" t="e">
        <f t="shared" ref="K16:K19" si="10">IF(AND(Q16="A",P16=1),35000,IF(OR(Q16="ج",Q16="ر1",Q16="ر2"),IF(P16=1,IF(OR($F$5=$AO$8,$F$5=$AO$9),0,IF(OR($F$5=$AO$1,$F$5=$AO$2,$F$5=$AO$5,$F$5=$AO$6),IF(Q16="ج",5600,IF(Q16="ر1",7200,IF(Q16="ر2",8800,""))),IF(OR($F$5=$AO$3,$F$5=$AO$7),IF(Q16="ج",3500,IF(Q16="ر1",4500,IF(Q16="ر2",5500,""))),IF($F$5=$AO$4,500,IF(Q16="ج",7000,IF(Q16="ر1",9000,IF(Q16="ر2",11000,""))))))))))</f>
        <v>#N/A</v>
      </c>
      <c r="L16" s="105">
        <v>222</v>
      </c>
      <c r="M16" s="304" t="s">
        <v>3650</v>
      </c>
      <c r="N16" s="304"/>
      <c r="O16" s="304"/>
      <c r="P16" s="64"/>
      <c r="Q16" s="69" t="e">
        <f>IF(VLOOKUP(E1,ورقة4!$A$1:$AR$11526,19,0)=0,"",VLOOKUP(E1,ورقة4!$A$1:$AR$11526,19,0))</f>
        <v>#N/A</v>
      </c>
      <c r="R16" s="209" t="e">
        <f>IF(AND(Y16&lt;&gt;"",X16=1),32,"")</f>
        <v>#N/A</v>
      </c>
      <c r="S16" s="207" t="e">
        <f t="shared" ref="S16:S19" si="11">IF(AND(Y16="A",X16=1),35000,IF(OR(Y16="ج",Y16="ر1",Y16="ر2"),IF(X16=1,IF(OR($F$5=$AO$8,$F$5=$AO$9),0,IF(OR($F$5=$AO$1,$F$5=$AO$2,$F$5=$AO$5,$F$5=$AO$6),IF(Y16="ج",5600,IF(Y16="ر1",7200,IF(Y16="ر2",8800,""))),IF(OR($F$5=$AO$3,$F$5=$AO$7),IF(Y16="ج",3500,IF(Y16="ر1",4500,IF(Y16="ر2",5500,""))),IF($F$5=$AO$4,500,IF(Y16="ج",7000,IF(Y16="ر1",9000,IF(Y16="ر2",11000,""))))))))))</f>
        <v>#N/A</v>
      </c>
      <c r="T16" s="105">
        <v>412</v>
      </c>
      <c r="U16" s="304" t="s">
        <v>3687</v>
      </c>
      <c r="V16" s="304"/>
      <c r="W16" s="304"/>
      <c r="X16" s="64"/>
      <c r="Y16" s="69" t="e">
        <f>IF(VLOOKUP(E1,ورقة4!$A$1:$AR$11526,34,0)=0,"",VLOOKUP(E1,ورقة4!$A$1:$AR$11526,34,0))</f>
        <v>#N/A</v>
      </c>
      <c r="Z16" s="210" t="e">
        <f>IF(AND(AG16&lt;&gt;"",AF16=1),37,"")</f>
        <v>#N/A</v>
      </c>
      <c r="AA16" s="207" t="e">
        <f t="shared" ref="AA16:AA19" si="12">IF(AND(AG16="A",AF16=1),35000,IF(OR(AG16="ج",AG16="ر1",AG16="ر2"),IF(AF16=1,IF(OR($F$5=$AO$8,$F$5=$AO$9),0,IF(OR($F$5=$AO$1,$F$5=$AO$2,$F$5=$AO$5,$F$5=$AO$6),IF(AG16="ج",5600,IF(AG16="ر1",7200,IF(AG16="ر2",8800,""))),IF(OR($F$5=$AO$3,$F$5=$AO$7),IF(AG16="ج",3500,IF(AG16="ر1",4500,IF(AG16="ر2",5500,""))),IF($F$5=$AO$4,500,IF(AG16="ج",7000,IF(AG16="ر1",9000,IF(AG16="ر2",11000,""))))))))))</f>
        <v>#N/A</v>
      </c>
      <c r="AB16" s="105">
        <v>422</v>
      </c>
      <c r="AC16" s="307" t="s">
        <v>3695</v>
      </c>
      <c r="AD16" s="308"/>
      <c r="AE16" s="309"/>
      <c r="AF16" s="64"/>
      <c r="AG16" s="66" t="e">
        <f>IF(VLOOKUP(E1,ورقة4!$A$1:$AR$11526,39,0)=0,"",VLOOKUP(E1,ورقة4!$A$1:$AR$11526,39,0))</f>
        <v>#N/A</v>
      </c>
      <c r="AH16" s="346"/>
      <c r="AI16" s="346"/>
      <c r="AJ16" s="346"/>
      <c r="AK16" s="200"/>
      <c r="AL16" s="48" t="e">
        <f>IF(J11&lt;&gt;"",J11,"")</f>
        <v>#N/A</v>
      </c>
      <c r="AM16" s="1">
        <v>9</v>
      </c>
      <c r="AU16" s="41">
        <v>12</v>
      </c>
      <c r="AV16" s="41">
        <f t="shared" ref="AV16:AV19" si="13">C16</f>
        <v>212</v>
      </c>
      <c r="AW16" s="41" t="str">
        <f>D16</f>
        <v>القراءة والفهم ENG (3)</v>
      </c>
      <c r="AX16" s="49">
        <f t="shared" si="8"/>
        <v>0</v>
      </c>
      <c r="AY16" s="49" t="e">
        <f t="shared" si="8"/>
        <v>#N/A</v>
      </c>
      <c r="BB16" s="41"/>
      <c r="BC16" s="41"/>
      <c r="BD16" s="41"/>
    </row>
    <row r="17" spans="1:56" ht="24" customHeight="1" thickTop="1" thickBot="1" x14ac:dyDescent="0.35">
      <c r="A17" s="1" t="e">
        <f>IF(AND(I17&lt;&gt;"",H17=1),13,"")</f>
        <v>#N/A</v>
      </c>
      <c r="B17" s="207" t="e">
        <f t="shared" si="9"/>
        <v>#N/A</v>
      </c>
      <c r="C17" s="105">
        <v>213</v>
      </c>
      <c r="D17" s="307" t="s">
        <v>3679</v>
      </c>
      <c r="E17" s="308"/>
      <c r="F17" s="308"/>
      <c r="G17" s="309"/>
      <c r="H17" s="64"/>
      <c r="I17" s="69" t="e">
        <f>IF(VLOOKUP(E1,ورقة4!$A$1:$AR$11526,15,0)=0,"",VLOOKUP(E1,ورقة4!$A$1:$AR$11526,15,0))</f>
        <v>#N/A</v>
      </c>
      <c r="J17" s="208" t="e">
        <f>IF(AND(Q17&lt;&gt;"",P17=1),18,"")</f>
        <v>#N/A</v>
      </c>
      <c r="K17" s="207" t="e">
        <f t="shared" si="10"/>
        <v>#N/A</v>
      </c>
      <c r="L17" s="105">
        <v>223</v>
      </c>
      <c r="M17" s="304" t="s">
        <v>3651</v>
      </c>
      <c r="N17" s="304"/>
      <c r="O17" s="304"/>
      <c r="P17" s="64"/>
      <c r="Q17" s="69" t="e">
        <f>IF(VLOOKUP(E1,ورقة4!$A$1:$AR$11526,20,0)=0,"",VLOOKUP(E1,ورقة4!$A$1:$AR$11526,20,0))</f>
        <v>#N/A</v>
      </c>
      <c r="R17" s="209" t="e">
        <f>IF(AND(Y17&lt;&gt;"",X17=1),33,"")</f>
        <v>#N/A</v>
      </c>
      <c r="S17" s="207" t="e">
        <f t="shared" si="11"/>
        <v>#N/A</v>
      </c>
      <c r="T17" s="105">
        <v>413</v>
      </c>
      <c r="U17" s="304" t="s">
        <v>3688</v>
      </c>
      <c r="V17" s="304"/>
      <c r="W17" s="304"/>
      <c r="X17" s="64"/>
      <c r="Y17" s="69" t="e">
        <f>IF(VLOOKUP(E1,ورقة4!$A$1:$AR$11526,35,0)=0,"",VLOOKUP(E1,ورقة4!$A$1:$AR$11526,35,0))</f>
        <v>#N/A</v>
      </c>
      <c r="Z17" s="210" t="e">
        <f>IF(AND(AG17&lt;&gt;"",AF17=1),38,"")</f>
        <v>#N/A</v>
      </c>
      <c r="AA17" s="207" t="e">
        <f t="shared" si="12"/>
        <v>#N/A</v>
      </c>
      <c r="AB17" s="105">
        <v>423</v>
      </c>
      <c r="AC17" s="307" t="s">
        <v>3696</v>
      </c>
      <c r="AD17" s="308"/>
      <c r="AE17" s="309"/>
      <c r="AF17" s="64"/>
      <c r="AG17" s="66" t="e">
        <f>IF(VLOOKUP(E1,ورقة4!$A$1:$AR$11526,40,0)=0,"",VLOOKUP(E1,ورقة4!$A$1:$AR$11526,40,0))</f>
        <v>#N/A</v>
      </c>
      <c r="AH17" s="346"/>
      <c r="AI17" s="346"/>
      <c r="AJ17" s="346"/>
      <c r="AK17" s="200"/>
      <c r="AL17" s="48" t="e">
        <f>IF(J12&lt;&gt;"",J12,"")</f>
        <v>#N/A</v>
      </c>
      <c r="AM17" s="1">
        <v>10</v>
      </c>
      <c r="AU17" s="41">
        <v>13</v>
      </c>
      <c r="AV17" s="41">
        <f t="shared" si="13"/>
        <v>213</v>
      </c>
      <c r="AW17" s="41" t="str">
        <f>D17</f>
        <v>مقال ENG</v>
      </c>
      <c r="AX17" s="49">
        <f t="shared" si="8"/>
        <v>0</v>
      </c>
      <c r="AY17" s="49" t="e">
        <f t="shared" si="8"/>
        <v>#N/A</v>
      </c>
      <c r="BB17" s="41"/>
      <c r="BC17" s="41"/>
      <c r="BD17" s="41"/>
    </row>
    <row r="18" spans="1:56" ht="24" customHeight="1" thickTop="1" thickBot="1" x14ac:dyDescent="0.35">
      <c r="A18" s="1" t="e">
        <f>IF(AND(I18&lt;&gt;"",H18=1),14,"")</f>
        <v>#N/A</v>
      </c>
      <c r="B18" s="207" t="e">
        <f t="shared" si="9"/>
        <v>#N/A</v>
      </c>
      <c r="C18" s="105">
        <v>214</v>
      </c>
      <c r="D18" s="307" t="s">
        <v>3680</v>
      </c>
      <c r="E18" s="308"/>
      <c r="F18" s="308"/>
      <c r="G18" s="309"/>
      <c r="H18" s="64"/>
      <c r="I18" s="69" t="e">
        <f>IF(VLOOKUP(E1,ورقة4!$A$1:$AR$11526,16,0)=0,"",VLOOKUP(E1,ورقة4!$A$1:$AR$11526,16,0))</f>
        <v>#N/A</v>
      </c>
      <c r="J18" s="208" t="e">
        <f>IF(AND(Q18&lt;&gt;"",P18=1),19,"")</f>
        <v>#N/A</v>
      </c>
      <c r="K18" s="207" t="e">
        <f t="shared" si="10"/>
        <v>#N/A</v>
      </c>
      <c r="L18" s="105">
        <v>224</v>
      </c>
      <c r="M18" s="304" t="s">
        <v>3682</v>
      </c>
      <c r="N18" s="304"/>
      <c r="O18" s="304"/>
      <c r="P18" s="64"/>
      <c r="Q18" s="69" t="e">
        <f>IF(VLOOKUP(E1,ورقة4!$A$1:$AR$11526,21,0)=0,"",VLOOKUP(E1,ورقة4!$A$1:$AR$11526,21,0))</f>
        <v>#N/A</v>
      </c>
      <c r="R18" s="209" t="e">
        <f>IF(AND(Y18&lt;&gt;"",X18=1),34,"")</f>
        <v>#N/A</v>
      </c>
      <c r="S18" s="207" t="e">
        <f t="shared" si="11"/>
        <v>#N/A</v>
      </c>
      <c r="T18" s="105">
        <v>414</v>
      </c>
      <c r="U18" s="304" t="s">
        <v>3666</v>
      </c>
      <c r="V18" s="304"/>
      <c r="W18" s="304"/>
      <c r="X18" s="64"/>
      <c r="Y18" s="69" t="e">
        <f>IF(VLOOKUP(E1,ورقة4!$A$1:$AR$11526,36,0)=0,"",VLOOKUP(E1,ورقة4!$A$1:$AR$11526,36,0))</f>
        <v>#N/A</v>
      </c>
      <c r="Z18" s="210" t="e">
        <f>IF(AND(AG18&lt;&gt;"",AF18=1),39,"")</f>
        <v>#N/A</v>
      </c>
      <c r="AA18" s="207" t="e">
        <f t="shared" si="12"/>
        <v>#N/A</v>
      </c>
      <c r="AB18" s="105">
        <v>424</v>
      </c>
      <c r="AC18" s="307" t="s">
        <v>3669</v>
      </c>
      <c r="AD18" s="308"/>
      <c r="AE18" s="309"/>
      <c r="AF18" s="64"/>
      <c r="AG18" s="66" t="e">
        <f>IF(VLOOKUP(E1,ورقة4!$A$1:$AR$11526,41,0)=0,"",VLOOKUP(E1,ورقة4!$A$1:$AR$11526,41,0))</f>
        <v>#N/A</v>
      </c>
      <c r="AH18" s="346"/>
      <c r="AI18" s="346"/>
      <c r="AJ18" s="346"/>
      <c r="AK18" s="200"/>
      <c r="AL18" s="48" t="e">
        <f>IF(A15&lt;&gt;"",A15,"")</f>
        <v>#N/A</v>
      </c>
      <c r="AM18" s="1">
        <v>11</v>
      </c>
      <c r="AU18" s="41">
        <v>14</v>
      </c>
      <c r="AV18" s="41">
        <f t="shared" si="13"/>
        <v>214</v>
      </c>
      <c r="AW18" s="41" t="str">
        <f>D18</f>
        <v>الترجمة من والى العربية (1)</v>
      </c>
      <c r="AX18" s="49">
        <f t="shared" si="8"/>
        <v>0</v>
      </c>
      <c r="AY18" s="49" t="e">
        <f t="shared" si="8"/>
        <v>#N/A</v>
      </c>
      <c r="BB18" s="41"/>
      <c r="BC18" s="41"/>
      <c r="BD18" s="41"/>
    </row>
    <row r="19" spans="1:56" ht="22.2" thickTop="1" thickBot="1" x14ac:dyDescent="0.35">
      <c r="A19" s="1" t="e">
        <f>IF(AND(I19&lt;&gt;"",H19=1),15,"")</f>
        <v>#N/A</v>
      </c>
      <c r="B19" s="207" t="e">
        <f t="shared" si="9"/>
        <v>#N/A</v>
      </c>
      <c r="C19" s="106">
        <v>215</v>
      </c>
      <c r="D19" s="342" t="s">
        <v>3648</v>
      </c>
      <c r="E19" s="343"/>
      <c r="F19" s="343"/>
      <c r="G19" s="344"/>
      <c r="H19" s="64"/>
      <c r="I19" s="70" t="e">
        <f>IF(VLOOKUP(E1,ورقة4!$A$1:$AR$11526,17,0)=0,"",VLOOKUP(E1,ورقة4!$A$1:$AR$11526,17,0))</f>
        <v>#N/A</v>
      </c>
      <c r="J19" s="208" t="e">
        <f>IF(AND(Q19&lt;&gt;"",P19=1),20,"")</f>
        <v>#N/A</v>
      </c>
      <c r="K19" s="207" t="e">
        <f t="shared" si="10"/>
        <v>#N/A</v>
      </c>
      <c r="L19" s="106">
        <v>225</v>
      </c>
      <c r="M19" s="325" t="s">
        <v>3653</v>
      </c>
      <c r="N19" s="325"/>
      <c r="O19" s="325"/>
      <c r="P19" s="64"/>
      <c r="Q19" s="70" t="e">
        <f>IF(VLOOKUP(E1,ورقة4!$A$1:$AR$11526,22,0)=0,"",VLOOKUP(E1,ورقة4!$A$1:$AR$11526,22,0))</f>
        <v>#N/A</v>
      </c>
      <c r="R19" s="209" t="e">
        <f>IF(AND(Y19&lt;&gt;"",X19=1),35,"")</f>
        <v>#N/A</v>
      </c>
      <c r="S19" s="207" t="e">
        <f t="shared" si="11"/>
        <v>#N/A</v>
      </c>
      <c r="T19" s="106">
        <v>415</v>
      </c>
      <c r="U19" s="325" t="s">
        <v>3689</v>
      </c>
      <c r="V19" s="325"/>
      <c r="W19" s="325"/>
      <c r="X19" s="64"/>
      <c r="Y19" s="70" t="e">
        <f>IF(VLOOKUP(E1,ورقة4!$A$1:$AR$11526,37,0)=0,"",VLOOKUP(E1,ورقة4!$A$1:$AR$11526,37,0))</f>
        <v>#N/A</v>
      </c>
      <c r="Z19" s="210" t="e">
        <f>IF(AND(AG19&lt;&gt;"",AF19=1),40,"")</f>
        <v>#N/A</v>
      </c>
      <c r="AA19" s="207" t="e">
        <f t="shared" si="12"/>
        <v>#N/A</v>
      </c>
      <c r="AB19" s="106">
        <v>425</v>
      </c>
      <c r="AC19" s="342" t="s">
        <v>3697</v>
      </c>
      <c r="AD19" s="343"/>
      <c r="AE19" s="344"/>
      <c r="AF19" s="64"/>
      <c r="AG19" s="67" t="e">
        <f>IF(VLOOKUP(E1,ورقة4!$A$1:$AR$11526,42,0)=0,"",VLOOKUP(E1,ورقة4!$A$1:$AR$11526,42,0))</f>
        <v>#N/A</v>
      </c>
      <c r="AH19" s="211"/>
      <c r="AI19" s="211"/>
      <c r="AJ19" s="211"/>
      <c r="AK19" s="200"/>
      <c r="AL19" s="48" t="e">
        <f>IF(A16&lt;&gt;"",A16,"")</f>
        <v>#N/A</v>
      </c>
      <c r="AM19" s="1">
        <v>12</v>
      </c>
      <c r="AU19" s="41">
        <v>15</v>
      </c>
      <c r="AV19" s="41">
        <f t="shared" si="13"/>
        <v>215</v>
      </c>
      <c r="AW19" s="41" t="str">
        <f>D19</f>
        <v xml:space="preserve">علم الترجمة  ENG </v>
      </c>
      <c r="AX19" s="49">
        <f t="shared" si="8"/>
        <v>0</v>
      </c>
      <c r="AY19" s="49" t="e">
        <f t="shared" si="8"/>
        <v>#N/A</v>
      </c>
      <c r="BB19" s="41"/>
      <c r="BC19" s="41"/>
      <c r="BD19" s="41"/>
    </row>
    <row r="20" spans="1:56" ht="16.2" hidden="1" thickBot="1" x14ac:dyDescent="0.35">
      <c r="B20" s="212" t="e">
        <f>SUM(B15:B19)</f>
        <v>#N/A</v>
      </c>
      <c r="C20" s="39"/>
      <c r="D20" s="40"/>
      <c r="E20" s="40"/>
      <c r="F20" s="214">
        <f>COUNTIFS(I15:I19,"A",H15:H19,1)</f>
        <v>0</v>
      </c>
      <c r="G20" s="214">
        <f>COUNTIFS(I15:I19,$Q$30,H15:H19,1)</f>
        <v>0</v>
      </c>
      <c r="H20" s="215">
        <f>COUNTIFS(I15:I19,$W$30,H15:H19,1)</f>
        <v>0</v>
      </c>
      <c r="I20" s="74">
        <f>COUNTIFS(I15:I19,$AE$30,H15:H19,1)</f>
        <v>0</v>
      </c>
      <c r="J20" s="218"/>
      <c r="K20" s="212" t="e">
        <f>SUM(K15:K19)</f>
        <v>#N/A</v>
      </c>
      <c r="L20" s="39"/>
      <c r="M20" s="40"/>
      <c r="N20" s="214">
        <f>COUNTIFS(Q15:Q19,"A",P15:P19,1)</f>
        <v>0</v>
      </c>
      <c r="O20" s="214">
        <f>COUNTIFS(Q15:Q19,$Q$30,P15:P19,1)</f>
        <v>0</v>
      </c>
      <c r="P20" s="215">
        <f>COUNTIFS(Q15:Q19,$W$30,P15:P19,1)</f>
        <v>0</v>
      </c>
      <c r="Q20" s="74">
        <f>COUNTIFS(Q15:Q19,$AE$30,P15:P19,1)</f>
        <v>0</v>
      </c>
      <c r="R20" s="209"/>
      <c r="S20" s="35" t="e">
        <f>SUM(S15:S19)</f>
        <v>#N/A</v>
      </c>
      <c r="T20" s="34"/>
      <c r="U20" s="38"/>
      <c r="V20" s="214">
        <f>COUNTIFS(Y15:Y19,"A",X15:X19,1)</f>
        <v>0</v>
      </c>
      <c r="W20" s="214">
        <f>COUNTIFS(Y15:Y19,$Q$30,X15:X19,1)</f>
        <v>0</v>
      </c>
      <c r="X20" s="215">
        <f>COUNTIFS(Y15:Y19,$W$30,X15:X19,1)</f>
        <v>0</v>
      </c>
      <c r="Y20" s="74">
        <f>COUNTIFS(Y15:Y19,$AE$30,X15:X19,1)</f>
        <v>0</v>
      </c>
      <c r="Z20" s="36"/>
      <c r="AA20" s="35" t="e">
        <f>SUM(AA15:AA19)</f>
        <v>#N/A</v>
      </c>
      <c r="AB20" s="38"/>
      <c r="AC20" s="38"/>
      <c r="AD20" s="214">
        <f>COUNTIFS(AG15:AG19,"A",AF15:AF19,1)</f>
        <v>0</v>
      </c>
      <c r="AE20" s="214">
        <f>COUNTIFS(AG15:AG19,$Q$30,AF15:AF19,1)</f>
        <v>0</v>
      </c>
      <c r="AF20" s="215">
        <f>COUNTIFS(AG15:AG19,$W$30,AF15:AF19,1)</f>
        <v>0</v>
      </c>
      <c r="AG20" s="74">
        <f>COUNTIFS(AG15:AG19,$AE$30,AF15:AF19,1)</f>
        <v>0</v>
      </c>
      <c r="AH20" s="211"/>
      <c r="AI20" s="211"/>
      <c r="AJ20" s="211"/>
      <c r="AK20" s="200"/>
      <c r="AL20" s="48" t="e">
        <f>IF(A17&lt;&gt;"",A17,"")</f>
        <v>#N/A</v>
      </c>
      <c r="AM20" s="1">
        <v>13</v>
      </c>
      <c r="AU20" s="41">
        <v>16</v>
      </c>
      <c r="AV20" s="41">
        <f>L15</f>
        <v>221</v>
      </c>
      <c r="AW20" s="41" t="str">
        <f>M15</f>
        <v>قراءة وتعبير (لغة عربية )(2)</v>
      </c>
      <c r="AX20" s="49">
        <f t="shared" ref="AX20:AY24" si="14">P15</f>
        <v>0</v>
      </c>
      <c r="AY20" s="49" t="e">
        <f t="shared" si="14"/>
        <v>#N/A</v>
      </c>
      <c r="BB20" s="41"/>
      <c r="BC20" s="41"/>
    </row>
    <row r="21" spans="1:56" ht="16.8" hidden="1" thickTop="1" thickBot="1" x14ac:dyDescent="0.35">
      <c r="T21" s="33" t="e">
        <f>B13+B20+K13+K20+S13+S20+AA13+AA20</f>
        <v>#N/A</v>
      </c>
      <c r="AH21" s="211"/>
      <c r="AI21" s="211"/>
      <c r="AJ21" s="211"/>
      <c r="AK21" s="200"/>
      <c r="AL21" s="48" t="e">
        <f>IF(A18&lt;&gt;"",A18,"")</f>
        <v>#N/A</v>
      </c>
      <c r="AM21" s="1">
        <v>14</v>
      </c>
      <c r="AU21" s="41">
        <v>17</v>
      </c>
      <c r="AV21" s="41">
        <f t="shared" ref="AV21:AV24" si="15">L16</f>
        <v>222</v>
      </c>
      <c r="AW21" s="41" t="str">
        <f>M16</f>
        <v>مقال وقراءة وفهم ENG</v>
      </c>
      <c r="AX21" s="49">
        <f t="shared" si="14"/>
        <v>0</v>
      </c>
      <c r="AY21" s="49" t="e">
        <f t="shared" si="14"/>
        <v>#N/A</v>
      </c>
      <c r="BB21" s="41"/>
      <c r="BC21" s="41"/>
    </row>
    <row r="22" spans="1:56" ht="16.8" hidden="1" thickTop="1" thickBot="1" x14ac:dyDescent="0.35">
      <c r="R22" s="35"/>
      <c r="S22" s="35"/>
      <c r="U22" s="44"/>
      <c r="V22" s="44"/>
      <c r="W22" s="44"/>
      <c r="X22" s="32"/>
      <c r="Y22" s="32"/>
      <c r="Z22" s="45"/>
      <c r="AA22" s="35"/>
      <c r="AB22" s="44"/>
      <c r="AC22" s="44"/>
      <c r="AD22" s="44"/>
      <c r="AE22" s="44"/>
      <c r="AF22" s="32"/>
      <c r="AG22" s="32"/>
      <c r="AH22" s="211"/>
      <c r="AI22" s="211"/>
      <c r="AJ22" s="211"/>
      <c r="AK22" s="200"/>
      <c r="AL22" s="48" t="e">
        <f>IF(A19&lt;&gt;"",A19,"")</f>
        <v>#N/A</v>
      </c>
      <c r="AM22" s="1">
        <v>15</v>
      </c>
      <c r="AU22" s="41">
        <v>18</v>
      </c>
      <c r="AV22" s="41">
        <f t="shared" si="15"/>
        <v>223</v>
      </c>
      <c r="AW22" s="41" t="str">
        <f>M17</f>
        <v xml:space="preserve">علم الصوتيات </v>
      </c>
      <c r="AX22" s="49">
        <f t="shared" si="14"/>
        <v>0</v>
      </c>
      <c r="AY22" s="49" t="e">
        <f t="shared" si="14"/>
        <v>#N/A</v>
      </c>
      <c r="BB22" s="41"/>
      <c r="BC22" s="41"/>
    </row>
    <row r="23" spans="1:56" ht="16.8" hidden="1" thickTop="1" thickBot="1" x14ac:dyDescent="0.35">
      <c r="B23" s="23"/>
      <c r="D23" s="23"/>
      <c r="E23" s="23"/>
      <c r="F23" s="23"/>
      <c r="G23" s="23"/>
      <c r="H23" s="23"/>
      <c r="I23" s="23"/>
      <c r="J23" s="23"/>
      <c r="K23" s="35"/>
      <c r="P23" s="32"/>
      <c r="Q23" s="32"/>
      <c r="R23" s="35"/>
      <c r="AH23" s="211"/>
      <c r="AI23" s="211"/>
      <c r="AJ23" s="211"/>
      <c r="AK23" s="200"/>
      <c r="AL23" s="48" t="e">
        <f>IF(J15&lt;&gt;"",J15,"")</f>
        <v>#N/A</v>
      </c>
      <c r="AM23" s="1">
        <v>16</v>
      </c>
      <c r="AU23" s="41">
        <v>19</v>
      </c>
      <c r="AV23" s="41">
        <f t="shared" si="15"/>
        <v>224</v>
      </c>
      <c r="AW23" s="41" t="str">
        <f>M18</f>
        <v>الترجمة من والى العربية (2)</v>
      </c>
      <c r="AX23" s="49">
        <f t="shared" si="14"/>
        <v>0</v>
      </c>
      <c r="AY23" s="49" t="e">
        <f t="shared" si="14"/>
        <v>#N/A</v>
      </c>
      <c r="BB23" s="41"/>
      <c r="BC23" s="41"/>
    </row>
    <row r="24" spans="1:56" ht="16.2" thickBot="1" x14ac:dyDescent="0.35">
      <c r="AH24" s="200"/>
      <c r="AI24" s="200"/>
      <c r="AJ24" s="200"/>
      <c r="AK24" s="200"/>
      <c r="AL24" s="48" t="e">
        <f>IF(J16&lt;&gt;"",J16,"")</f>
        <v>#N/A</v>
      </c>
      <c r="AM24" s="1">
        <v>17</v>
      </c>
      <c r="AU24" s="41">
        <v>20</v>
      </c>
      <c r="AV24" s="41">
        <f t="shared" si="15"/>
        <v>225</v>
      </c>
      <c r="AW24" s="41" t="str">
        <f>M19</f>
        <v xml:space="preserve">معاجم </v>
      </c>
      <c r="AX24" s="49">
        <f t="shared" si="14"/>
        <v>0</v>
      </c>
      <c r="AY24" s="49" t="e">
        <f t="shared" si="14"/>
        <v>#N/A</v>
      </c>
      <c r="AZ24" s="1"/>
      <c r="BA24" s="1"/>
      <c r="BB24" s="41"/>
      <c r="BC24" s="41"/>
    </row>
    <row r="25" spans="1:56" ht="24.75" customHeight="1" thickTop="1" thickBot="1" x14ac:dyDescent="0.35">
      <c r="C25" s="355" t="str">
        <f>IF(E3="أنثى","منقطعة عن التسجيل في","منقطع عن التسجيل في")</f>
        <v>منقطع عن التسجيل في</v>
      </c>
      <c r="D25" s="355"/>
      <c r="E25" s="355"/>
      <c r="F25" s="355"/>
      <c r="G25" s="355"/>
      <c r="H25" s="355"/>
      <c r="K25" s="333" t="s">
        <v>226</v>
      </c>
      <c r="L25" s="334"/>
      <c r="M25" s="334"/>
      <c r="N25" s="337" t="e">
        <f>VLOOKUP(E1,ورقة2!A1:Q4808,17,0)</f>
        <v>#N/A</v>
      </c>
      <c r="O25" s="337"/>
      <c r="P25" s="337"/>
      <c r="Q25" s="337"/>
      <c r="R25" s="137"/>
      <c r="S25" s="385" t="s">
        <v>884</v>
      </c>
      <c r="T25" s="386"/>
      <c r="U25" s="387"/>
      <c r="V25" s="376" t="e">
        <f>AB5</f>
        <v>#N/A</v>
      </c>
      <c r="W25" s="377"/>
      <c r="X25" s="378"/>
      <c r="Y25" s="358" t="s">
        <v>227</v>
      </c>
      <c r="Z25" s="358"/>
      <c r="AA25" s="358"/>
      <c r="AB25" s="358"/>
      <c r="AC25" s="358"/>
      <c r="AD25" s="352">
        <f>G13+G20+O13+O20+W13+W20+AE13+AE20</f>
        <v>0</v>
      </c>
      <c r="AE25" s="352"/>
      <c r="AF25" s="352"/>
      <c r="AH25" s="200"/>
      <c r="AI25" s="200"/>
      <c r="AJ25" s="200"/>
      <c r="AK25" s="200"/>
      <c r="AL25" s="48" t="e">
        <f>IF(J17&lt;&gt;"",J17,"")</f>
        <v>#N/A</v>
      </c>
      <c r="AM25" s="1">
        <v>18</v>
      </c>
      <c r="AU25" s="41">
        <v>21</v>
      </c>
      <c r="AV25" s="41">
        <f>T8</f>
        <v>311</v>
      </c>
      <c r="AW25" s="46" t="str">
        <f>U8</f>
        <v xml:space="preserve">تدريبات في الاستماع والمناقشة باللغة العربية </v>
      </c>
      <c r="AX25" s="49">
        <f>X8</f>
        <v>0</v>
      </c>
      <c r="AY25" s="49" t="e">
        <f>Y8</f>
        <v>#N/A</v>
      </c>
      <c r="AZ25" s="1"/>
      <c r="BA25" s="1"/>
      <c r="BB25" s="46"/>
      <c r="BC25" s="46"/>
    </row>
    <row r="26" spans="1:56" ht="23.25" customHeight="1" thickTop="1" thickBot="1" x14ac:dyDescent="0.35">
      <c r="B26" s="72" t="str">
        <f>IFERROR(SMALL($B$34:$B$39,'اختيار المقررات'!AM8),"")</f>
        <v/>
      </c>
      <c r="C26" s="355" t="str">
        <f>IFERROR(VLOOKUP(B26,$C$45:$E$50,2,0),"")</f>
        <v/>
      </c>
      <c r="D26" s="355"/>
      <c r="E26" s="355"/>
      <c r="F26" s="355"/>
      <c r="G26" s="355"/>
      <c r="H26" s="355"/>
      <c r="K26" s="333" t="s">
        <v>25</v>
      </c>
      <c r="L26" s="334"/>
      <c r="M26" s="334"/>
      <c r="N26" s="337" t="e">
        <f>IF(E2="الرابعة حديث",7000,0)</f>
        <v>#N/A</v>
      </c>
      <c r="O26" s="337"/>
      <c r="P26" s="337"/>
      <c r="Q26" s="337"/>
      <c r="R26" s="137"/>
      <c r="S26" s="388"/>
      <c r="T26" s="389"/>
      <c r="U26" s="390"/>
      <c r="V26" s="379"/>
      <c r="W26" s="380"/>
      <c r="X26" s="381"/>
      <c r="Y26" s="354" t="s">
        <v>228</v>
      </c>
      <c r="Z26" s="354"/>
      <c r="AA26" s="354"/>
      <c r="AB26" s="354"/>
      <c r="AC26" s="354"/>
      <c r="AD26" s="359">
        <f>H13+H20+P13+P20+X13+X20+AF13+AF20</f>
        <v>0</v>
      </c>
      <c r="AE26" s="352"/>
      <c r="AF26" s="360"/>
      <c r="AH26" s="200"/>
      <c r="AI26" s="200"/>
      <c r="AJ26" s="200"/>
      <c r="AK26" s="200"/>
      <c r="AL26" s="48" t="e">
        <f>IF(J18&lt;&gt;"",J18,"")</f>
        <v>#N/A</v>
      </c>
      <c r="AM26" s="1">
        <v>19</v>
      </c>
      <c r="AU26" s="41">
        <v>22</v>
      </c>
      <c r="AV26" s="41">
        <f>T9</f>
        <v>312</v>
      </c>
      <c r="AW26" s="46" t="str">
        <f>U9</f>
        <v>تدريبات في الاستماع والتعبير الشفوي ENG</v>
      </c>
      <c r="AX26" s="49">
        <f>X9</f>
        <v>0</v>
      </c>
      <c r="AY26" s="49" t="e">
        <f>Y9</f>
        <v>#N/A</v>
      </c>
      <c r="AZ26" s="1"/>
      <c r="BA26" s="1"/>
      <c r="BB26" s="46"/>
      <c r="BC26" s="46"/>
    </row>
    <row r="27" spans="1:56" ht="23.25" customHeight="1" thickTop="1" thickBot="1" x14ac:dyDescent="0.35">
      <c r="B27" s="72" t="str">
        <f>IFERROR(SMALL($B$34:$B$39,'اختيار المقررات'!AM9),"")</f>
        <v/>
      </c>
      <c r="C27" s="355" t="str">
        <f t="shared" ref="C27:C31" si="16">IFERROR(VLOOKUP(B27,$C$45:$E$50,2,0),"")</f>
        <v/>
      </c>
      <c r="D27" s="355"/>
      <c r="E27" s="355"/>
      <c r="F27" s="355"/>
      <c r="G27" s="355"/>
      <c r="H27" s="355"/>
      <c r="K27" s="333" t="s">
        <v>729</v>
      </c>
      <c r="L27" s="334"/>
      <c r="M27" s="334"/>
      <c r="N27" s="337" t="e">
        <f>IF(R27=1,COUNT(B26:B31)*15000,IF(F5=AO4,COUNT(B26:B31)*1500,IF(OR(F5=AO1,F5=AO2,F5=AO6,F5=AO5),COUNT(B26:B31)*12000,IF(OR(F5=AO3,F5=AO7),COUNT(B26:B31)*7500,COUNT(B26:B31)*15000))))</f>
        <v>#N/A</v>
      </c>
      <c r="O27" s="337"/>
      <c r="P27" s="337"/>
      <c r="Q27" s="337"/>
      <c r="R27" s="138" t="e">
        <f>IF(AND(Y28&lt;&gt;"",Y28&lt;&gt;"ضعف الرسوم"),1,0)</f>
        <v>#N/A</v>
      </c>
      <c r="S27" s="391"/>
      <c r="T27" s="392"/>
      <c r="U27" s="393"/>
      <c r="V27" s="382"/>
      <c r="W27" s="383"/>
      <c r="X27" s="384"/>
      <c r="Y27" s="354" t="e">
        <f>IF(R27=1,"عدد المقررات المسجلة","عدد المقررات المسجلة لأكثر من مرتين")</f>
        <v>#N/A</v>
      </c>
      <c r="Z27" s="354"/>
      <c r="AA27" s="354"/>
      <c r="AB27" s="354"/>
      <c r="AC27" s="354"/>
      <c r="AD27" s="359" t="e">
        <f>IF(R27=1,SUM(F13,N13,V13,AD13,AD20,V20,N20,F20),I13+I20+Q13+Q20+Y13+Y20+AG13+AG20)</f>
        <v>#N/A</v>
      </c>
      <c r="AE27" s="352"/>
      <c r="AF27" s="360"/>
      <c r="AL27" s="48"/>
      <c r="AU27" s="41"/>
      <c r="AV27" s="41"/>
      <c r="AW27" s="46"/>
      <c r="AX27" s="49"/>
      <c r="AY27" s="49"/>
      <c r="AZ27" s="1"/>
      <c r="BA27" s="1"/>
      <c r="BB27" s="46"/>
      <c r="BC27" s="46"/>
    </row>
    <row r="28" spans="1:56" ht="19.5" customHeight="1" thickTop="1" thickBot="1" x14ac:dyDescent="0.35">
      <c r="B28" s="72" t="str">
        <f>IFERROR(SMALL($B$34:$B$39,'اختيار المقررات'!AM10),"")</f>
        <v/>
      </c>
      <c r="C28" s="355" t="str">
        <f t="shared" si="16"/>
        <v/>
      </c>
      <c r="D28" s="355"/>
      <c r="E28" s="355"/>
      <c r="F28" s="355"/>
      <c r="G28" s="355"/>
      <c r="H28" s="355"/>
      <c r="K28" s="333" t="s">
        <v>730</v>
      </c>
      <c r="L28" s="334"/>
      <c r="M28" s="334"/>
      <c r="N28" s="337" t="e">
        <f>IF(Y28="ضعف الرسوم",T21*2,T21)</f>
        <v>#N/A</v>
      </c>
      <c r="O28" s="337"/>
      <c r="P28" s="337"/>
      <c r="Q28" s="337"/>
      <c r="R28" s="137"/>
      <c r="S28" s="364" t="s">
        <v>20</v>
      </c>
      <c r="T28" s="364"/>
      <c r="U28" s="364"/>
      <c r="V28" s="365" t="s">
        <v>386</v>
      </c>
      <c r="W28" s="366"/>
      <c r="X28" s="367"/>
      <c r="Y28" s="368" t="e">
        <f>'إدخال البيانات'!F1</f>
        <v>#N/A</v>
      </c>
      <c r="Z28" s="369"/>
      <c r="AA28" s="369"/>
      <c r="AB28" s="369"/>
      <c r="AC28" s="369"/>
      <c r="AD28" s="369"/>
      <c r="AE28" s="369"/>
      <c r="AF28" s="370"/>
      <c r="AL28" s="48" t="e">
        <f>IF(J19&lt;&gt;"",J19,"")</f>
        <v>#N/A</v>
      </c>
      <c r="AM28" s="1">
        <v>20</v>
      </c>
      <c r="AU28" s="41">
        <v>23</v>
      </c>
      <c r="AV28" s="41">
        <f>T10</f>
        <v>313</v>
      </c>
      <c r="AW28" s="46" t="str">
        <f>U10</f>
        <v xml:space="preserve">نصوص أدبية بالإنكليزية (1) </v>
      </c>
      <c r="AX28" s="49">
        <f t="shared" ref="AX28:AY30" si="17">X10</f>
        <v>0</v>
      </c>
      <c r="AY28" s="49" t="e">
        <f t="shared" si="17"/>
        <v>#N/A</v>
      </c>
      <c r="AZ28" s="1"/>
      <c r="BA28" s="1"/>
      <c r="BB28" s="41"/>
      <c r="BC28" s="41"/>
    </row>
    <row r="29" spans="1:56" ht="23.25" customHeight="1" thickTop="1" thickBot="1" x14ac:dyDescent="0.35">
      <c r="B29" s="72" t="str">
        <f>IFERROR(SMALL($B$34:$B$39,'اختيار المقررات'!AM11),"")</f>
        <v/>
      </c>
      <c r="C29" s="355" t="str">
        <f t="shared" si="16"/>
        <v/>
      </c>
      <c r="D29" s="355"/>
      <c r="E29" s="355"/>
      <c r="F29" s="355"/>
      <c r="G29" s="355"/>
      <c r="H29" s="355"/>
      <c r="K29" s="333" t="s">
        <v>23</v>
      </c>
      <c r="L29" s="334"/>
      <c r="M29" s="334"/>
      <c r="N29" s="337" t="e">
        <f>SUM(N25:Q28)-V25</f>
        <v>#N/A</v>
      </c>
      <c r="O29" s="337"/>
      <c r="P29" s="337"/>
      <c r="Q29" s="337"/>
      <c r="R29" s="137"/>
      <c r="S29" s="364" t="s">
        <v>24</v>
      </c>
      <c r="T29" s="364"/>
      <c r="U29" s="364"/>
      <c r="V29" s="371" t="e">
        <f>IF(N29&lt;10000,N29,IF(V28="نعم",(الإستمارة!T1+الإستمارة!T2)+N25+(N29-(الإستمارة!T1+الإستمارة!T2)-N25)/2,N29))</f>
        <v>#N/A</v>
      </c>
      <c r="W29" s="372"/>
      <c r="X29" s="373"/>
      <c r="Y29" s="364" t="s">
        <v>26</v>
      </c>
      <c r="Z29" s="364"/>
      <c r="AA29" s="364"/>
      <c r="AB29" s="364"/>
      <c r="AC29" s="374" t="e">
        <f>N29-V29</f>
        <v>#N/A</v>
      </c>
      <c r="AD29" s="337"/>
      <c r="AE29" s="337"/>
      <c r="AF29" s="375"/>
      <c r="AG29" s="1" t="e">
        <f>SUM(AD25:AF27)</f>
        <v>#N/A</v>
      </c>
      <c r="AL29" s="48" t="e">
        <f>IF(R8&lt;&gt;"",R8,"")</f>
        <v>#N/A</v>
      </c>
      <c r="AM29" s="1">
        <v>21</v>
      </c>
      <c r="AU29" s="41">
        <v>24</v>
      </c>
      <c r="AV29" s="41">
        <f t="shared" ref="AV29:AV30" si="18">T11</f>
        <v>314</v>
      </c>
      <c r="AW29" s="46" t="str">
        <f>U11</f>
        <v>ترجمة تتبعيه ومنظورة (1)</v>
      </c>
      <c r="AX29" s="49">
        <f t="shared" si="17"/>
        <v>0</v>
      </c>
      <c r="AY29" s="49" t="e">
        <f t="shared" si="17"/>
        <v>#N/A</v>
      </c>
      <c r="AZ29" s="1"/>
      <c r="BA29" s="1"/>
      <c r="BB29" s="41"/>
      <c r="BC29" s="41"/>
    </row>
    <row r="30" spans="1:56" s="3" customFormat="1" ht="17.25" customHeight="1" thickTop="1" thickBot="1" x14ac:dyDescent="0.35">
      <c r="B30" s="72" t="str">
        <f>IFERROR(SMALL($B$34:$B$39,'اختيار المقررات'!AM12),"")</f>
        <v/>
      </c>
      <c r="C30" s="355" t="str">
        <f t="shared" si="16"/>
        <v/>
      </c>
      <c r="D30" s="355"/>
      <c r="E30" s="355"/>
      <c r="F30" s="355"/>
      <c r="G30" s="355"/>
      <c r="H30" s="355"/>
      <c r="I30" s="75"/>
      <c r="J30" s="75"/>
      <c r="K30" s="362" t="s">
        <v>376</v>
      </c>
      <c r="L30" s="362"/>
      <c r="M30" s="362"/>
      <c r="N30" s="362"/>
      <c r="O30" s="362"/>
      <c r="P30" s="362"/>
      <c r="Q30" s="363" t="s">
        <v>220</v>
      </c>
      <c r="R30" s="363"/>
      <c r="S30" s="363"/>
      <c r="T30" s="362" t="s">
        <v>377</v>
      </c>
      <c r="U30" s="362"/>
      <c r="V30" s="362"/>
      <c r="W30" s="362" t="s">
        <v>221</v>
      </c>
      <c r="X30" s="362"/>
      <c r="Y30" s="362" t="s">
        <v>378</v>
      </c>
      <c r="Z30" s="362"/>
      <c r="AA30" s="362"/>
      <c r="AB30" s="362"/>
      <c r="AC30" s="362"/>
      <c r="AD30" s="362"/>
      <c r="AE30" s="76" t="s">
        <v>219</v>
      </c>
      <c r="AF30" s="76"/>
      <c r="AG30" s="75"/>
      <c r="AL30" s="48" t="e">
        <f>IF(R9&lt;&gt;"",R9,"")</f>
        <v>#N/A</v>
      </c>
      <c r="AM30" s="1">
        <v>22</v>
      </c>
      <c r="AU30" s="41">
        <v>25</v>
      </c>
      <c r="AV30" s="41">
        <f t="shared" si="18"/>
        <v>315</v>
      </c>
      <c r="AW30" s="46" t="str">
        <f>U12</f>
        <v>نصوص ومصطلحات علمية باللغة الانكليزية</v>
      </c>
      <c r="AX30" s="49">
        <f t="shared" si="17"/>
        <v>0</v>
      </c>
      <c r="AY30" s="49" t="e">
        <f t="shared" si="17"/>
        <v>#N/A</v>
      </c>
      <c r="BB30" s="41"/>
      <c r="BC30" s="41"/>
    </row>
    <row r="31" spans="1:56" s="3" customFormat="1" ht="24.75" customHeight="1" thickTop="1" thickBot="1" x14ac:dyDescent="0.35">
      <c r="B31" s="72" t="str">
        <f>IFERROR(SMALL($B$34:$B$39,'اختيار المقررات'!AM13),"")</f>
        <v/>
      </c>
      <c r="C31" s="355" t="str">
        <f t="shared" si="16"/>
        <v/>
      </c>
      <c r="D31" s="355"/>
      <c r="E31" s="355"/>
      <c r="F31" s="355"/>
      <c r="G31" s="355"/>
      <c r="H31" s="355"/>
      <c r="I31" s="75"/>
      <c r="J31" s="75"/>
      <c r="K31" s="361" t="s">
        <v>731</v>
      </c>
      <c r="L31" s="361"/>
      <c r="M31" s="361"/>
      <c r="N31" s="361"/>
      <c r="O31" s="361"/>
      <c r="P31" s="361"/>
      <c r="Q31" s="361"/>
      <c r="R31" s="361"/>
      <c r="S31" s="361"/>
      <c r="T31" s="361"/>
      <c r="U31" s="361"/>
      <c r="V31" s="361"/>
      <c r="W31" s="361"/>
      <c r="X31" s="361"/>
      <c r="Y31" s="361"/>
      <c r="Z31" s="361"/>
      <c r="AA31" s="361"/>
      <c r="AB31" s="361"/>
      <c r="AC31" s="361"/>
      <c r="AD31" s="361"/>
      <c r="AE31" s="361"/>
      <c r="AF31" s="361"/>
      <c r="AG31" s="361"/>
      <c r="AL31" s="48" t="e">
        <f>IF(R10&lt;&gt;"",R10,"")</f>
        <v>#N/A</v>
      </c>
      <c r="AM31" s="1">
        <v>23</v>
      </c>
      <c r="AU31" s="41">
        <v>26</v>
      </c>
      <c r="AV31" s="41">
        <f>AB8</f>
        <v>321</v>
      </c>
      <c r="AW31" s="41" t="str">
        <f>AC8</f>
        <v>نصوص من الادب العربي المعاصر (1)</v>
      </c>
      <c r="AX31" s="49">
        <f t="shared" ref="AX31:AY35" si="19">AF8</f>
        <v>0</v>
      </c>
      <c r="AY31" s="49" t="e">
        <f t="shared" si="19"/>
        <v>#N/A</v>
      </c>
      <c r="BB31" s="41"/>
      <c r="BC31" s="41"/>
    </row>
    <row r="32" spans="1:56" s="3" customFormat="1" ht="16.8" thickTop="1" thickBot="1" x14ac:dyDescent="0.35">
      <c r="AL32" s="48" t="e">
        <f>IF(R11&lt;&gt;"",R11,"")</f>
        <v>#N/A</v>
      </c>
      <c r="AM32" s="1">
        <v>24</v>
      </c>
      <c r="AU32" s="41">
        <v>27</v>
      </c>
      <c r="AV32" s="41">
        <f t="shared" ref="AV32:AV35" si="20">AB9</f>
        <v>322</v>
      </c>
      <c r="AW32" s="41" t="str">
        <f>AC9</f>
        <v xml:space="preserve">علم اللغة (التراكيب والدلالة )باللغة الانكليزية </v>
      </c>
      <c r="AX32" s="49">
        <f t="shared" si="19"/>
        <v>0</v>
      </c>
      <c r="AY32" s="49" t="e">
        <f t="shared" si="19"/>
        <v>#N/A</v>
      </c>
      <c r="BB32" s="46"/>
      <c r="BC32" s="46"/>
    </row>
    <row r="33" spans="2:55" s="3" customFormat="1" ht="17.25" customHeight="1" thickTop="1" thickBot="1" x14ac:dyDescent="0.35">
      <c r="AL33" s="48" t="e">
        <f>IF(R12&lt;&gt;"",R12,"")</f>
        <v>#N/A</v>
      </c>
      <c r="AM33" s="1">
        <v>25</v>
      </c>
      <c r="AU33" s="41">
        <v>28</v>
      </c>
      <c r="AV33" s="41">
        <f t="shared" si="20"/>
        <v>323</v>
      </c>
      <c r="AW33" s="41" t="str">
        <f>AC10</f>
        <v>نصوص أدبية بالإنكليزية (2)</v>
      </c>
      <c r="AX33" s="49">
        <f t="shared" si="19"/>
        <v>0</v>
      </c>
      <c r="AY33" s="49" t="e">
        <f t="shared" si="19"/>
        <v>#N/A</v>
      </c>
      <c r="BB33" s="41"/>
      <c r="BC33" s="41"/>
    </row>
    <row r="34" spans="2:55" s="3" customFormat="1" ht="16.8" thickTop="1" thickBot="1" x14ac:dyDescent="0.35">
      <c r="B34" s="3" t="e">
        <f>IF(VLOOKUP($E$1,ورقة2!$A$1:$W$4808,18,0)&lt;&gt;"",1,"")</f>
        <v>#N/A</v>
      </c>
      <c r="H34" s="23"/>
      <c r="I34" s="23"/>
      <c r="J34" s="23"/>
      <c r="K34" s="23"/>
      <c r="L34" s="23"/>
      <c r="M34" s="23"/>
      <c r="N34" s="23"/>
      <c r="O34" s="23"/>
      <c r="P34" s="23"/>
      <c r="Q34" s="23"/>
      <c r="AL34" s="48" t="e">
        <f>IF(Z8&lt;&gt;"",Z8,"")</f>
        <v>#N/A</v>
      </c>
      <c r="AM34" s="1">
        <v>26</v>
      </c>
      <c r="AU34" s="41">
        <v>29</v>
      </c>
      <c r="AV34" s="41">
        <f t="shared" si="20"/>
        <v>324</v>
      </c>
      <c r="AW34" s="41" t="str">
        <f>AC11</f>
        <v>ترجمة تتبعيه ومنظورة (2)</v>
      </c>
      <c r="AX34" s="49">
        <f t="shared" si="19"/>
        <v>0</v>
      </c>
      <c r="AY34" s="49" t="e">
        <f t="shared" si="19"/>
        <v>#N/A</v>
      </c>
      <c r="BB34" s="41"/>
      <c r="BC34" s="41"/>
    </row>
    <row r="35" spans="2:55" s="3" customFormat="1" ht="16.8" thickTop="1" thickBot="1" x14ac:dyDescent="0.35">
      <c r="B35" s="3" t="e">
        <f>IF(VLOOKUP($E$1,ورقة2!$A$1:$W$4808,19,0)&lt;&gt;"",2,"")</f>
        <v>#N/A</v>
      </c>
      <c r="C35" s="4"/>
      <c r="D35" s="5"/>
      <c r="E35" s="5"/>
      <c r="F35" s="5"/>
      <c r="G35" s="5"/>
      <c r="J35" s="24"/>
      <c r="L35" s="4"/>
      <c r="M35" s="5"/>
      <c r="N35" s="5"/>
      <c r="O35" s="5"/>
      <c r="AL35" s="48" t="e">
        <f>IF(Z9&lt;&gt;"",Z9,"")</f>
        <v>#N/A</v>
      </c>
      <c r="AM35" s="1">
        <v>27</v>
      </c>
      <c r="AU35" s="41">
        <v>30</v>
      </c>
      <c r="AV35" s="41">
        <f t="shared" si="20"/>
        <v>325</v>
      </c>
      <c r="AW35" s="41" t="str">
        <f>AC12</f>
        <v xml:space="preserve">نصوص ومصطلحات سياسية باللغة الانكليزية  </v>
      </c>
      <c r="AX35" s="49">
        <f t="shared" si="19"/>
        <v>0</v>
      </c>
      <c r="AY35" s="49" t="e">
        <f t="shared" si="19"/>
        <v>#N/A</v>
      </c>
      <c r="BB35" s="41"/>
      <c r="BC35" s="41"/>
    </row>
    <row r="36" spans="2:55" s="3" customFormat="1" ht="16.8" thickTop="1" thickBot="1" x14ac:dyDescent="0.35">
      <c r="B36" s="3" t="e">
        <f>IF(VLOOKUP($E$1,ورقة2!$A$1:$W$4808,20,0)&lt;&gt;"",3,"")</f>
        <v>#N/A</v>
      </c>
      <c r="C36" s="4"/>
      <c r="D36" s="5"/>
      <c r="E36" s="5"/>
      <c r="F36" s="5"/>
      <c r="G36" s="5"/>
      <c r="J36" s="24"/>
      <c r="L36" s="4"/>
      <c r="M36" s="5"/>
      <c r="N36" s="5"/>
      <c r="O36" s="5"/>
      <c r="AL36" s="48" t="e">
        <f>IF(Z10&lt;&gt;"",Z10,"")</f>
        <v>#N/A</v>
      </c>
      <c r="AM36" s="1">
        <v>28</v>
      </c>
      <c r="AU36" s="41">
        <v>31</v>
      </c>
      <c r="AV36" s="41">
        <f>T15</f>
        <v>411</v>
      </c>
      <c r="AW36" s="41" t="str">
        <f>U15</f>
        <v xml:space="preserve">تدريبات في كتابة المقال باللغة العربية </v>
      </c>
      <c r="AX36" s="72">
        <f t="shared" ref="AX36:AY40" si="21">X15</f>
        <v>0</v>
      </c>
      <c r="AY36" s="72" t="e">
        <f t="shared" si="21"/>
        <v>#N/A</v>
      </c>
      <c r="BB36" s="41"/>
      <c r="BC36" s="41"/>
    </row>
    <row r="37" spans="2:55" s="3" customFormat="1" ht="16.8" thickTop="1" thickBot="1" x14ac:dyDescent="0.35">
      <c r="B37" s="3" t="e">
        <f>IF(VLOOKUP($E$1,ورقة2!$A$1:$W$4808,21,0)&lt;&gt;"",4,"")</f>
        <v>#N/A</v>
      </c>
      <c r="C37" s="4"/>
      <c r="D37" s="5"/>
      <c r="E37" s="5"/>
      <c r="F37" s="5"/>
      <c r="G37" s="5"/>
      <c r="J37" s="24"/>
      <c r="L37" s="4"/>
      <c r="M37" s="5"/>
      <c r="N37" s="5"/>
      <c r="O37" s="5"/>
      <c r="AL37" s="48" t="e">
        <f>IF(Z11&lt;&gt;"",Z11,"")</f>
        <v>#N/A</v>
      </c>
      <c r="AM37" s="1">
        <v>29</v>
      </c>
      <c r="AU37" s="41">
        <v>32</v>
      </c>
      <c r="AV37" s="41">
        <f t="shared" ref="AV37:AV40" si="22">T16</f>
        <v>412</v>
      </c>
      <c r="AW37" s="41" t="str">
        <f>U16</f>
        <v>المقال  ENG (1)</v>
      </c>
      <c r="AX37" s="72">
        <f t="shared" si="21"/>
        <v>0</v>
      </c>
      <c r="AY37" s="72" t="e">
        <f t="shared" si="21"/>
        <v>#N/A</v>
      </c>
      <c r="BB37" s="41"/>
      <c r="BC37" s="41"/>
    </row>
    <row r="38" spans="2:55" s="3" customFormat="1" ht="16.8" thickTop="1" thickBot="1" x14ac:dyDescent="0.35">
      <c r="B38" s="3" t="e">
        <f>IF(VLOOKUP($E$1,ورقة2!$A$1:$W$4808,22,0)&lt;&gt;"",5,"")</f>
        <v>#N/A</v>
      </c>
      <c r="C38" s="4"/>
      <c r="D38" s="5"/>
      <c r="E38" s="5"/>
      <c r="F38" s="5"/>
      <c r="G38" s="5"/>
      <c r="J38" s="24"/>
      <c r="L38" s="394"/>
      <c r="M38" s="394"/>
      <c r="O38" s="78"/>
      <c r="P38" s="78"/>
      <c r="Q38" s="78"/>
      <c r="R38" s="78"/>
      <c r="S38" s="79"/>
      <c r="T38" s="80"/>
      <c r="U38" s="80"/>
      <c r="V38" s="80"/>
      <c r="X38" s="78"/>
      <c r="Y38" s="78"/>
      <c r="Z38" s="80"/>
      <c r="AA38" s="80"/>
      <c r="AB38" s="80"/>
      <c r="AC38" s="80"/>
      <c r="AE38" s="78"/>
      <c r="AF38" s="78"/>
      <c r="AG38" s="78"/>
      <c r="AL38" s="48" t="e">
        <f>IF(Z12&lt;&gt;"",Z12,"")</f>
        <v>#N/A</v>
      </c>
      <c r="AM38" s="1">
        <v>30</v>
      </c>
      <c r="AU38" s="41">
        <v>33</v>
      </c>
      <c r="AV38" s="41">
        <f t="shared" si="22"/>
        <v>413</v>
      </c>
      <c r="AW38" s="41" t="str">
        <f>U17</f>
        <v xml:space="preserve">لغويات مقارنة </v>
      </c>
      <c r="AX38" s="72">
        <f t="shared" si="21"/>
        <v>0</v>
      </c>
      <c r="AY38" s="72" t="e">
        <f t="shared" si="21"/>
        <v>#N/A</v>
      </c>
      <c r="BB38" s="41"/>
      <c r="BC38" s="41"/>
    </row>
    <row r="39" spans="2:55" s="3" customFormat="1" ht="22.2" thickTop="1" thickBot="1" x14ac:dyDescent="0.35">
      <c r="B39" s="3" t="e">
        <f>IF(VLOOKUP($E$1,ورقة2!$A$1:$W$4808,23,0)&lt;&gt;"",6,"")</f>
        <v>#N/A</v>
      </c>
      <c r="C39" s="4"/>
      <c r="D39" s="5"/>
      <c r="E39" s="5"/>
      <c r="F39" s="5"/>
      <c r="G39" s="5"/>
      <c r="J39" s="24"/>
      <c r="L39" s="357"/>
      <c r="M39" s="357"/>
      <c r="O39" s="78"/>
      <c r="P39" s="78"/>
      <c r="Q39" s="78"/>
      <c r="R39" s="78"/>
      <c r="S39" s="79"/>
      <c r="T39" s="80"/>
      <c r="U39" s="80"/>
      <c r="V39" s="80"/>
      <c r="X39" s="81"/>
      <c r="Y39" s="82"/>
      <c r="Z39" s="82"/>
      <c r="AA39" s="82"/>
      <c r="AB39" s="82"/>
      <c r="AC39" s="82"/>
      <c r="AD39" s="82"/>
      <c r="AE39" s="82"/>
      <c r="AF39" s="82"/>
      <c r="AG39" s="82"/>
      <c r="AL39" s="48" t="e">
        <f>IF(R15&lt;&gt;"",R15,"")</f>
        <v>#N/A</v>
      </c>
      <c r="AM39" s="1">
        <v>31</v>
      </c>
      <c r="AU39" s="41">
        <v>34</v>
      </c>
      <c r="AV39" s="41">
        <f t="shared" si="22"/>
        <v>414</v>
      </c>
      <c r="AW39" s="41" t="str">
        <f>U18</f>
        <v xml:space="preserve">ترجمة تحريرية من والى العربية </v>
      </c>
      <c r="AX39" s="72">
        <f t="shared" si="21"/>
        <v>0</v>
      </c>
      <c r="AY39" s="72" t="e">
        <f t="shared" si="21"/>
        <v>#N/A</v>
      </c>
      <c r="BB39" s="41"/>
      <c r="BC39" s="41"/>
    </row>
    <row r="40" spans="2:55" s="3" customFormat="1" ht="16.8" thickTop="1" thickBot="1" x14ac:dyDescent="0.35">
      <c r="C40" s="4"/>
      <c r="D40" s="5"/>
      <c r="E40" s="5"/>
      <c r="F40" s="5"/>
      <c r="G40" s="5"/>
      <c r="J40" s="24"/>
      <c r="L40" s="394"/>
      <c r="M40" s="394"/>
      <c r="O40" s="97"/>
      <c r="P40" s="97"/>
      <c r="Q40" s="97"/>
      <c r="R40" s="97"/>
      <c r="S40" s="79"/>
      <c r="T40" s="80"/>
      <c r="U40" s="80"/>
      <c r="V40" s="80"/>
      <c r="X40" s="83"/>
      <c r="Y40" s="83"/>
      <c r="Z40" s="80"/>
      <c r="AA40" s="80"/>
      <c r="AB40" s="80"/>
      <c r="AC40" s="80"/>
      <c r="AE40" s="78"/>
      <c r="AF40" s="78"/>
      <c r="AG40" s="78"/>
      <c r="AL40" s="48" t="e">
        <f>IF(R16&lt;&gt;"",R16,"")</f>
        <v>#N/A</v>
      </c>
      <c r="AM40" s="1">
        <v>32</v>
      </c>
      <c r="AU40" s="41">
        <v>35</v>
      </c>
      <c r="AV40" s="41">
        <f t="shared" si="22"/>
        <v>415</v>
      </c>
      <c r="AW40" s="41" t="str">
        <f>U19</f>
        <v>ترجمة فورية (1)(تدريب عملي )</v>
      </c>
      <c r="AX40" s="72">
        <f t="shared" si="21"/>
        <v>0</v>
      </c>
      <c r="AY40" s="72" t="e">
        <f t="shared" si="21"/>
        <v>#N/A</v>
      </c>
      <c r="BB40" s="41"/>
      <c r="BC40" s="41"/>
    </row>
    <row r="41" spans="2:55" s="3" customFormat="1" ht="16.8" thickTop="1" thickBot="1" x14ac:dyDescent="0.35">
      <c r="B41" s="5"/>
      <c r="C41" s="5"/>
      <c r="D41" s="5"/>
      <c r="E41" s="6"/>
      <c r="H41" s="25"/>
      <c r="I41" s="25"/>
      <c r="J41" s="25"/>
      <c r="K41" s="25"/>
      <c r="L41" s="350"/>
      <c r="M41" s="351"/>
      <c r="N41" s="351"/>
      <c r="O41" s="351"/>
      <c r="P41" s="351"/>
      <c r="Q41" s="351"/>
      <c r="U41" s="353"/>
      <c r="V41" s="353"/>
      <c r="W41" s="353"/>
      <c r="Z41" s="351"/>
      <c r="AA41" s="351"/>
      <c r="AB41" s="351"/>
      <c r="AC41" s="351"/>
      <c r="AD41" s="351"/>
      <c r="AE41" s="351"/>
      <c r="AL41" s="48" t="e">
        <f>IF(R17&lt;&gt;"",R17,"")</f>
        <v>#N/A</v>
      </c>
      <c r="AM41" s="1">
        <v>33</v>
      </c>
      <c r="AU41" s="41">
        <v>36</v>
      </c>
      <c r="AV41" s="41">
        <f>AB15</f>
        <v>421</v>
      </c>
      <c r="AW41" s="46" t="str">
        <f>AC15</f>
        <v>نصوص من الادب العربي المعاصر (2)</v>
      </c>
      <c r="AX41" s="72">
        <f t="shared" ref="AX41:AY45" si="23">AF15</f>
        <v>0</v>
      </c>
      <c r="AY41" s="72" t="e">
        <f t="shared" si="23"/>
        <v>#N/A</v>
      </c>
      <c r="BB41" s="46"/>
      <c r="BC41" s="46"/>
    </row>
    <row r="42" spans="2:55" s="3" customFormat="1" ht="18.600000000000001" thickTop="1" thickBot="1" x14ac:dyDescent="0.35">
      <c r="B42" s="8"/>
      <c r="C42" s="8"/>
      <c r="D42" s="5"/>
      <c r="E42" s="5"/>
      <c r="F42" s="5"/>
      <c r="H42" s="25"/>
      <c r="I42" s="25"/>
      <c r="J42" s="25"/>
      <c r="K42" s="25"/>
      <c r="L42" s="356"/>
      <c r="M42" s="356"/>
      <c r="N42" s="356"/>
      <c r="O42" s="356"/>
      <c r="P42" s="356"/>
      <c r="Q42" s="356"/>
      <c r="R42" s="351"/>
      <c r="S42" s="351"/>
      <c r="T42" s="351"/>
      <c r="U42" s="356"/>
      <c r="V42" s="356"/>
      <c r="W42" s="356"/>
      <c r="X42" s="356"/>
      <c r="Y42" s="356"/>
      <c r="Z42" s="356"/>
      <c r="AA42" s="356"/>
      <c r="AB42" s="356"/>
      <c r="AC42" s="356"/>
      <c r="AD42" s="356"/>
      <c r="AE42" s="356"/>
      <c r="AF42" s="84"/>
      <c r="AG42" s="84"/>
      <c r="AL42" s="48" t="e">
        <f>IF(R18&lt;&gt;"",R18,"")</f>
        <v>#N/A</v>
      </c>
      <c r="AM42" s="1">
        <v>34</v>
      </c>
      <c r="AU42" s="41">
        <v>37</v>
      </c>
      <c r="AV42" s="41">
        <f t="shared" ref="AV42:AV45" si="24">AB16</f>
        <v>422</v>
      </c>
      <c r="AW42" s="46" t="str">
        <f>AC16</f>
        <v>المقال  ENG (2)</v>
      </c>
      <c r="AX42" s="72">
        <f t="shared" si="23"/>
        <v>0</v>
      </c>
      <c r="AY42" s="72" t="e">
        <f t="shared" si="23"/>
        <v>#N/A</v>
      </c>
      <c r="BB42" s="46"/>
      <c r="BC42" s="46"/>
    </row>
    <row r="43" spans="2:55" s="3" customFormat="1" ht="18.600000000000001" thickTop="1" thickBot="1" x14ac:dyDescent="0.35">
      <c r="B43" s="9"/>
      <c r="C43" s="9"/>
      <c r="D43" s="9"/>
      <c r="E43" s="9"/>
      <c r="F43" s="9"/>
      <c r="G43" s="10"/>
      <c r="H43" s="8"/>
      <c r="I43" s="8"/>
      <c r="J43" s="8"/>
      <c r="K43" s="8"/>
      <c r="L43" s="5"/>
      <c r="M43" s="5"/>
      <c r="N43" s="26"/>
      <c r="O43" s="26"/>
      <c r="P43" s="26"/>
      <c r="Q43" s="26"/>
      <c r="AL43" s="48" t="e">
        <f>IF(R19&lt;&gt;"",R19,"")</f>
        <v>#N/A</v>
      </c>
      <c r="AM43" s="1">
        <v>35</v>
      </c>
      <c r="AU43" s="41">
        <v>38</v>
      </c>
      <c r="AV43" s="41">
        <f t="shared" si="24"/>
        <v>423</v>
      </c>
      <c r="AW43" s="46" t="str">
        <f>AC17</f>
        <v xml:space="preserve">مقدمة في تحليل النصوص بالإنكليزية </v>
      </c>
      <c r="AX43" s="72">
        <f t="shared" si="23"/>
        <v>0</v>
      </c>
      <c r="AY43" s="72" t="e">
        <f t="shared" si="23"/>
        <v>#N/A</v>
      </c>
      <c r="BB43" s="46"/>
      <c r="BC43" s="46"/>
    </row>
    <row r="44" spans="2:55" s="3" customFormat="1" ht="16.8" thickTop="1" thickBot="1" x14ac:dyDescent="0.35">
      <c r="B44" s="5"/>
      <c r="C44" s="5"/>
      <c r="D44" s="5"/>
      <c r="G44" s="5"/>
      <c r="H44" s="5"/>
      <c r="I44" s="5"/>
      <c r="J44" s="5"/>
      <c r="K44" s="5"/>
      <c r="L44" s="5"/>
      <c r="M44" s="11"/>
      <c r="N44" s="26"/>
      <c r="O44" s="26"/>
      <c r="P44" s="26"/>
      <c r="Q44" s="26"/>
      <c r="AL44" s="48" t="e">
        <f>IF(Z15&lt;&gt;"",Z15,"")</f>
        <v>#N/A</v>
      </c>
      <c r="AM44" s="1">
        <v>36</v>
      </c>
      <c r="AU44" s="41">
        <v>39</v>
      </c>
      <c r="AV44" s="41">
        <f t="shared" si="24"/>
        <v>424</v>
      </c>
      <c r="AW44" s="46" t="str">
        <f>AC18</f>
        <v xml:space="preserve">ترجمة ادبية من والى العربية </v>
      </c>
      <c r="AX44" s="72">
        <f t="shared" si="23"/>
        <v>0</v>
      </c>
      <c r="AY44" s="72" t="e">
        <f t="shared" si="23"/>
        <v>#N/A</v>
      </c>
      <c r="BB44" s="46"/>
      <c r="BC44" s="46"/>
    </row>
    <row r="45" spans="2:55" s="3" customFormat="1" ht="19.5" customHeight="1" thickTop="1" thickBot="1" x14ac:dyDescent="0.35">
      <c r="B45" s="8"/>
      <c r="C45" s="3">
        <v>1</v>
      </c>
      <c r="D45" s="3" t="s">
        <v>881</v>
      </c>
      <c r="F45" s="10"/>
      <c r="G45" s="5"/>
      <c r="H45" s="5"/>
      <c r="I45" s="5"/>
      <c r="J45" s="5"/>
      <c r="K45" s="5"/>
      <c r="L45" s="5"/>
      <c r="M45" s="7"/>
      <c r="N45" s="7"/>
      <c r="O45" s="12"/>
      <c r="P45" s="12"/>
      <c r="Q45" s="12"/>
      <c r="AL45" s="48" t="e">
        <f>IF(Z16&lt;&gt;"",Z16,"")</f>
        <v>#N/A</v>
      </c>
      <c r="AM45" s="1">
        <v>37</v>
      </c>
      <c r="AU45" s="41">
        <v>40</v>
      </c>
      <c r="AV45" s="41">
        <f t="shared" si="24"/>
        <v>425</v>
      </c>
      <c r="AW45" s="46" t="str">
        <f>AC19</f>
        <v>ترجمة فورية (2)(تدريب عملي )</v>
      </c>
      <c r="AX45" s="72">
        <f t="shared" si="23"/>
        <v>0</v>
      </c>
      <c r="AY45" s="72" t="e">
        <f t="shared" si="23"/>
        <v>#N/A</v>
      </c>
      <c r="BB45" s="46"/>
      <c r="BC45" s="46"/>
    </row>
    <row r="46" spans="2:55" s="3" customFormat="1" ht="16.8" thickTop="1" thickBot="1" x14ac:dyDescent="0.35">
      <c r="C46" s="3">
        <v>2</v>
      </c>
      <c r="D46" s="3" t="s">
        <v>737</v>
      </c>
      <c r="AL46" s="48" t="e">
        <f>IF(Z17&lt;&gt;"",Z17,"")</f>
        <v>#N/A</v>
      </c>
      <c r="AM46" s="1">
        <v>38</v>
      </c>
      <c r="AU46" s="41"/>
      <c r="AX46" s="72"/>
      <c r="AY46" s="72"/>
      <c r="AZ46" s="42"/>
    </row>
    <row r="47" spans="2:55" s="3" customFormat="1" ht="16.8" thickTop="1" thickBot="1" x14ac:dyDescent="0.35">
      <c r="B47" s="27"/>
      <c r="C47" s="3">
        <v>3</v>
      </c>
      <c r="D47" s="3" t="s">
        <v>882</v>
      </c>
      <c r="F47" s="27"/>
      <c r="G47" s="27"/>
      <c r="H47" s="27"/>
      <c r="I47" s="27"/>
      <c r="J47" s="27"/>
      <c r="K47" s="27"/>
      <c r="L47" s="27"/>
      <c r="M47" s="27"/>
      <c r="N47" s="27"/>
      <c r="O47" s="27"/>
      <c r="P47" s="27"/>
      <c r="Q47" s="27"/>
      <c r="AL47" s="48" t="e">
        <f>IF(Z18&lt;&gt;"",Z18,"")</f>
        <v>#N/A</v>
      </c>
      <c r="AM47" s="1">
        <v>39</v>
      </c>
      <c r="AU47" s="41"/>
      <c r="AV47" s="41"/>
      <c r="AW47" s="43"/>
      <c r="AX47" s="72"/>
      <c r="AY47" s="72"/>
      <c r="AZ47" s="42"/>
    </row>
    <row r="48" spans="2:55" s="3" customFormat="1" ht="16.8" thickTop="1" thickBot="1" x14ac:dyDescent="0.35">
      <c r="B48" s="27"/>
      <c r="C48" s="3">
        <v>4</v>
      </c>
      <c r="D48" s="3" t="s">
        <v>895</v>
      </c>
      <c r="F48" s="27"/>
      <c r="G48" s="27"/>
      <c r="H48" s="27"/>
      <c r="I48" s="27"/>
      <c r="J48" s="27"/>
      <c r="K48" s="27"/>
      <c r="L48" s="27"/>
      <c r="M48" s="27"/>
      <c r="N48" s="27"/>
      <c r="O48" s="27"/>
      <c r="P48" s="27"/>
      <c r="Q48" s="27"/>
      <c r="AL48" s="48" t="e">
        <f>IF(Z19&lt;&gt;"",Z19,"")</f>
        <v>#N/A</v>
      </c>
      <c r="AM48" s="1">
        <v>40</v>
      </c>
      <c r="AU48" s="41"/>
      <c r="AV48" s="41"/>
      <c r="AW48" s="43"/>
      <c r="AX48" s="72"/>
      <c r="AY48" s="72"/>
      <c r="AZ48" s="42"/>
    </row>
    <row r="49" spans="2:54" s="3" customFormat="1" ht="18.600000000000001" thickTop="1" thickBot="1" x14ac:dyDescent="0.35">
      <c r="B49" s="13"/>
      <c r="C49" s="3">
        <v>5</v>
      </c>
      <c r="D49" s="3" t="s">
        <v>883</v>
      </c>
      <c r="F49" s="13"/>
      <c r="G49" s="13"/>
      <c r="H49" s="14"/>
      <c r="I49" s="14"/>
      <c r="J49" s="14"/>
      <c r="K49" s="8"/>
      <c r="L49" s="8"/>
      <c r="M49" s="14"/>
      <c r="N49" s="14"/>
      <c r="O49" s="13"/>
      <c r="P49" s="13"/>
      <c r="Q49" s="13"/>
      <c r="AL49" s="48"/>
      <c r="AM49" s="1"/>
      <c r="AU49" s="41"/>
      <c r="AV49" s="41"/>
      <c r="AW49" s="43"/>
      <c r="AX49" s="72"/>
      <c r="AY49" s="72"/>
      <c r="AZ49" s="42"/>
    </row>
    <row r="50" spans="2:54" s="3" customFormat="1" ht="16.8" thickTop="1" thickBot="1" x14ac:dyDescent="0.35">
      <c r="B50" s="14"/>
      <c r="C50" s="3">
        <v>6</v>
      </c>
      <c r="D50" s="3" t="s">
        <v>1248</v>
      </c>
      <c r="E50" s="14"/>
      <c r="F50" s="14"/>
      <c r="G50" s="14"/>
      <c r="O50" s="14"/>
      <c r="P50" s="14"/>
      <c r="Q50" s="14"/>
      <c r="AL50" s="48"/>
      <c r="AM50" s="1"/>
      <c r="AU50" s="41"/>
      <c r="AV50" s="41"/>
      <c r="AW50" s="43"/>
      <c r="AX50" s="72"/>
      <c r="AY50" s="72"/>
      <c r="AZ50" s="42"/>
    </row>
    <row r="51" spans="2:54" s="3" customFormat="1" ht="21.75" customHeight="1" thickTop="1" x14ac:dyDescent="0.6">
      <c r="B51" s="28"/>
      <c r="C51" s="28"/>
      <c r="D51" s="28"/>
      <c r="E51" s="28"/>
      <c r="F51" s="28"/>
      <c r="G51" s="28"/>
      <c r="H51" s="28"/>
      <c r="I51" s="28"/>
      <c r="J51" s="28"/>
      <c r="K51" s="28"/>
      <c r="L51" s="28"/>
      <c r="M51" s="28"/>
      <c r="N51" s="28"/>
      <c r="O51" s="28"/>
      <c r="P51" s="28"/>
      <c r="Q51" s="28"/>
      <c r="AM51" s="1"/>
      <c r="AU51" s="41"/>
      <c r="AV51" s="41"/>
      <c r="AW51" s="43"/>
      <c r="AX51" s="72"/>
      <c r="AY51" s="72"/>
      <c r="AZ51" s="42"/>
    </row>
    <row r="52" spans="2:54" s="3" customFormat="1" ht="21.6" thickBot="1" x14ac:dyDescent="0.35">
      <c r="B52" s="15"/>
      <c r="C52" s="15"/>
      <c r="D52" s="15"/>
      <c r="E52" s="15"/>
      <c r="F52" s="15"/>
      <c r="G52" s="15"/>
      <c r="H52" s="15"/>
      <c r="I52" s="15"/>
      <c r="J52" s="15"/>
      <c r="K52" s="15"/>
      <c r="L52" s="15"/>
      <c r="M52" s="15"/>
      <c r="N52" s="8"/>
      <c r="O52" s="8"/>
      <c r="P52" s="8"/>
      <c r="Q52" s="8"/>
      <c r="AL52" s="48"/>
      <c r="AM52" s="1"/>
      <c r="AU52" s="41"/>
      <c r="AV52" s="41"/>
      <c r="AW52" s="43"/>
      <c r="AX52" s="72"/>
      <c r="AY52" s="72"/>
      <c r="AZ52" s="42"/>
    </row>
    <row r="53" spans="2:54" s="3" customFormat="1" ht="22.2" thickTop="1" thickBot="1" x14ac:dyDescent="0.35">
      <c r="B53" s="16"/>
      <c r="C53" s="16"/>
      <c r="D53" s="16"/>
      <c r="E53" s="15"/>
      <c r="F53" s="16"/>
      <c r="G53" s="16"/>
      <c r="H53" s="16"/>
      <c r="I53" s="16"/>
      <c r="J53" s="16"/>
      <c r="K53" s="16"/>
      <c r="L53" s="16"/>
      <c r="M53" s="16"/>
      <c r="N53" s="9"/>
      <c r="O53" s="9"/>
      <c r="P53" s="9"/>
      <c r="Q53" s="9"/>
      <c r="AL53" s="48"/>
      <c r="AM53" s="1"/>
      <c r="AU53" s="41"/>
      <c r="AV53" s="41"/>
      <c r="AW53" s="43"/>
      <c r="AX53" s="72"/>
      <c r="AY53" s="72"/>
      <c r="AZ53" s="42"/>
    </row>
    <row r="54" spans="2:54" s="3" customFormat="1" ht="22.2" thickTop="1" thickBot="1" x14ac:dyDescent="0.45">
      <c r="B54" s="17"/>
      <c r="C54" s="21"/>
      <c r="D54" s="21"/>
      <c r="E54" s="21"/>
      <c r="F54" s="21"/>
      <c r="G54" s="21"/>
      <c r="H54" s="21"/>
      <c r="I54" s="17"/>
      <c r="J54" s="17"/>
      <c r="K54" s="18"/>
      <c r="L54" s="19"/>
      <c r="M54" s="19"/>
      <c r="N54" s="20"/>
      <c r="O54" s="20"/>
      <c r="P54" s="20"/>
      <c r="Q54" s="20"/>
      <c r="AL54" s="48"/>
      <c r="AM54" s="1"/>
      <c r="AU54" s="41"/>
      <c r="AV54" s="72"/>
      <c r="AW54" s="219"/>
      <c r="AX54" s="72"/>
      <c r="AY54" s="72"/>
      <c r="AZ54" s="72"/>
      <c r="BA54" s="72"/>
      <c r="BB54" s="72"/>
    </row>
    <row r="55" spans="2:54" s="3" customFormat="1" ht="22.2" thickTop="1" thickBot="1" x14ac:dyDescent="0.45">
      <c r="B55" s="18"/>
      <c r="C55" s="18"/>
      <c r="D55" s="18"/>
      <c r="E55" s="18"/>
      <c r="F55" s="18"/>
      <c r="G55" s="18"/>
      <c r="H55" s="21"/>
      <c r="I55" s="21"/>
      <c r="J55" s="21"/>
      <c r="K55" s="21"/>
      <c r="L55" s="21"/>
      <c r="M55" s="21"/>
      <c r="O55" s="22"/>
      <c r="P55" s="22"/>
      <c r="Q55" s="22"/>
      <c r="AL55" s="48"/>
      <c r="AM55" s="1"/>
      <c r="AU55" s="72"/>
      <c r="AV55" s="72"/>
      <c r="AW55" s="219"/>
      <c r="AX55" s="72"/>
      <c r="AY55" s="72"/>
      <c r="AZ55" s="72"/>
      <c r="BA55" s="72"/>
      <c r="BB55" s="72"/>
    </row>
    <row r="56" spans="2:54" ht="22.2" thickTop="1" thickBot="1" x14ac:dyDescent="0.45">
      <c r="B56" s="21"/>
      <c r="C56" s="21"/>
      <c r="D56" s="21"/>
      <c r="E56" s="21"/>
      <c r="F56" s="21"/>
      <c r="G56" s="21"/>
      <c r="H56" s="21"/>
      <c r="I56" s="21"/>
      <c r="J56" s="2"/>
      <c r="K56" s="2"/>
      <c r="L56" s="2"/>
      <c r="M56" s="2"/>
      <c r="AL56" s="48"/>
    </row>
    <row r="57" spans="2:54" ht="14.25" customHeight="1" thickTop="1" x14ac:dyDescent="0.3">
      <c r="B57" s="3"/>
      <c r="C57" s="3"/>
      <c r="D57" s="3"/>
      <c r="E57" s="3"/>
      <c r="F57" s="3"/>
      <c r="G57" s="3"/>
      <c r="H57" s="3"/>
      <c r="I57" s="3"/>
    </row>
  </sheetData>
  <sheetProtection algorithmName="SHA-512" hashValue="Q3looduQSqyEXQrdrIHjopITyLtjefdaEOhD0TW5+/WqzlihJ9ldbPB1VwrjDbOLlrssHu01SQTm3C9InM6HSg==" saltValue="ls1mnR01t+ARabKnaJD6Vw==" spinCount="100000" sheet="1" selectLockedCells="1"/>
  <mergeCells count="150">
    <mergeCell ref="AC19:AE19"/>
    <mergeCell ref="U19:W19"/>
    <mergeCell ref="C27:H27"/>
    <mergeCell ref="C28:H28"/>
    <mergeCell ref="D19:G19"/>
    <mergeCell ref="U42:W42"/>
    <mergeCell ref="X42:Y42"/>
    <mergeCell ref="AD26:AF26"/>
    <mergeCell ref="K31:AG31"/>
    <mergeCell ref="K30:P30"/>
    <mergeCell ref="Q30:S30"/>
    <mergeCell ref="T30:V30"/>
    <mergeCell ref="W30:X30"/>
    <mergeCell ref="Y30:AD30"/>
    <mergeCell ref="AD27:AF27"/>
    <mergeCell ref="S28:U28"/>
    <mergeCell ref="V28:X28"/>
    <mergeCell ref="Y28:AF28"/>
    <mergeCell ref="S29:U29"/>
    <mergeCell ref="V29:X29"/>
    <mergeCell ref="Y29:AB29"/>
    <mergeCell ref="AC29:AF29"/>
    <mergeCell ref="V25:X27"/>
    <mergeCell ref="S25:U27"/>
    <mergeCell ref="L41:Q41"/>
    <mergeCell ref="AD25:AF25"/>
    <mergeCell ref="U41:W41"/>
    <mergeCell ref="Z41:AE41"/>
    <mergeCell ref="Y26:AC26"/>
    <mergeCell ref="C30:H30"/>
    <mergeCell ref="K29:M29"/>
    <mergeCell ref="L42:Q42"/>
    <mergeCell ref="R42:T42"/>
    <mergeCell ref="C29:H29"/>
    <mergeCell ref="C31:H31"/>
    <mergeCell ref="N27:Q27"/>
    <mergeCell ref="N28:Q28"/>
    <mergeCell ref="N29:Q29"/>
    <mergeCell ref="C25:H25"/>
    <mergeCell ref="C26:H26"/>
    <mergeCell ref="L39:M39"/>
    <mergeCell ref="Y25:AC25"/>
    <mergeCell ref="Y27:AC27"/>
    <mergeCell ref="K27:M27"/>
    <mergeCell ref="K28:M28"/>
    <mergeCell ref="Z42:AE42"/>
    <mergeCell ref="L40:M40"/>
    <mergeCell ref="L38:M38"/>
    <mergeCell ref="AH9:AJ9"/>
    <mergeCell ref="AH10:AJ11"/>
    <mergeCell ref="U11:W11"/>
    <mergeCell ref="U12:W12"/>
    <mergeCell ref="S14:AG14"/>
    <mergeCell ref="U9:W9"/>
    <mergeCell ref="AH12:AJ18"/>
    <mergeCell ref="AC11:AE11"/>
    <mergeCell ref="U16:W16"/>
    <mergeCell ref="AC18:AE18"/>
    <mergeCell ref="AC10:AE10"/>
    <mergeCell ref="AC12:AE12"/>
    <mergeCell ref="AC16:AE16"/>
    <mergeCell ref="AC17:AE17"/>
    <mergeCell ref="U10:W10"/>
    <mergeCell ref="U17:W17"/>
    <mergeCell ref="U18:W18"/>
    <mergeCell ref="U15:W15"/>
    <mergeCell ref="AC15:AE15"/>
    <mergeCell ref="K25:M25"/>
    <mergeCell ref="K26:M26"/>
    <mergeCell ref="M15:O15"/>
    <mergeCell ref="M16:O16"/>
    <mergeCell ref="B14:Q14"/>
    <mergeCell ref="D11:G11"/>
    <mergeCell ref="D12:G12"/>
    <mergeCell ref="M11:O11"/>
    <mergeCell ref="N25:Q25"/>
    <mergeCell ref="N26:Q26"/>
    <mergeCell ref="M19:O19"/>
    <mergeCell ref="D18:G18"/>
    <mergeCell ref="D15:G15"/>
    <mergeCell ref="O3:P3"/>
    <mergeCell ref="Q3:T3"/>
    <mergeCell ref="U3:V3"/>
    <mergeCell ref="M10:O10"/>
    <mergeCell ref="H3:J3"/>
    <mergeCell ref="L3:N3"/>
    <mergeCell ref="D8:G8"/>
    <mergeCell ref="D9:G9"/>
    <mergeCell ref="B6:Q6"/>
    <mergeCell ref="B7:I7"/>
    <mergeCell ref="L7:Q7"/>
    <mergeCell ref="T7:Y7"/>
    <mergeCell ref="C4:D4"/>
    <mergeCell ref="E4:G4"/>
    <mergeCell ref="H4:J4"/>
    <mergeCell ref="M18:O18"/>
    <mergeCell ref="C1:D1"/>
    <mergeCell ref="B3:D3"/>
    <mergeCell ref="E3:G3"/>
    <mergeCell ref="C2:D2"/>
    <mergeCell ref="E2:G2"/>
    <mergeCell ref="D10:G10"/>
    <mergeCell ref="M12:O12"/>
    <mergeCell ref="D17:G17"/>
    <mergeCell ref="M17:O17"/>
    <mergeCell ref="D16:G16"/>
    <mergeCell ref="L2:N2"/>
    <mergeCell ref="M8:O8"/>
    <mergeCell ref="M9:O9"/>
    <mergeCell ref="T6:AG6"/>
    <mergeCell ref="AC9:AE9"/>
    <mergeCell ref="X1:Z1"/>
    <mergeCell ref="F5:N5"/>
    <mergeCell ref="O5:P5"/>
    <mergeCell ref="Q5:T5"/>
    <mergeCell ref="U5:V5"/>
    <mergeCell ref="X5:Z5"/>
    <mergeCell ref="E1:G1"/>
    <mergeCell ref="AB7:AG7"/>
    <mergeCell ref="AB4:AC4"/>
    <mergeCell ref="AB5:AC5"/>
    <mergeCell ref="AE3:AG3"/>
    <mergeCell ref="U8:W8"/>
    <mergeCell ref="AC8:AE8"/>
    <mergeCell ref="L4:N4"/>
    <mergeCell ref="O4:P4"/>
    <mergeCell ref="Q4:T4"/>
    <mergeCell ref="U4:V4"/>
    <mergeCell ref="C5:E5"/>
    <mergeCell ref="AE2:AG2"/>
    <mergeCell ref="H2:J2"/>
    <mergeCell ref="AH1:AI1"/>
    <mergeCell ref="X2:Z2"/>
    <mergeCell ref="AB2:AC2"/>
    <mergeCell ref="AH2:AI2"/>
    <mergeCell ref="X3:Z3"/>
    <mergeCell ref="AH3:AI3"/>
    <mergeCell ref="X4:Z4"/>
    <mergeCell ref="AE4:AI4"/>
    <mergeCell ref="H1:J1"/>
    <mergeCell ref="L1:N1"/>
    <mergeCell ref="U1:V1"/>
    <mergeCell ref="AE1:AG1"/>
    <mergeCell ref="AB1:AC1"/>
    <mergeCell ref="U2:V2"/>
    <mergeCell ref="Q1:T1"/>
    <mergeCell ref="O2:P2"/>
    <mergeCell ref="O1:P1"/>
    <mergeCell ref="Q2:T2"/>
    <mergeCell ref="AB3:AC3"/>
  </mergeCells>
  <conditionalFormatting sqref="B6:Q6">
    <cfRule type="expression" dxfId="52" priority="10">
      <formula>$E$2="مستنفذ"</formula>
    </cfRule>
  </conditionalFormatting>
  <conditionalFormatting sqref="S6:AG7 B7:Q7 B8:B12 B15:B19 S8:S12 S15:S19 S13:AG14 B13:Q14 H8:K12 P8:Q12 X8:AA12 X15:AA19 P15:Q19 H15:K19 AF8:AG12 AF15:AG19">
    <cfRule type="expression" dxfId="51" priority="9">
      <formula>$E$2="مستنفذ"</formula>
    </cfRule>
  </conditionalFormatting>
  <conditionalFormatting sqref="G20:I20">
    <cfRule type="expression" dxfId="50" priority="8">
      <formula>$E$2="مستنفذ"</formula>
    </cfRule>
  </conditionalFormatting>
  <conditionalFormatting sqref="O20:Q20">
    <cfRule type="expression" dxfId="49" priority="7">
      <formula>$E$2="مستنفذ"</formula>
    </cfRule>
  </conditionalFormatting>
  <conditionalFormatting sqref="W20:Y20">
    <cfRule type="expression" dxfId="48" priority="6">
      <formula>$E$2="مستنفذ"</formula>
    </cfRule>
  </conditionalFormatting>
  <conditionalFormatting sqref="AE20:AG20">
    <cfRule type="expression" dxfId="47" priority="5">
      <formula>$E$2="مستنفذ"</formula>
    </cfRule>
  </conditionalFormatting>
  <conditionalFormatting sqref="F20">
    <cfRule type="expression" dxfId="46" priority="4">
      <formula>$E$2="مستنفذ"</formula>
    </cfRule>
  </conditionalFormatting>
  <conditionalFormatting sqref="N20">
    <cfRule type="expression" dxfId="45" priority="3">
      <formula>$E$2="مستنفذ"</formula>
    </cfRule>
  </conditionalFormatting>
  <conditionalFormatting sqref="V20">
    <cfRule type="expression" dxfId="44" priority="2">
      <formula>$E$2="مستنفذ"</formula>
    </cfRule>
  </conditionalFormatting>
  <conditionalFormatting sqref="AD20">
    <cfRule type="expression" dxfId="43" priority="1">
      <formula>$E$2="مستنفذ"</formula>
    </cfRule>
  </conditionalFormatting>
  <dataValidations count="3">
    <dataValidation type="list" allowBlank="1" showInputMessage="1" showErrorMessage="1" sqref="V28" xr:uid="{00000000-0002-0000-0200-000000000000}">
      <formula1>$BC$4:$BC$5</formula1>
    </dataValidation>
    <dataValidation type="list" allowBlank="1" showInputMessage="1" showErrorMessage="1" sqref="F5:N5" xr:uid="{9E97E455-535C-4A7B-8F12-5E874674A7EE}">
      <formula1>$AO$1:$AO$9</formula1>
    </dataValidation>
    <dataValidation type="custom"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أو أنك قد تجاوزت عدد المقررات المسموح تسجيلها_x000a_" sqref="H8:H12 P8:P12 X8:X12 H15:H19 AF8:AF12 X15:X19 P15:P19 AF15:AF19" xr:uid="{6E7F3243-F8BA-44F2-BA1D-9310F5BC292A}">
      <formula1>AND($AK$2=0,$AG$29&lt;=14,H8=1)</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ورقة8"/>
  <dimension ref="B1:AP44"/>
  <sheetViews>
    <sheetView rightToLeft="1" zoomScale="90" zoomScaleNormal="90" workbookViewId="0">
      <selection activeCell="J11" sqref="J11"/>
    </sheetView>
  </sheetViews>
  <sheetFormatPr defaultColWidth="9" defaultRowHeight="13.2" x14ac:dyDescent="0.25"/>
  <cols>
    <col min="1" max="1" width="2.5546875" style="108" customWidth="1"/>
    <col min="2" max="2" width="5.109375" style="108" customWidth="1"/>
    <col min="3" max="3" width="5.77734375" style="108" bestFit="1" customWidth="1"/>
    <col min="4" max="4" width="4.109375" style="108" customWidth="1"/>
    <col min="5" max="5" width="8" style="108" customWidth="1"/>
    <col min="6" max="6" width="7.109375" style="108" customWidth="1"/>
    <col min="7" max="7" width="4.6640625" style="108" customWidth="1"/>
    <col min="8" max="8" width="5.44140625" style="108" customWidth="1"/>
    <col min="9" max="9" width="5.21875" style="108" customWidth="1"/>
    <col min="10" max="10" width="9.88671875" style="108" bestFit="1" customWidth="1"/>
    <col min="11" max="11" width="5.88671875" style="108" customWidth="1"/>
    <col min="12" max="12" width="3.44140625" style="108" customWidth="1"/>
    <col min="13" max="13" width="7.109375" style="108" customWidth="1"/>
    <col min="14" max="14" width="8.44140625" style="108" customWidth="1"/>
    <col min="15" max="15" width="7.109375" style="108" customWidth="1"/>
    <col min="16" max="16" width="5.21875" style="108" customWidth="1"/>
    <col min="17" max="18" width="4.6640625" style="108" customWidth="1"/>
    <col min="19" max="19" width="9" style="108" customWidth="1"/>
    <col min="20" max="20" width="6.6640625" style="108" hidden="1" customWidth="1"/>
    <col min="21" max="21" width="8.21875" style="108" hidden="1" customWidth="1"/>
    <col min="22" max="22" width="3.33203125" style="108" hidden="1" customWidth="1"/>
    <col min="23" max="23" width="8.88671875" style="108" hidden="1" customWidth="1"/>
    <col min="24" max="24" width="3.33203125" style="108" hidden="1" customWidth="1"/>
    <col min="25" max="25" width="5.77734375" style="108" hidden="1" customWidth="1"/>
    <col min="26" max="28" width="8.88671875" style="108" hidden="1" customWidth="1"/>
    <col min="29" max="35" width="12.21875" style="108" customWidth="1"/>
    <col min="36" max="41" width="8.88671875" style="108" customWidth="1"/>
    <col min="42" max="42" width="57.109375" style="108" bestFit="1" customWidth="1"/>
    <col min="43" max="16383" width="9" style="108" customWidth="1"/>
    <col min="16384" max="16384" width="9" style="108"/>
  </cols>
  <sheetData>
    <row r="1" spans="2:42" ht="14.4" thickTop="1" thickBot="1" x14ac:dyDescent="0.3">
      <c r="B1" s="458">
        <f ca="1">NOW()</f>
        <v>44774.458937847223</v>
      </c>
      <c r="C1" s="458"/>
      <c r="D1" s="458"/>
      <c r="E1" s="458"/>
      <c r="F1" s="467" t="s">
        <v>3698</v>
      </c>
      <c r="G1" s="467"/>
      <c r="H1" s="467"/>
      <c r="I1" s="467"/>
      <c r="J1" s="467"/>
      <c r="K1" s="467"/>
      <c r="L1" s="467"/>
      <c r="M1" s="467"/>
      <c r="N1" s="467"/>
      <c r="O1" s="467"/>
      <c r="P1" s="467"/>
      <c r="Q1" s="467"/>
      <c r="R1" s="467"/>
      <c r="T1" s="109" t="b">
        <f>IF(AND(I12="A",H12=1),35000,IF(OR(I12="ج",I12="ر1",I12="ر2"),IF(H12=1,IF(OR($E$22=$AP$8,$E$22=$AP$9),0,IF($E$22=$AP$2,IF(I12="ج",4000,IF(I12="ر1",5200,IF(I12="ر2",6000,""))),IF(OR($E$22=$AP$3,$E$22=$AP$7),IF(I12="ج",2500,IF(I12="ر1",3250,IF(I12="ر2",3750,""))),IF($E$22=$AP$4,500,IF(OR($E$22=$AP$1,$E$22=$AP$5,$E$22=$AP$6),IF(I12="ج",4000,IF(I12="ر1",5500,IF(I12="ر2",6500,""))),IF(I12="ج",5000,IF(I12="ر1",6500,IF(I12="ر2",7500,"")))))))))))</f>
        <v>0</v>
      </c>
      <c r="AC1" s="110"/>
      <c r="AD1" s="448" t="str">
        <f>IF(AJ1&gt;0,"يجب عليك ادخال البيانات المطلوبة أدناه بالمعلومات الصحيحة في صفحة إدخال البيانات لتتمكن من طباعة استمارة المقررات بشكل صحيح","")</f>
        <v/>
      </c>
      <c r="AE1" s="449"/>
      <c r="AF1" s="449"/>
      <c r="AG1" s="449"/>
      <c r="AH1" s="450"/>
      <c r="AI1" s="110"/>
      <c r="AJ1" s="139">
        <f>COUNT(AA3:AA21)</f>
        <v>0</v>
      </c>
      <c r="AP1" s="112" t="s">
        <v>223</v>
      </c>
    </row>
    <row r="2" spans="2:42" ht="17.25" customHeight="1" thickTop="1" thickBot="1" x14ac:dyDescent="0.3">
      <c r="B2" s="459" t="s">
        <v>928</v>
      </c>
      <c r="C2" s="460"/>
      <c r="D2" s="461">
        <f>'اختيار المقررات'!E1</f>
        <v>0</v>
      </c>
      <c r="E2" s="461"/>
      <c r="F2" s="462" t="s">
        <v>3</v>
      </c>
      <c r="G2" s="462"/>
      <c r="H2" s="463" t="str">
        <f>'اختيار المقررات'!L1</f>
        <v/>
      </c>
      <c r="I2" s="463"/>
      <c r="J2" s="463"/>
      <c r="K2" s="462" t="s">
        <v>4</v>
      </c>
      <c r="L2" s="462"/>
      <c r="M2" s="464" t="str">
        <f>'اختيار المقررات'!Q1</f>
        <v/>
      </c>
      <c r="N2" s="464"/>
      <c r="O2" s="132" t="s">
        <v>5</v>
      </c>
      <c r="P2" s="464" t="str">
        <f>'اختيار المقررات'!W1</f>
        <v/>
      </c>
      <c r="Q2" s="464"/>
      <c r="R2" s="468"/>
      <c r="T2" s="109" t="b">
        <f>IF(AND(I13="A",H13=1),35000,IF(OR(I13="ج",I13="ر1",I13="ر2"),IF(H13=1,IF(OR($E$22=$AP$8,$E$22=$AP$9),0,IF($E$22=$AP$2,IF(I13="ج",4000,IF(I13="ر1",5200,IF(I13="ر2",6000,""))),IF(OR($E$22=$AP$3,$E$22=$AP$7),IF(I13="ج",2500,IF(I13="ر1",3250,IF(I13="ر2",3750,""))),IF($E$22=$AP$4,500,IF(OR($E$22=$AP$1,$E$22=$AP$5,$E$22=$AP$6),IF(I13="ج",4000,IF(I13="ر1",5500,IF(I13="ر2",6500,""))),IF(I13="ج",5000,IF(I13="ر1",6500,IF(I13="ر2",7500,"")))))))))))</f>
        <v>0</v>
      </c>
      <c r="AC2" s="110"/>
      <c r="AD2" s="451"/>
      <c r="AE2" s="452"/>
      <c r="AF2" s="452"/>
      <c r="AG2" s="452"/>
      <c r="AH2" s="453"/>
      <c r="AI2" s="113" t="s">
        <v>1247</v>
      </c>
      <c r="AP2" s="114" t="s">
        <v>224</v>
      </c>
    </row>
    <row r="3" spans="2:42" ht="18.75" customHeight="1" thickTop="1" thickBot="1" x14ac:dyDescent="0.3">
      <c r="B3" s="465" t="s">
        <v>929</v>
      </c>
      <c r="C3" s="466"/>
      <c r="D3" s="456" t="e">
        <f>'اختيار المقررات'!E2</f>
        <v>#N/A</v>
      </c>
      <c r="E3" s="456"/>
      <c r="F3" s="454" t="e">
        <f>'اختيار المقررات'!Q2</f>
        <v>#N/A</v>
      </c>
      <c r="G3" s="454"/>
      <c r="H3" s="469" t="s">
        <v>382</v>
      </c>
      <c r="I3" s="469"/>
      <c r="J3" s="454" t="e">
        <f>'اختيار المقررات'!W2</f>
        <v>#N/A</v>
      </c>
      <c r="K3" s="454"/>
      <c r="L3" s="454"/>
      <c r="M3" s="134" t="s">
        <v>383</v>
      </c>
      <c r="N3" s="456" t="e">
        <f>'اختيار المقررات'!AB2</f>
        <v>#N/A</v>
      </c>
      <c r="O3" s="456"/>
      <c r="P3" s="456"/>
      <c r="Q3" s="481" t="s">
        <v>384</v>
      </c>
      <c r="R3" s="482"/>
      <c r="X3" s="108">
        <v>1</v>
      </c>
      <c r="Y3" s="108">
        <f>IF(Z3&lt;&gt;"",X3,"")</f>
        <v>1</v>
      </c>
      <c r="Z3" s="108" t="str">
        <f>IF(LEN(M2)&lt;2,K2,"")</f>
        <v>اسم الاب:</v>
      </c>
      <c r="AA3" s="108" t="str">
        <f>IFERROR(SMALL($Y$3:$Y$22,X3),"")</f>
        <v/>
      </c>
      <c r="AC3" s="111"/>
      <c r="AD3" s="111"/>
      <c r="AE3" s="419" t="str">
        <f>IFERROR(VLOOKUP(AA3,$X$3:$Z$22,3,0),"")</f>
        <v/>
      </c>
      <c r="AF3" s="419"/>
      <c r="AG3" s="419"/>
      <c r="AH3" s="111"/>
      <c r="AI3" s="111"/>
      <c r="AP3" s="114" t="s">
        <v>45</v>
      </c>
    </row>
    <row r="4" spans="2:42" ht="14.4" thickTop="1" thickBot="1" x14ac:dyDescent="0.3">
      <c r="B4" s="465" t="s">
        <v>930</v>
      </c>
      <c r="C4" s="466"/>
      <c r="D4" s="454" t="str">
        <f>'اختيار المقررات'!E3</f>
        <v/>
      </c>
      <c r="E4" s="454"/>
      <c r="F4" s="455" t="s">
        <v>931</v>
      </c>
      <c r="G4" s="455"/>
      <c r="H4" s="457" t="str">
        <f>'اختيار المقررات'!AB1</f>
        <v/>
      </c>
      <c r="I4" s="457"/>
      <c r="J4" s="135" t="s">
        <v>932</v>
      </c>
      <c r="K4" s="454" t="str">
        <f>'اختيار المقررات'!AE1</f>
        <v/>
      </c>
      <c r="L4" s="454"/>
      <c r="M4" s="454"/>
      <c r="N4" s="456" t="e">
        <f>'اختيار المقررات'!L2</f>
        <v>#N/A</v>
      </c>
      <c r="O4" s="456"/>
      <c r="P4" s="456"/>
      <c r="Q4" s="469" t="s">
        <v>381</v>
      </c>
      <c r="R4" s="483"/>
      <c r="X4" s="108">
        <v>2</v>
      </c>
      <c r="Y4" s="108">
        <f t="shared" ref="Y4:Y22" si="0">IF(Z4&lt;&gt;"",X4,"")</f>
        <v>2</v>
      </c>
      <c r="Z4" s="108" t="str">
        <f>IF(LEN(P2)&lt;2,O2,"")</f>
        <v>اسم الام:</v>
      </c>
      <c r="AA4" s="108" t="str">
        <f t="shared" ref="AA4:AA21" si="1">IFERROR(SMALL($Y$3:$Y$22,X4),"")</f>
        <v/>
      </c>
      <c r="AC4" s="111"/>
      <c r="AD4" s="111"/>
      <c r="AE4" s="419" t="str">
        <f t="shared" ref="AE4:AE22" si="2">IFERROR(VLOOKUP(AA4,$X$3:$Z$22,3,0),"")</f>
        <v/>
      </c>
      <c r="AF4" s="419"/>
      <c r="AG4" s="419"/>
      <c r="AH4" s="111"/>
      <c r="AI4" s="111"/>
      <c r="AP4" s="115" t="s">
        <v>58</v>
      </c>
    </row>
    <row r="5" spans="2:42" ht="15.75" customHeight="1" thickTop="1" thickBot="1" x14ac:dyDescent="0.3">
      <c r="B5" s="465" t="s">
        <v>933</v>
      </c>
      <c r="C5" s="466"/>
      <c r="D5" s="454" t="str">
        <f>'اختيار المقررات'!L3</f>
        <v/>
      </c>
      <c r="E5" s="454"/>
      <c r="F5" s="466" t="s">
        <v>934</v>
      </c>
      <c r="G5" s="466"/>
      <c r="H5" s="456">
        <f>'اختيار المقررات'!Q3</f>
        <v>0</v>
      </c>
      <c r="I5" s="456"/>
      <c r="J5" s="135" t="s">
        <v>935</v>
      </c>
      <c r="K5" s="456" t="str">
        <f>'اختيار المقررات'!AB3</f>
        <v>غير سوري</v>
      </c>
      <c r="L5" s="456"/>
      <c r="M5" s="456"/>
      <c r="N5" s="466" t="s">
        <v>936</v>
      </c>
      <c r="O5" s="466"/>
      <c r="P5" s="454" t="str">
        <f>'اختيار المقررات'!W3</f>
        <v>غير سوري</v>
      </c>
      <c r="Q5" s="454"/>
      <c r="R5" s="472"/>
      <c r="X5" s="108">
        <v>3</v>
      </c>
      <c r="Y5" s="108" t="e">
        <f t="shared" si="0"/>
        <v>#N/A</v>
      </c>
      <c r="Z5" s="108" t="e">
        <f>IF(LEN(N3)&lt;2,Q3,"")</f>
        <v>#N/A</v>
      </c>
      <c r="AA5" s="108" t="str">
        <f t="shared" si="1"/>
        <v/>
      </c>
      <c r="AC5" s="111"/>
      <c r="AD5" s="111"/>
      <c r="AE5" s="419" t="str">
        <f t="shared" si="2"/>
        <v/>
      </c>
      <c r="AF5" s="419"/>
      <c r="AG5" s="419"/>
      <c r="AH5" s="111"/>
      <c r="AI5" s="111"/>
      <c r="AP5" s="114" t="s">
        <v>732</v>
      </c>
    </row>
    <row r="6" spans="2:42" ht="15.75" customHeight="1" thickTop="1" thickBot="1" x14ac:dyDescent="0.3">
      <c r="B6" s="475" t="s">
        <v>937</v>
      </c>
      <c r="C6" s="455"/>
      <c r="D6" s="454" t="str">
        <f>'اختيار المقررات'!AE3</f>
        <v>لايوجد</v>
      </c>
      <c r="E6" s="454"/>
      <c r="F6" s="455" t="s">
        <v>938</v>
      </c>
      <c r="G6" s="455"/>
      <c r="H6" s="454" t="e">
        <f>'اختيار المقررات'!E4</f>
        <v>#N/A</v>
      </c>
      <c r="I6" s="454"/>
      <c r="J6" s="133" t="s">
        <v>939</v>
      </c>
      <c r="K6" s="456" t="e">
        <f>'اختيار المقررات'!Q4</f>
        <v>#N/A</v>
      </c>
      <c r="L6" s="456"/>
      <c r="M6" s="456"/>
      <c r="N6" s="455" t="s">
        <v>940</v>
      </c>
      <c r="O6" s="455"/>
      <c r="P6" s="454" t="e">
        <f>'اختيار المقررات'!L4</f>
        <v>#N/A</v>
      </c>
      <c r="Q6" s="454"/>
      <c r="R6" s="472"/>
      <c r="X6" s="108">
        <v>4</v>
      </c>
      <c r="Y6" s="108" t="e">
        <f t="shared" si="0"/>
        <v>#N/A</v>
      </c>
      <c r="Z6" s="108" t="e">
        <f>IF(LEN(J3)&lt;2,M3,"")</f>
        <v>#N/A</v>
      </c>
      <c r="AA6" s="108" t="str">
        <f t="shared" si="1"/>
        <v/>
      </c>
      <c r="AC6" s="111"/>
      <c r="AD6" s="111"/>
      <c r="AE6" s="419" t="str">
        <f t="shared" si="2"/>
        <v/>
      </c>
      <c r="AF6" s="419"/>
      <c r="AG6" s="419"/>
      <c r="AH6" s="111"/>
      <c r="AI6" s="111"/>
      <c r="AP6" s="114" t="s">
        <v>733</v>
      </c>
    </row>
    <row r="7" spans="2:42" ht="15" customHeight="1" thickTop="1" thickBot="1" x14ac:dyDescent="0.3">
      <c r="B7" s="473" t="s">
        <v>941</v>
      </c>
      <c r="C7" s="474"/>
      <c r="D7" s="476">
        <f>'اختيار المقررات'!W4</f>
        <v>0</v>
      </c>
      <c r="E7" s="477"/>
      <c r="F7" s="474" t="s">
        <v>942</v>
      </c>
      <c r="G7" s="474"/>
      <c r="H7" s="478">
        <f>'اختيار المقررات'!AB4</f>
        <v>0</v>
      </c>
      <c r="I7" s="479"/>
      <c r="J7" s="136" t="s">
        <v>218</v>
      </c>
      <c r="K7" s="477">
        <f>'اختيار المقررات'!AE4</f>
        <v>0</v>
      </c>
      <c r="L7" s="477"/>
      <c r="M7" s="477"/>
      <c r="N7" s="477"/>
      <c r="O7" s="477"/>
      <c r="P7" s="477"/>
      <c r="Q7" s="477"/>
      <c r="R7" s="480"/>
      <c r="X7" s="108">
        <v>5</v>
      </c>
      <c r="Y7" s="108" t="e">
        <f t="shared" si="0"/>
        <v>#N/A</v>
      </c>
      <c r="Z7" s="108" t="e">
        <f>IF(LEN(F3)&lt;2,H3,"")</f>
        <v>#N/A</v>
      </c>
      <c r="AA7" s="108" t="str">
        <f t="shared" si="1"/>
        <v/>
      </c>
      <c r="AC7" s="111"/>
      <c r="AD7" s="111"/>
      <c r="AE7" s="419" t="str">
        <f t="shared" si="2"/>
        <v/>
      </c>
      <c r="AF7" s="419"/>
      <c r="AG7" s="419"/>
      <c r="AH7" s="111"/>
      <c r="AI7" s="111"/>
      <c r="AP7" s="114" t="s">
        <v>225</v>
      </c>
    </row>
    <row r="8" spans="2:42" ht="19.8" customHeight="1" thickTop="1" thickBot="1" x14ac:dyDescent="0.3">
      <c r="B8" s="470" t="e">
        <f>IF('اختيار المقررات'!E2="مستنفذ",'اختيار المقررات'!B6,IF(AD1&lt;&gt;"",AD1,AI2))</f>
        <v>#N/A</v>
      </c>
      <c r="C8" s="470"/>
      <c r="D8" s="470"/>
      <c r="E8" s="470"/>
      <c r="F8" s="470"/>
      <c r="G8" s="470"/>
      <c r="H8" s="470"/>
      <c r="I8" s="470"/>
      <c r="J8" s="470"/>
      <c r="K8" s="470"/>
      <c r="L8" s="470"/>
      <c r="M8" s="470"/>
      <c r="N8" s="470"/>
      <c r="O8" s="470"/>
      <c r="P8" s="470"/>
      <c r="Q8" s="470"/>
      <c r="R8" s="470"/>
      <c r="X8" s="108">
        <v>6</v>
      </c>
      <c r="Y8" s="108">
        <f>IF(Z8&lt;&gt;"",X8,"")</f>
        <v>6</v>
      </c>
      <c r="Z8" s="108" t="str">
        <f>IF(LEN(D4)&lt;2,B4,"")</f>
        <v>الجنس:</v>
      </c>
      <c r="AA8" s="108" t="str">
        <f t="shared" si="1"/>
        <v/>
      </c>
      <c r="AC8" s="111"/>
      <c r="AD8" s="111"/>
      <c r="AE8" s="419" t="str">
        <f t="shared" si="2"/>
        <v/>
      </c>
      <c r="AF8" s="419"/>
      <c r="AG8" s="419"/>
      <c r="AH8" s="111"/>
      <c r="AI8" s="111"/>
      <c r="AP8" s="114" t="s">
        <v>8</v>
      </c>
    </row>
    <row r="9" spans="2:42" ht="19.8" customHeight="1" thickTop="1" thickBot="1" x14ac:dyDescent="0.3">
      <c r="B9" s="471"/>
      <c r="C9" s="471"/>
      <c r="D9" s="471"/>
      <c r="E9" s="471"/>
      <c r="F9" s="471"/>
      <c r="G9" s="471"/>
      <c r="H9" s="471"/>
      <c r="I9" s="471"/>
      <c r="J9" s="471"/>
      <c r="K9" s="471"/>
      <c r="L9" s="471"/>
      <c r="M9" s="471"/>
      <c r="N9" s="471"/>
      <c r="O9" s="471"/>
      <c r="P9" s="471"/>
      <c r="Q9" s="471"/>
      <c r="R9" s="471"/>
      <c r="S9" s="115"/>
      <c r="T9" s="115"/>
      <c r="U9" s="115"/>
      <c r="X9" s="108">
        <v>7</v>
      </c>
      <c r="Y9" s="108">
        <f t="shared" si="0"/>
        <v>7</v>
      </c>
      <c r="Z9" s="108" t="str">
        <f>IF(LEN(H4)&lt;2,F4,"")</f>
        <v>تاريخ الميلاد:</v>
      </c>
      <c r="AA9" s="108" t="str">
        <f t="shared" si="1"/>
        <v/>
      </c>
      <c r="AC9" s="111"/>
      <c r="AD9" s="111"/>
      <c r="AE9" s="419" t="str">
        <f t="shared" si="2"/>
        <v/>
      </c>
      <c r="AF9" s="419"/>
      <c r="AG9" s="419"/>
      <c r="AH9" s="111"/>
      <c r="AI9" s="111"/>
      <c r="AP9" s="108" t="s">
        <v>15</v>
      </c>
    </row>
    <row r="10" spans="2:42" ht="19.8" customHeight="1" thickTop="1" thickBot="1" x14ac:dyDescent="0.3">
      <c r="B10" s="471"/>
      <c r="C10" s="471"/>
      <c r="D10" s="471"/>
      <c r="E10" s="471"/>
      <c r="F10" s="471"/>
      <c r="G10" s="471"/>
      <c r="H10" s="471"/>
      <c r="I10" s="471"/>
      <c r="J10" s="471"/>
      <c r="K10" s="471"/>
      <c r="L10" s="471"/>
      <c r="M10" s="471"/>
      <c r="N10" s="471"/>
      <c r="O10" s="471"/>
      <c r="P10" s="471"/>
      <c r="Q10" s="471"/>
      <c r="R10" s="471"/>
      <c r="S10" s="115"/>
      <c r="T10" s="115"/>
      <c r="U10" s="115"/>
      <c r="X10" s="108">
        <v>8</v>
      </c>
      <c r="Y10" s="108">
        <f t="shared" si="0"/>
        <v>8</v>
      </c>
      <c r="Z10" s="108" t="str">
        <f>IF(LEN(K4)&lt;2,J4,"")</f>
        <v>مكان الميلاد:</v>
      </c>
      <c r="AA10" s="108" t="str">
        <f t="shared" si="1"/>
        <v/>
      </c>
      <c r="AC10" s="111"/>
      <c r="AD10" s="111"/>
      <c r="AE10" s="419" t="str">
        <f t="shared" si="2"/>
        <v/>
      </c>
      <c r="AF10" s="419"/>
      <c r="AG10" s="419"/>
      <c r="AH10" s="111"/>
      <c r="AI10" s="111"/>
    </row>
    <row r="11" spans="2:42" ht="24" customHeight="1" thickTop="1" thickBot="1" x14ac:dyDescent="0.3">
      <c r="B11" s="116"/>
      <c r="C11" s="107" t="s">
        <v>28</v>
      </c>
      <c r="D11" s="490" t="s">
        <v>29</v>
      </c>
      <c r="E11" s="491"/>
      <c r="F11" s="491"/>
      <c r="G11" s="492"/>
      <c r="H11" s="118"/>
      <c r="I11" s="119"/>
      <c r="J11" s="116"/>
      <c r="K11" s="117" t="s">
        <v>28</v>
      </c>
      <c r="L11" s="490" t="s">
        <v>29</v>
      </c>
      <c r="M11" s="491"/>
      <c r="N11" s="491"/>
      <c r="O11" s="492"/>
      <c r="P11" s="118"/>
      <c r="Q11" s="120"/>
      <c r="R11" s="121"/>
      <c r="S11" s="122"/>
      <c r="T11" s="122"/>
      <c r="U11" s="123"/>
      <c r="V11" s="108" t="str">
        <f>IFERROR(SMALL('اختيار المقررات'!$AL$8:$AL$56,'اختيار المقررات'!AM8),"")</f>
        <v/>
      </c>
      <c r="X11" s="108">
        <v>9</v>
      </c>
      <c r="Y11" s="108" t="e">
        <f t="shared" si="0"/>
        <v>#N/A</v>
      </c>
      <c r="Z11" s="108" t="e">
        <f>IF(LEN(N4)&lt;2,Q4,"")</f>
        <v>#N/A</v>
      </c>
      <c r="AA11" s="108" t="str">
        <f t="shared" si="1"/>
        <v/>
      </c>
      <c r="AC11" s="111"/>
      <c r="AD11" s="111"/>
      <c r="AE11" s="419" t="str">
        <f t="shared" si="2"/>
        <v/>
      </c>
      <c r="AF11" s="419"/>
      <c r="AG11" s="419"/>
      <c r="AH11" s="111"/>
      <c r="AI11" s="111"/>
    </row>
    <row r="12" spans="2:42" ht="15.6" customHeight="1" thickTop="1" thickBot="1" x14ac:dyDescent="0.3">
      <c r="B12" s="124" t="str">
        <f>IF($AJ$1&gt;0,"",V11)</f>
        <v/>
      </c>
      <c r="C12" s="140" t="str">
        <f>IFERROR(VLOOKUP(B12,'اختيار المقررات'!AU5:BP53,2,0),"")</f>
        <v/>
      </c>
      <c r="D12" s="444" t="str">
        <f>IFERROR(VLOOKUP(B12,'اختيار المقررات'!AU5:BP53,3,0),"")</f>
        <v/>
      </c>
      <c r="E12" s="444"/>
      <c r="F12" s="444"/>
      <c r="G12" s="444"/>
      <c r="H12" s="125" t="str">
        <f>IFERROR(VLOOKUP(B12,'اختيار المقررات'!AU5:BP53,4,0),"")</f>
        <v/>
      </c>
      <c r="I12" s="126" t="str">
        <f>IFERROR(VLOOKUP(B12,'اختيار المقررات'!AU5:BP53,5,0),"")</f>
        <v/>
      </c>
      <c r="J12" s="124" t="str">
        <f>IF($AJ$1&gt;0,"",V18)</f>
        <v/>
      </c>
      <c r="K12" s="140" t="str">
        <f>IFERROR(VLOOKUP(J12,'اختيار المقررات'!AU5:BP53,2,0),"")</f>
        <v/>
      </c>
      <c r="L12" s="444" t="str">
        <f>IFERROR(VLOOKUP(J12,'اختيار المقررات'!AU5:BP53,3,0),"")</f>
        <v/>
      </c>
      <c r="M12" s="444"/>
      <c r="N12" s="444"/>
      <c r="O12" s="444"/>
      <c r="P12" s="125" t="str">
        <f>IFERROR(VLOOKUP(J12,'اختيار المقررات'!AU5:BP53,4,0),"")</f>
        <v/>
      </c>
      <c r="Q12" s="126" t="str">
        <f>IFERROR(VLOOKUP(J12,'اختيار المقررات'!AU5:BP53,5,0),"")</f>
        <v/>
      </c>
      <c r="R12" s="127"/>
      <c r="T12" s="128"/>
      <c r="V12" s="108" t="str">
        <f>IFERROR(SMALL('اختيار المقررات'!$AL$8:$AL$56,'اختيار المقررات'!AM9),"")</f>
        <v/>
      </c>
      <c r="X12" s="108">
        <v>10</v>
      </c>
      <c r="Y12" s="108">
        <f t="shared" si="0"/>
        <v>10</v>
      </c>
      <c r="Z12" s="108" t="str">
        <f>IF(LEN(D5)&lt;2,B5,"")</f>
        <v>الجنسية:</v>
      </c>
      <c r="AA12" s="108" t="str">
        <f t="shared" si="1"/>
        <v/>
      </c>
      <c r="AC12" s="111"/>
      <c r="AD12" s="111"/>
      <c r="AE12" s="419" t="str">
        <f t="shared" si="2"/>
        <v/>
      </c>
      <c r="AF12" s="419"/>
      <c r="AG12" s="419"/>
      <c r="AH12" s="111"/>
      <c r="AI12" s="111"/>
    </row>
    <row r="13" spans="2:42" ht="15.6" customHeight="1" thickTop="1" thickBot="1" x14ac:dyDescent="0.3">
      <c r="B13" s="124" t="str">
        <f t="shared" ref="B13:B17" si="3">IF($AJ$1&gt;0,"",V12)</f>
        <v/>
      </c>
      <c r="C13" s="140" t="str">
        <f>IFERROR(VLOOKUP(B13,'اختيار المقررات'!AU6:BP54,2,0),"")</f>
        <v/>
      </c>
      <c r="D13" s="444" t="str">
        <f>IFERROR(VLOOKUP(B13,'اختيار المقررات'!AU6:BP54,3,0),"")</f>
        <v/>
      </c>
      <c r="E13" s="444"/>
      <c r="F13" s="444"/>
      <c r="G13" s="444"/>
      <c r="H13" s="125" t="str">
        <f>IFERROR(VLOOKUP(B13,'اختيار المقررات'!AU6:BP54,4,0),"")</f>
        <v/>
      </c>
      <c r="I13" s="126" t="str">
        <f>IFERROR(VLOOKUP(B13,'اختيار المقررات'!AU6:BP54,5,0),"")</f>
        <v/>
      </c>
      <c r="J13" s="124" t="str">
        <f t="shared" ref="J13:J18" si="4">IF($AJ$1&gt;0,"",V19)</f>
        <v/>
      </c>
      <c r="K13" s="140" t="str">
        <f>IFERROR(VLOOKUP(J13,'اختيار المقررات'!AU6:BP54,2,0),"")</f>
        <v/>
      </c>
      <c r="L13" s="444" t="str">
        <f>IFERROR(VLOOKUP(J13,'اختيار المقررات'!AU6:BP54,3,0),"")</f>
        <v/>
      </c>
      <c r="M13" s="444"/>
      <c r="N13" s="444"/>
      <c r="O13" s="444"/>
      <c r="P13" s="125" t="str">
        <f>IFERROR(VLOOKUP(J13,'اختيار المقررات'!AU6:BP54,4,0),"")</f>
        <v/>
      </c>
      <c r="Q13" s="126" t="str">
        <f>IFERROR(VLOOKUP(J13,'اختيار المقررات'!AU6:BP54,5,0),"")</f>
        <v/>
      </c>
      <c r="R13" s="127"/>
      <c r="S13" s="128"/>
      <c r="T13" s="128"/>
      <c r="U13" s="116"/>
      <c r="V13" s="108" t="str">
        <f>IFERROR(SMALL('اختيار المقررات'!$AL$8:$AL$56,'اختيار المقررات'!AM10),"")</f>
        <v/>
      </c>
      <c r="X13" s="108">
        <v>11</v>
      </c>
      <c r="Y13" s="108">
        <f t="shared" si="0"/>
        <v>11</v>
      </c>
      <c r="Z13" s="108" t="str">
        <f>IF(LEN(H5)&lt;2,F5,"")</f>
        <v>الرقم الوطني:</v>
      </c>
      <c r="AA13" s="108" t="str">
        <f t="shared" si="1"/>
        <v/>
      </c>
      <c r="AC13" s="111"/>
      <c r="AD13" s="111"/>
      <c r="AE13" s="419" t="str">
        <f t="shared" si="2"/>
        <v/>
      </c>
      <c r="AF13" s="419"/>
      <c r="AG13" s="419"/>
      <c r="AH13" s="111"/>
      <c r="AI13" s="111"/>
    </row>
    <row r="14" spans="2:42" ht="15.6" customHeight="1" thickTop="1" thickBot="1" x14ac:dyDescent="0.3">
      <c r="B14" s="124" t="str">
        <f t="shared" si="3"/>
        <v/>
      </c>
      <c r="C14" s="140" t="str">
        <f>IFERROR(VLOOKUP(B14,'اختيار المقررات'!AU7:BP55,2,0),"")</f>
        <v/>
      </c>
      <c r="D14" s="444" t="str">
        <f>IFERROR(VLOOKUP(B14,'اختيار المقررات'!AU7:BP55,3,0),"")</f>
        <v/>
      </c>
      <c r="E14" s="444"/>
      <c r="F14" s="444"/>
      <c r="G14" s="444"/>
      <c r="H14" s="125" t="str">
        <f>IFERROR(VLOOKUP(B14,'اختيار المقررات'!AU7:BP55,4,0),"")</f>
        <v/>
      </c>
      <c r="I14" s="126" t="str">
        <f>IFERROR(VLOOKUP(B14,'اختيار المقررات'!AU7:BP55,5,0),"")</f>
        <v/>
      </c>
      <c r="J14" s="124" t="str">
        <f t="shared" si="4"/>
        <v/>
      </c>
      <c r="K14" s="140" t="str">
        <f>IFERROR(VLOOKUP(J14,'اختيار المقررات'!AU7:BP55,2,0),"")</f>
        <v/>
      </c>
      <c r="L14" s="444" t="str">
        <f>IFERROR(VLOOKUP(J14,'اختيار المقررات'!AU7:BP55,3,0),"")</f>
        <v/>
      </c>
      <c r="M14" s="444"/>
      <c r="N14" s="444"/>
      <c r="O14" s="444"/>
      <c r="P14" s="125" t="str">
        <f>IFERROR(VLOOKUP(J14,'اختيار المقررات'!AU7:BP55,4,0),"")</f>
        <v/>
      </c>
      <c r="Q14" s="126" t="str">
        <f>IFERROR(VLOOKUP(J14,'اختيار المقررات'!AU7:BP55,5,0),"")</f>
        <v/>
      </c>
      <c r="R14" s="127"/>
      <c r="S14" s="128"/>
      <c r="T14" s="128"/>
      <c r="U14" s="116"/>
      <c r="V14" s="108" t="str">
        <f>IFERROR(SMALL('اختيار المقررات'!$AL$8:$AL$56,'اختيار المقررات'!AM11),"")</f>
        <v/>
      </c>
      <c r="X14" s="108">
        <v>12</v>
      </c>
      <c r="Y14" s="108" t="str">
        <f t="shared" si="0"/>
        <v/>
      </c>
      <c r="Z14" s="108" t="str">
        <f>IF(LEN(K5)&lt;2,J5,"")</f>
        <v/>
      </c>
      <c r="AA14" s="108" t="str">
        <f t="shared" si="1"/>
        <v/>
      </c>
      <c r="AC14" s="111"/>
      <c r="AD14" s="111"/>
      <c r="AE14" s="419" t="str">
        <f t="shared" si="2"/>
        <v/>
      </c>
      <c r="AF14" s="419"/>
      <c r="AG14" s="419"/>
      <c r="AH14" s="111"/>
      <c r="AI14" s="111"/>
    </row>
    <row r="15" spans="2:42" ht="15.6" customHeight="1" thickTop="1" thickBot="1" x14ac:dyDescent="0.3">
      <c r="B15" s="124" t="str">
        <f t="shared" si="3"/>
        <v/>
      </c>
      <c r="C15" s="140" t="str">
        <f>IFERROR(VLOOKUP(B15,'اختيار المقررات'!AU8:BP56,2,0),"")</f>
        <v/>
      </c>
      <c r="D15" s="444" t="str">
        <f>IFERROR(VLOOKUP(B15,'اختيار المقررات'!AU8:BP56,3,0),"")</f>
        <v/>
      </c>
      <c r="E15" s="444"/>
      <c r="F15" s="444"/>
      <c r="G15" s="444"/>
      <c r="H15" s="125" t="str">
        <f>IFERROR(VLOOKUP(B15,'اختيار المقررات'!AU8:BP56,4,0),"")</f>
        <v/>
      </c>
      <c r="I15" s="126" t="str">
        <f>IFERROR(VLOOKUP(B15,'اختيار المقررات'!AU8:BP56,5,0),"")</f>
        <v/>
      </c>
      <c r="J15" s="124" t="str">
        <f t="shared" si="4"/>
        <v/>
      </c>
      <c r="K15" s="140" t="str">
        <f>IFERROR(VLOOKUP(J15,'اختيار المقررات'!AU8:BP56,2,0),"")</f>
        <v/>
      </c>
      <c r="L15" s="444" t="str">
        <f>IFERROR(VLOOKUP(J15,'اختيار المقررات'!AU8:BP56,3,0),"")</f>
        <v/>
      </c>
      <c r="M15" s="444"/>
      <c r="N15" s="444"/>
      <c r="O15" s="444"/>
      <c r="P15" s="125" t="str">
        <f>IFERROR(VLOOKUP(J15,'اختيار المقررات'!AU8:BP56,4,0),"")</f>
        <v/>
      </c>
      <c r="Q15" s="126" t="str">
        <f>IFERROR(VLOOKUP(J15,'اختيار المقررات'!AU8:BP56,5,0),"")</f>
        <v/>
      </c>
      <c r="R15" s="127"/>
      <c r="S15" s="128"/>
      <c r="T15" s="128"/>
      <c r="U15" s="116"/>
      <c r="V15" s="108" t="str">
        <f>IFERROR(SMALL('اختيار المقررات'!$AL$8:$AL$56,'اختيار المقررات'!AM12),"")</f>
        <v/>
      </c>
      <c r="X15" s="108">
        <v>13</v>
      </c>
      <c r="Y15" s="108" t="str">
        <f t="shared" si="0"/>
        <v/>
      </c>
      <c r="Z15" s="108" t="str">
        <f>IF(LEN(P5)&lt;2,N5,"")</f>
        <v/>
      </c>
      <c r="AA15" s="108" t="str">
        <f t="shared" si="1"/>
        <v/>
      </c>
      <c r="AC15" s="111"/>
      <c r="AD15" s="111"/>
      <c r="AE15" s="419" t="str">
        <f t="shared" si="2"/>
        <v/>
      </c>
      <c r="AF15" s="419"/>
      <c r="AG15" s="419"/>
      <c r="AH15" s="111"/>
      <c r="AI15" s="111"/>
    </row>
    <row r="16" spans="2:42" ht="15.6" customHeight="1" thickTop="1" thickBot="1" x14ac:dyDescent="0.3">
      <c r="B16" s="124" t="str">
        <f t="shared" si="3"/>
        <v/>
      </c>
      <c r="C16" s="140" t="str">
        <f>IFERROR(VLOOKUP(B16,'اختيار المقررات'!AU9:BP57,2,0),"")</f>
        <v/>
      </c>
      <c r="D16" s="444" t="str">
        <f>IFERROR(VLOOKUP(B16,'اختيار المقررات'!AU9:BP57,3,0),"")</f>
        <v/>
      </c>
      <c r="E16" s="444"/>
      <c r="F16" s="444"/>
      <c r="G16" s="444"/>
      <c r="H16" s="125" t="str">
        <f>IFERROR(VLOOKUP(B16,'اختيار المقررات'!AU9:BP57,4,0),"")</f>
        <v/>
      </c>
      <c r="I16" s="126" t="str">
        <f>IFERROR(VLOOKUP(B16,'اختيار المقررات'!AU9:BP57,5,0),"")</f>
        <v/>
      </c>
      <c r="J16" s="124" t="str">
        <f t="shared" si="4"/>
        <v/>
      </c>
      <c r="K16" s="140" t="str">
        <f>IFERROR(VLOOKUP(J16,'اختيار المقررات'!AU9:BP57,2,0),"")</f>
        <v/>
      </c>
      <c r="L16" s="444" t="str">
        <f>IFERROR(VLOOKUP(J16,'اختيار المقررات'!AU9:BP57,3,0),"")</f>
        <v/>
      </c>
      <c r="M16" s="444"/>
      <c r="N16" s="444"/>
      <c r="O16" s="444"/>
      <c r="P16" s="125" t="str">
        <f>IFERROR(VLOOKUP(J16,'اختيار المقررات'!AU9:BP57,4,0),"")</f>
        <v/>
      </c>
      <c r="Q16" s="126" t="str">
        <f>IFERROR(VLOOKUP(J16,'اختيار المقررات'!AU9:BP57,5,0),"")</f>
        <v/>
      </c>
      <c r="R16" s="127"/>
      <c r="S16" s="128"/>
      <c r="T16" s="128"/>
      <c r="U16" s="116"/>
      <c r="V16" s="108" t="str">
        <f>IFERROR(SMALL('اختيار المقررات'!$AL$8:$AL$56,'اختيار المقررات'!AM13),"")</f>
        <v/>
      </c>
      <c r="X16" s="108">
        <v>14</v>
      </c>
      <c r="Y16" s="108" t="str">
        <f t="shared" si="0"/>
        <v/>
      </c>
      <c r="Z16" s="108" t="str">
        <f>IF(LEN(D6)&lt;2,B6,"")</f>
        <v/>
      </c>
      <c r="AA16" s="108" t="str">
        <f t="shared" si="1"/>
        <v/>
      </c>
      <c r="AC16" s="111"/>
      <c r="AD16" s="111"/>
      <c r="AE16" s="419" t="str">
        <f t="shared" si="2"/>
        <v/>
      </c>
      <c r="AF16" s="419"/>
      <c r="AG16" s="419"/>
      <c r="AH16" s="111"/>
      <c r="AI16" s="111"/>
    </row>
    <row r="17" spans="2:35" ht="15.6" customHeight="1" thickTop="1" thickBot="1" x14ac:dyDescent="0.3">
      <c r="B17" s="124" t="str">
        <f t="shared" si="3"/>
        <v/>
      </c>
      <c r="C17" s="140" t="str">
        <f>IFERROR(VLOOKUP(B17,'اختيار المقررات'!AU10:BP58,2,0),"")</f>
        <v/>
      </c>
      <c r="D17" s="444" t="str">
        <f>IFERROR(VLOOKUP(B17,'اختيار المقررات'!AU10:BP58,3,0),"")</f>
        <v/>
      </c>
      <c r="E17" s="444"/>
      <c r="F17" s="444"/>
      <c r="G17" s="444"/>
      <c r="H17" s="125" t="str">
        <f>IFERROR(VLOOKUP(B17,'اختيار المقررات'!AU10:BP58,4,0),"")</f>
        <v/>
      </c>
      <c r="I17" s="126" t="str">
        <f>IFERROR(VLOOKUP(B17,'اختيار المقررات'!AU10:BP58,5,0),"")</f>
        <v/>
      </c>
      <c r="J17" s="124" t="str">
        <f t="shared" si="4"/>
        <v/>
      </c>
      <c r="K17" s="140" t="str">
        <f>IFERROR(VLOOKUP(J17,'اختيار المقررات'!AU10:BP58,2,0),"")</f>
        <v/>
      </c>
      <c r="L17" s="444" t="str">
        <f>IFERROR(VLOOKUP(J17,'اختيار المقررات'!AU10:BP58,3,0),"")</f>
        <v/>
      </c>
      <c r="M17" s="444"/>
      <c r="N17" s="444"/>
      <c r="O17" s="444"/>
      <c r="P17" s="125" t="str">
        <f>IFERROR(VLOOKUP(J17,'اختيار المقررات'!AU10:BP58,4,0),"")</f>
        <v/>
      </c>
      <c r="Q17" s="126" t="str">
        <f>IFERROR(VLOOKUP(J17,'اختيار المقررات'!AU10:BP58,5,0),"")</f>
        <v/>
      </c>
      <c r="R17" s="127"/>
      <c r="S17" s="128"/>
      <c r="T17" s="128"/>
      <c r="U17" s="116"/>
      <c r="V17" s="108" t="str">
        <f>IFERROR(SMALL('اختيار المقررات'!$AL$8:$AL$56,'اختيار المقررات'!AM14),"")</f>
        <v/>
      </c>
      <c r="X17" s="108">
        <v>15</v>
      </c>
      <c r="Y17" s="108" t="e">
        <f t="shared" si="0"/>
        <v>#N/A</v>
      </c>
      <c r="Z17" s="108" t="e">
        <f>IF(LEN(H6)&lt;2,F6,"")</f>
        <v>#N/A</v>
      </c>
      <c r="AA17" s="108" t="str">
        <f t="shared" si="1"/>
        <v/>
      </c>
      <c r="AC17" s="111"/>
      <c r="AD17" s="111"/>
      <c r="AE17" s="419" t="str">
        <f t="shared" si="2"/>
        <v/>
      </c>
      <c r="AF17" s="419"/>
      <c r="AG17" s="419"/>
      <c r="AH17" s="111"/>
      <c r="AI17" s="111"/>
    </row>
    <row r="18" spans="2:35" ht="15.6" customHeight="1" thickTop="1" thickBot="1" x14ac:dyDescent="0.3">
      <c r="B18" s="124" t="str">
        <f>IF($AJ$1&gt;0,"",V17)</f>
        <v/>
      </c>
      <c r="C18" s="140" t="str">
        <f>IFERROR(VLOOKUP(B18,'اختيار المقررات'!AU11:BP59,2,0),"")</f>
        <v/>
      </c>
      <c r="D18" s="444" t="str">
        <f>IFERROR(VLOOKUP(B18,'اختيار المقررات'!AU11:BP59,3,0),"")</f>
        <v/>
      </c>
      <c r="E18" s="444"/>
      <c r="F18" s="444"/>
      <c r="G18" s="444"/>
      <c r="H18" s="125" t="str">
        <f>IFERROR(VLOOKUP(B18,'اختيار المقررات'!AU11:BP59,4,0),"")</f>
        <v/>
      </c>
      <c r="I18" s="126" t="str">
        <f>IFERROR(VLOOKUP(B18,'اختيار المقررات'!AU11:BP59,5,0),"")</f>
        <v/>
      </c>
      <c r="J18" s="124" t="str">
        <f t="shared" si="4"/>
        <v/>
      </c>
      <c r="K18" s="140" t="str">
        <f>IFERROR(VLOOKUP(J18,'اختيار المقررات'!AU11:BP59,2,0),"")</f>
        <v/>
      </c>
      <c r="L18" s="444" t="str">
        <f>IFERROR(VLOOKUP(J18,'اختيار المقررات'!AU11:BP59,3,0),"")</f>
        <v/>
      </c>
      <c r="M18" s="444"/>
      <c r="N18" s="444"/>
      <c r="O18" s="444"/>
      <c r="P18" s="125" t="str">
        <f>IFERROR(VLOOKUP(J18,'اختيار المقررات'!AU11:BP59,4,0),"")</f>
        <v/>
      </c>
      <c r="Q18" s="126" t="str">
        <f>IFERROR(VLOOKUP(J18,'اختيار المقررات'!AU11:BP59,5,0),"")</f>
        <v/>
      </c>
      <c r="R18" s="127"/>
      <c r="S18" s="128"/>
      <c r="T18" s="128"/>
      <c r="U18" s="116"/>
      <c r="V18" s="108" t="str">
        <f>IFERROR(SMALL('اختيار المقررات'!$AL$8:$AL$56,'اختيار المقررات'!AM15),"")</f>
        <v/>
      </c>
      <c r="X18" s="108">
        <v>16</v>
      </c>
      <c r="Y18" s="108" t="e">
        <f t="shared" si="0"/>
        <v>#N/A</v>
      </c>
      <c r="Z18" s="108" t="e">
        <f>IF(LEN(K6)&lt;2,J6,"")</f>
        <v>#N/A</v>
      </c>
      <c r="AA18" s="108" t="str">
        <f t="shared" si="1"/>
        <v/>
      </c>
      <c r="AC18" s="111"/>
      <c r="AD18" s="111"/>
      <c r="AE18" s="419" t="str">
        <f t="shared" si="2"/>
        <v/>
      </c>
      <c r="AF18" s="419"/>
      <c r="AG18" s="419"/>
      <c r="AH18" s="111"/>
      <c r="AI18" s="111"/>
    </row>
    <row r="19" spans="2:35" ht="15.6" customHeight="1" thickTop="1" thickBot="1" x14ac:dyDescent="0.3">
      <c r="B19" s="442" t="e">
        <f>'إدخال البيانات'!A2</f>
        <v>#N/A</v>
      </c>
      <c r="C19" s="442"/>
      <c r="D19" s="442"/>
      <c r="E19" s="442"/>
      <c r="F19" s="442"/>
      <c r="G19" s="442"/>
      <c r="H19" s="442"/>
      <c r="I19" s="442"/>
      <c r="J19" s="442"/>
      <c r="K19" s="442"/>
      <c r="L19" s="442"/>
      <c r="M19" s="442"/>
      <c r="N19" s="442"/>
      <c r="O19" s="442"/>
      <c r="P19" s="442"/>
      <c r="Q19" s="442"/>
      <c r="R19" s="442"/>
      <c r="S19" s="128"/>
      <c r="T19" s="128"/>
      <c r="U19" s="116"/>
      <c r="V19" s="108" t="str">
        <f>IFERROR(SMALL('اختيار المقررات'!$AL$8:$AL$56,'اختيار المقررات'!AM16),"")</f>
        <v/>
      </c>
      <c r="X19" s="108">
        <v>17</v>
      </c>
      <c r="Y19" s="108" t="e">
        <f t="shared" si="0"/>
        <v>#N/A</v>
      </c>
      <c r="Z19" s="108" t="e">
        <f>IF(LEN(P6)&lt;2,N6,"")</f>
        <v>#N/A</v>
      </c>
      <c r="AA19" s="108" t="str">
        <f t="shared" si="1"/>
        <v/>
      </c>
      <c r="AC19" s="111"/>
      <c r="AD19" s="111"/>
      <c r="AE19" s="419" t="str">
        <f t="shared" si="2"/>
        <v/>
      </c>
      <c r="AF19" s="419"/>
      <c r="AG19" s="419"/>
      <c r="AH19" s="111"/>
      <c r="AI19" s="111"/>
    </row>
    <row r="20" spans="2:35" ht="15.6" customHeight="1" thickTop="1" thickBot="1" x14ac:dyDescent="0.3">
      <c r="B20" s="443"/>
      <c r="C20" s="443"/>
      <c r="D20" s="443"/>
      <c r="E20" s="443"/>
      <c r="F20" s="443"/>
      <c r="G20" s="443"/>
      <c r="H20" s="443"/>
      <c r="I20" s="443"/>
      <c r="J20" s="443"/>
      <c r="K20" s="443"/>
      <c r="L20" s="443"/>
      <c r="M20" s="443"/>
      <c r="N20" s="443"/>
      <c r="O20" s="443"/>
      <c r="P20" s="443"/>
      <c r="Q20" s="443"/>
      <c r="R20" s="443"/>
      <c r="S20" s="128"/>
      <c r="T20" s="128"/>
      <c r="U20" s="116"/>
      <c r="V20" s="108" t="str">
        <f>IFERROR(SMALL('اختيار المقررات'!$AL$8:$AL$56,'اختيار المقررات'!AM17),"")</f>
        <v/>
      </c>
      <c r="X20" s="108">
        <v>18</v>
      </c>
      <c r="Y20" s="108">
        <f t="shared" si="0"/>
        <v>18</v>
      </c>
      <c r="Z20" s="108" t="str">
        <f>IF(LEN(D7)&lt;2,B7,"")</f>
        <v>الموبايل:</v>
      </c>
      <c r="AA20" s="108" t="str">
        <f t="shared" si="1"/>
        <v/>
      </c>
      <c r="AC20" s="111"/>
      <c r="AD20" s="111"/>
      <c r="AE20" s="419" t="str">
        <f t="shared" si="2"/>
        <v/>
      </c>
      <c r="AF20" s="419"/>
      <c r="AG20" s="419"/>
      <c r="AH20" s="111"/>
      <c r="AI20" s="111"/>
    </row>
    <row r="21" spans="2:35" ht="15.6" customHeight="1" thickTop="1" thickBot="1" x14ac:dyDescent="0.3">
      <c r="B21" s="445" t="s">
        <v>227</v>
      </c>
      <c r="C21" s="446"/>
      <c r="D21" s="446"/>
      <c r="E21" s="446"/>
      <c r="F21" s="102">
        <f>'اختيار المقررات'!AD25</f>
        <v>0</v>
      </c>
      <c r="G21" s="446" t="s">
        <v>228</v>
      </c>
      <c r="H21" s="446"/>
      <c r="I21" s="446"/>
      <c r="J21" s="446"/>
      <c r="K21" s="437">
        <f>'اختيار المقررات'!AD26</f>
        <v>0</v>
      </c>
      <c r="L21" s="437"/>
      <c r="M21" s="446" t="e">
        <f>'اختيار المقررات'!Y27</f>
        <v>#N/A</v>
      </c>
      <c r="N21" s="446"/>
      <c r="O21" s="446"/>
      <c r="P21" s="446"/>
      <c r="Q21" s="437" t="e">
        <f>'اختيار المقررات'!AD27</f>
        <v>#N/A</v>
      </c>
      <c r="R21" s="438"/>
      <c r="S21" s="129"/>
      <c r="V21" s="108" t="str">
        <f>IFERROR(SMALL('اختيار المقررات'!$AL$8:$AL$56,'اختيار المقررات'!AM18),"")</f>
        <v/>
      </c>
      <c r="X21" s="108">
        <v>19</v>
      </c>
      <c r="Y21" s="108">
        <f t="shared" si="0"/>
        <v>19</v>
      </c>
      <c r="Z21" s="108" t="str">
        <f>IF(LEN(H7)&lt;2,F7,"")</f>
        <v>الهاتف:</v>
      </c>
      <c r="AA21" s="108" t="str">
        <f t="shared" si="1"/>
        <v/>
      </c>
      <c r="AC21" s="111"/>
      <c r="AD21" s="111"/>
      <c r="AE21" s="419" t="str">
        <f t="shared" si="2"/>
        <v/>
      </c>
      <c r="AF21" s="419"/>
      <c r="AG21" s="419"/>
      <c r="AH21" s="111"/>
      <c r="AI21" s="111"/>
    </row>
    <row r="22" spans="2:35" ht="15.6" customHeight="1" thickTop="1" x14ac:dyDescent="0.25">
      <c r="B22" s="484" t="s">
        <v>222</v>
      </c>
      <c r="C22" s="485"/>
      <c r="D22" s="485"/>
      <c r="E22" s="486">
        <f>'اختيار المقررات'!F5</f>
        <v>0</v>
      </c>
      <c r="F22" s="486"/>
      <c r="G22" s="486"/>
      <c r="H22" s="486"/>
      <c r="I22" s="487"/>
      <c r="J22" s="85" t="s">
        <v>59</v>
      </c>
      <c r="K22" s="406" t="e">
        <f>'اختيار المقررات'!Q5</f>
        <v>#N/A</v>
      </c>
      <c r="L22" s="406"/>
      <c r="M22" s="103" t="s">
        <v>0</v>
      </c>
      <c r="N22" s="447" t="e">
        <f>'اختيار المقررات'!W5</f>
        <v>#N/A</v>
      </c>
      <c r="O22" s="447"/>
      <c r="P22" s="488"/>
      <c r="Q22" s="488"/>
      <c r="R22" s="489"/>
      <c r="V22" s="108" t="str">
        <f>IFERROR(SMALL('اختيار المقررات'!$AL$8:$AL$56,'اختيار المقررات'!AM19),"")</f>
        <v/>
      </c>
      <c r="X22" s="108">
        <v>20</v>
      </c>
      <c r="Y22" s="108">
        <f t="shared" si="0"/>
        <v>20</v>
      </c>
      <c r="Z22" s="108" t="str">
        <f>IF(LEN(K7)&lt;2,J7,"")</f>
        <v>العنوان :</v>
      </c>
      <c r="AC22" s="111"/>
      <c r="AD22" s="111"/>
      <c r="AE22" s="419" t="str">
        <f t="shared" si="2"/>
        <v/>
      </c>
      <c r="AF22" s="419"/>
      <c r="AG22" s="419"/>
      <c r="AH22" s="111"/>
      <c r="AI22" s="111"/>
    </row>
    <row r="23" spans="2:35" ht="15.6" customHeight="1" x14ac:dyDescent="0.25">
      <c r="B23" s="396" t="s">
        <v>226</v>
      </c>
      <c r="C23" s="397"/>
      <c r="D23" s="397"/>
      <c r="E23" s="439" t="e">
        <f>'اختيار المقررات'!N25</f>
        <v>#N/A</v>
      </c>
      <c r="F23" s="439"/>
      <c r="G23" s="440"/>
      <c r="H23" s="420" t="s">
        <v>943</v>
      </c>
      <c r="I23" s="421"/>
      <c r="J23" s="422" t="e">
        <f>'اختيار المقررات'!V25</f>
        <v>#N/A</v>
      </c>
      <c r="K23" s="422"/>
      <c r="L23" s="423"/>
      <c r="M23" s="424" t="s">
        <v>734</v>
      </c>
      <c r="N23" s="424"/>
      <c r="O23" s="424" t="s">
        <v>735</v>
      </c>
      <c r="P23" s="424"/>
      <c r="Q23" s="424" t="s">
        <v>885</v>
      </c>
      <c r="R23" s="424"/>
      <c r="V23" s="108" t="str">
        <f>IFERROR(SMALL('اختيار المقررات'!$AL$8:$AL$56,'اختيار المقررات'!AM20),"")</f>
        <v/>
      </c>
    </row>
    <row r="24" spans="2:35" ht="15.6" customHeight="1" x14ac:dyDescent="0.25">
      <c r="B24" s="396" t="s">
        <v>736</v>
      </c>
      <c r="C24" s="397"/>
      <c r="D24" s="397"/>
      <c r="E24" s="398" t="e">
        <f>'اختيار المقررات'!N27</f>
        <v>#N/A</v>
      </c>
      <c r="F24" s="398"/>
      <c r="G24" s="399"/>
      <c r="H24" s="425" t="s">
        <v>25</v>
      </c>
      <c r="I24" s="426"/>
      <c r="J24" s="398" t="e">
        <f>'اختيار المقررات'!N26</f>
        <v>#N/A</v>
      </c>
      <c r="K24" s="398"/>
      <c r="L24" s="399"/>
      <c r="M24" s="424"/>
      <c r="N24" s="424"/>
      <c r="O24" s="424"/>
      <c r="P24" s="424"/>
      <c r="Q24" s="424"/>
      <c r="R24" s="424"/>
      <c r="V24" s="108" t="str">
        <f>IFERROR(SMALL('اختيار المقررات'!$AL$8:$AL$56,'اختيار المقررات'!AM21),"")</f>
        <v/>
      </c>
    </row>
    <row r="25" spans="2:35" ht="15.6" customHeight="1" x14ac:dyDescent="0.25">
      <c r="B25" s="396" t="s">
        <v>730</v>
      </c>
      <c r="C25" s="397"/>
      <c r="D25" s="397"/>
      <c r="E25" s="398" t="e">
        <f>'اختيار المقررات'!N28</f>
        <v>#N/A</v>
      </c>
      <c r="F25" s="398"/>
      <c r="G25" s="399"/>
      <c r="H25" s="427" t="s">
        <v>20</v>
      </c>
      <c r="I25" s="428"/>
      <c r="J25" s="406" t="str">
        <f>'اختيار المقررات'!V28</f>
        <v>لا</v>
      </c>
      <c r="K25" s="406"/>
      <c r="L25" s="407"/>
      <c r="M25" s="424"/>
      <c r="N25" s="424"/>
      <c r="O25" s="424"/>
      <c r="P25" s="424"/>
      <c r="Q25" s="424"/>
      <c r="R25" s="424"/>
    </row>
    <row r="26" spans="2:35" ht="15.6" customHeight="1" x14ac:dyDescent="0.25">
      <c r="B26" s="417" t="s">
        <v>23</v>
      </c>
      <c r="C26" s="418"/>
      <c r="D26" s="418"/>
      <c r="E26" s="408" t="e">
        <f>IF(AJ1&gt;0,"",'اختيار المقررات'!N29)</f>
        <v>#N/A</v>
      </c>
      <c r="F26" s="408"/>
      <c r="G26" s="408"/>
      <c r="H26" s="408"/>
      <c r="I26" s="408"/>
      <c r="J26" s="408"/>
      <c r="K26" s="408"/>
      <c r="L26" s="409"/>
      <c r="M26" s="424"/>
      <c r="N26" s="424"/>
      <c r="O26" s="424"/>
      <c r="P26" s="424"/>
      <c r="Q26" s="424"/>
      <c r="R26" s="424"/>
    </row>
    <row r="27" spans="2:35" ht="15.6" customHeight="1" x14ac:dyDescent="0.25">
      <c r="B27" s="429" t="str">
        <f>'اختيار المقررات'!C25</f>
        <v>منقطع عن التسجيل في</v>
      </c>
      <c r="C27" s="430"/>
      <c r="D27" s="430"/>
      <c r="E27" s="430"/>
      <c r="F27" s="430"/>
      <c r="G27" s="430"/>
      <c r="H27" s="430"/>
      <c r="I27" s="430"/>
      <c r="J27" s="430"/>
      <c r="K27" s="430"/>
      <c r="L27" s="431"/>
      <c r="M27" s="424"/>
      <c r="N27" s="424"/>
      <c r="O27" s="424"/>
      <c r="P27" s="424"/>
      <c r="Q27" s="424"/>
      <c r="R27" s="424"/>
    </row>
    <row r="28" spans="2:35" ht="15.6" customHeight="1" x14ac:dyDescent="0.25">
      <c r="B28" s="432" t="str">
        <f>'اختيار المقررات'!C26</f>
        <v/>
      </c>
      <c r="C28" s="433"/>
      <c r="D28" s="433"/>
      <c r="E28" s="433"/>
      <c r="F28" s="433"/>
      <c r="G28" s="433" t="str">
        <f>'اختيار المقررات'!C27</f>
        <v/>
      </c>
      <c r="H28" s="433"/>
      <c r="I28" s="433"/>
      <c r="J28" s="433"/>
      <c r="K28" s="433"/>
      <c r="L28" s="434"/>
      <c r="M28" s="424"/>
      <c r="N28" s="424"/>
      <c r="O28" s="424"/>
      <c r="P28" s="424"/>
      <c r="Q28" s="424"/>
      <c r="R28" s="424"/>
      <c r="V28" s="108" t="str">
        <f>IFERROR(SMALL('اختيار المقررات'!$U$10:$U$30,'اختيار المقررات'!V39),"")</f>
        <v/>
      </c>
    </row>
    <row r="29" spans="2:35" ht="15.6" customHeight="1" x14ac:dyDescent="0.25">
      <c r="B29" s="432" t="str">
        <f>'اختيار المقررات'!C28</f>
        <v/>
      </c>
      <c r="C29" s="433"/>
      <c r="D29" s="433"/>
      <c r="E29" s="433"/>
      <c r="F29" s="433"/>
      <c r="G29" s="433" t="str">
        <f>'اختيار المقررات'!C29</f>
        <v/>
      </c>
      <c r="H29" s="433"/>
      <c r="I29" s="433"/>
      <c r="J29" s="433"/>
      <c r="K29" s="433"/>
      <c r="L29" s="434"/>
      <c r="M29" s="424"/>
      <c r="N29" s="424"/>
      <c r="O29" s="424"/>
      <c r="P29" s="424"/>
      <c r="Q29" s="424"/>
      <c r="R29" s="424"/>
      <c r="V29" s="108" t="str">
        <f>IFERROR(SMALL('اختيار المقررات'!$U$10:$U$30,'اختيار المقررات'!V41),"")</f>
        <v/>
      </c>
    </row>
    <row r="30" spans="2:35" ht="15.6" customHeight="1" x14ac:dyDescent="0.25">
      <c r="B30" s="441" t="str">
        <f>'اختيار المقررات'!C30</f>
        <v/>
      </c>
      <c r="C30" s="435"/>
      <c r="D30" s="435"/>
      <c r="E30" s="435"/>
      <c r="F30" s="435"/>
      <c r="G30" s="435" t="str">
        <f>'اختيار المقررات'!C31</f>
        <v/>
      </c>
      <c r="H30" s="435"/>
      <c r="I30" s="435"/>
      <c r="J30" s="435"/>
      <c r="K30" s="435"/>
      <c r="L30" s="436"/>
      <c r="M30" s="424"/>
      <c r="N30" s="424"/>
      <c r="O30" s="424"/>
      <c r="P30" s="424"/>
      <c r="Q30" s="424"/>
      <c r="R30" s="424"/>
      <c r="V30" s="108" t="str">
        <f>IFERROR(SMALL('اختيار المقررات'!$U$10:$U$30,'اختيار المقررات'!V42),"")</f>
        <v/>
      </c>
    </row>
    <row r="31" spans="2:35" ht="15.6" customHeight="1" x14ac:dyDescent="0.25">
      <c r="B31" s="414" t="s">
        <v>886</v>
      </c>
      <c r="C31" s="415"/>
      <c r="D31" s="415"/>
      <c r="E31" s="415"/>
      <c r="F31" s="415"/>
      <c r="G31" s="415"/>
      <c r="H31" s="415"/>
      <c r="I31" s="415"/>
      <c r="J31" s="415"/>
      <c r="K31" s="415"/>
      <c r="L31" s="415"/>
      <c r="M31" s="415"/>
      <c r="N31" s="415"/>
      <c r="O31" s="415"/>
      <c r="P31" s="415"/>
      <c r="Q31" s="415"/>
      <c r="R31" s="416"/>
      <c r="V31" s="108" t="str">
        <f>IFERROR(SMALL('اختيار المقررات'!$U$10:$U$30,'اختيار المقررات'!V30),"")</f>
        <v/>
      </c>
    </row>
    <row r="32" spans="2:35" ht="15.6" customHeight="1" x14ac:dyDescent="0.25">
      <c r="B32" s="413" t="s">
        <v>30</v>
      </c>
      <c r="C32" s="413"/>
      <c r="D32" s="413"/>
      <c r="E32" s="413"/>
      <c r="F32" s="413"/>
      <c r="G32" s="413"/>
      <c r="H32" s="413"/>
      <c r="I32" s="413"/>
      <c r="J32" s="413"/>
      <c r="K32" s="413"/>
      <c r="L32" s="413"/>
      <c r="M32" s="413"/>
      <c r="N32" s="413"/>
      <c r="O32" s="413"/>
      <c r="P32" s="413"/>
      <c r="Q32" s="413"/>
      <c r="R32" s="413"/>
    </row>
    <row r="33" spans="2:18" ht="15.6" customHeight="1" x14ac:dyDescent="0.25">
      <c r="B33" s="395" t="s">
        <v>31</v>
      </c>
      <c r="C33" s="395"/>
      <c r="D33" s="395"/>
      <c r="E33" s="395"/>
      <c r="F33" s="400" t="e">
        <f>IF(AJ1=0,E26,"لم يتم التسجيل")</f>
        <v>#N/A</v>
      </c>
      <c r="G33" s="401"/>
      <c r="H33" s="410" t="str">
        <f>IF(D4="أنثى","ليرة سورية فقط لا غير من الطالبة","ليرة سورية فقط لا غير من الطالب")&amp;" "&amp;H2</f>
        <v xml:space="preserve">ليرة سورية فقط لا غير من الطالب </v>
      </c>
      <c r="I33" s="410"/>
      <c r="J33" s="410"/>
      <c r="K33" s="410"/>
      <c r="L33" s="410"/>
      <c r="M33" s="410"/>
      <c r="N33" s="410"/>
      <c r="O33" s="410"/>
      <c r="P33" s="410"/>
      <c r="Q33" s="410"/>
      <c r="R33" s="410"/>
    </row>
    <row r="34" spans="2:18" ht="15.6" customHeight="1" x14ac:dyDescent="0.25">
      <c r="B34" s="395" t="str">
        <f>IF(D4="أنثى","رقمها الامتحاني","رقمه الامتحاني")</f>
        <v>رقمه الامتحاني</v>
      </c>
      <c r="C34" s="395"/>
      <c r="D34" s="395"/>
      <c r="E34" s="401">
        <f>D2</f>
        <v>0</v>
      </c>
      <c r="F34" s="401"/>
      <c r="G34" s="395" t="s">
        <v>32</v>
      </c>
      <c r="H34" s="395"/>
      <c r="I34" s="395"/>
      <c r="J34" s="395"/>
      <c r="K34" s="395"/>
      <c r="L34" s="395"/>
      <c r="M34" s="395"/>
      <c r="N34" s="395"/>
      <c r="O34" s="395"/>
      <c r="P34" s="395"/>
      <c r="Q34" s="395"/>
      <c r="R34" s="395"/>
    </row>
    <row r="35" spans="2:18" ht="15.6" customHeight="1" x14ac:dyDescent="0.25">
      <c r="B35" s="141"/>
      <c r="C35" s="142"/>
      <c r="D35" s="411"/>
      <c r="E35" s="411"/>
      <c r="F35" s="411"/>
      <c r="G35" s="411"/>
      <c r="H35" s="411"/>
      <c r="I35" s="143"/>
      <c r="J35" s="143"/>
      <c r="K35" s="141"/>
      <c r="L35" s="142"/>
      <c r="M35" s="411"/>
      <c r="N35" s="411"/>
      <c r="O35" s="411"/>
      <c r="P35" s="411"/>
      <c r="Q35" s="143"/>
      <c r="R35" s="143"/>
    </row>
    <row r="36" spans="2:18" ht="24" customHeight="1" x14ac:dyDescent="0.25">
      <c r="B36" s="412" t="s">
        <v>26</v>
      </c>
      <c r="C36" s="412"/>
      <c r="D36" s="412"/>
      <c r="E36" s="412"/>
      <c r="F36" s="412"/>
      <c r="G36" s="412"/>
      <c r="H36" s="412"/>
      <c r="I36" s="412"/>
      <c r="J36" s="412"/>
      <c r="K36" s="412"/>
      <c r="L36" s="412"/>
      <c r="M36" s="412"/>
      <c r="N36" s="412"/>
      <c r="O36" s="412"/>
      <c r="P36" s="412"/>
      <c r="Q36" s="412"/>
      <c r="R36" s="412"/>
    </row>
    <row r="37" spans="2:18" ht="24" customHeight="1" x14ac:dyDescent="0.25">
      <c r="B37" s="413" t="s">
        <v>30</v>
      </c>
      <c r="C37" s="413"/>
      <c r="D37" s="413"/>
      <c r="E37" s="413"/>
      <c r="F37" s="413"/>
      <c r="G37" s="413"/>
      <c r="H37" s="413"/>
      <c r="I37" s="413"/>
      <c r="J37" s="413"/>
      <c r="K37" s="413"/>
      <c r="L37" s="413"/>
      <c r="M37" s="413"/>
      <c r="N37" s="413"/>
      <c r="O37" s="413"/>
      <c r="P37" s="413"/>
      <c r="Q37" s="413"/>
      <c r="R37" s="413"/>
    </row>
    <row r="38" spans="2:18" ht="24" customHeight="1" x14ac:dyDescent="0.25">
      <c r="B38" s="395" t="s">
        <v>31</v>
      </c>
      <c r="C38" s="395"/>
      <c r="D38" s="395"/>
      <c r="E38" s="395"/>
      <c r="F38" s="400" t="e">
        <f>IF(AJ1&lt;&gt;0,F33,'اختيار المقررات'!AC29)</f>
        <v>#N/A</v>
      </c>
      <c r="G38" s="401"/>
      <c r="H38" s="402" t="str">
        <f>H33</f>
        <v xml:space="preserve">ليرة سورية فقط لا غير من الطالب </v>
      </c>
      <c r="I38" s="402"/>
      <c r="J38" s="402"/>
      <c r="K38" s="402"/>
      <c r="L38" s="402"/>
      <c r="M38" s="402"/>
      <c r="N38" s="402"/>
      <c r="O38" s="402"/>
      <c r="P38" s="402"/>
      <c r="Q38" s="402"/>
      <c r="R38" s="402"/>
    </row>
    <row r="39" spans="2:18" ht="24" customHeight="1" x14ac:dyDescent="0.3">
      <c r="B39" s="403" t="str">
        <f>B34</f>
        <v>رقمه الامتحاني</v>
      </c>
      <c r="C39" s="403"/>
      <c r="D39" s="403"/>
      <c r="E39" s="404">
        <f>E34</f>
        <v>0</v>
      </c>
      <c r="F39" s="404"/>
      <c r="G39" s="405" t="str">
        <f>G34</f>
        <v xml:space="preserve">وتحويله إلى حساب التعليم المفتوح رقم ck1-10173186 وتسليم إشعار القبض إلى صاحب العلاقة  </v>
      </c>
      <c r="H39" s="405"/>
      <c r="I39" s="405"/>
      <c r="J39" s="405"/>
      <c r="K39" s="405"/>
      <c r="L39" s="405"/>
      <c r="M39" s="405"/>
      <c r="N39" s="405"/>
      <c r="O39" s="405"/>
      <c r="P39" s="405"/>
      <c r="Q39" s="405"/>
      <c r="R39" s="405"/>
    </row>
    <row r="40" spans="2:18" ht="15.75" customHeight="1" x14ac:dyDescent="0.25"/>
    <row r="41" spans="2:18" ht="22.5" customHeight="1" x14ac:dyDescent="0.25"/>
    <row r="42" spans="2:18" ht="22.5" customHeight="1" x14ac:dyDescent="0.25">
      <c r="C42" s="130"/>
      <c r="D42" s="130"/>
      <c r="E42" s="130"/>
      <c r="F42" s="130"/>
      <c r="G42" s="130"/>
    </row>
    <row r="43" spans="2:18" ht="26.25" customHeight="1" x14ac:dyDescent="0.25">
      <c r="C43" s="130"/>
      <c r="D43" s="130"/>
      <c r="E43" s="130"/>
      <c r="F43" s="130"/>
      <c r="G43" s="130"/>
      <c r="H43" s="131"/>
      <c r="I43" s="131"/>
      <c r="J43" s="131"/>
      <c r="K43" s="131"/>
      <c r="L43" s="131"/>
      <c r="M43" s="131"/>
      <c r="N43" s="131"/>
      <c r="O43" s="131"/>
      <c r="P43" s="131"/>
      <c r="Q43" s="131"/>
      <c r="R43" s="131"/>
    </row>
    <row r="44" spans="2:18" x14ac:dyDescent="0.25">
      <c r="C44" s="130"/>
      <c r="D44" s="130"/>
      <c r="E44" s="130"/>
      <c r="F44" s="130"/>
      <c r="G44" s="130"/>
      <c r="H44" s="131"/>
      <c r="I44" s="131"/>
      <c r="J44" s="131"/>
      <c r="K44" s="131"/>
      <c r="L44" s="131"/>
      <c r="M44" s="131"/>
      <c r="N44" s="131"/>
      <c r="O44" s="131"/>
      <c r="P44" s="131"/>
      <c r="Q44" s="131"/>
      <c r="R44" s="131"/>
    </row>
  </sheetData>
  <sheetProtection algorithmName="SHA-512" hashValue="+f2g52RmjZHsGNY1PLDYNQrC98DmvJ7Qh7faD5+NqaQyUnYtaeWsRd4HwiKbXBGF8HpNf8YxGt0NrUg4Wz5dOA==" saltValue="4Vegy2U0vFNZHJXaBAIqEQ==" spinCount="100000" sheet="1" selectLockedCells="1" selectUnlockedCells="1"/>
  <mergeCells count="133">
    <mergeCell ref="B22:D22"/>
    <mergeCell ref="E22:I22"/>
    <mergeCell ref="K22:L22"/>
    <mergeCell ref="P22:R22"/>
    <mergeCell ref="F5:G5"/>
    <mergeCell ref="H5:I5"/>
    <mergeCell ref="K5:M5"/>
    <mergeCell ref="D13:G13"/>
    <mergeCell ref="L13:O13"/>
    <mergeCell ref="D11:G11"/>
    <mergeCell ref="L11:O11"/>
    <mergeCell ref="D15:G15"/>
    <mergeCell ref="L15:O15"/>
    <mergeCell ref="F1:R1"/>
    <mergeCell ref="D14:G14"/>
    <mergeCell ref="L14:O14"/>
    <mergeCell ref="N5:O5"/>
    <mergeCell ref="N6:O6"/>
    <mergeCell ref="P2:R2"/>
    <mergeCell ref="F3:G3"/>
    <mergeCell ref="H3:I3"/>
    <mergeCell ref="B8:R10"/>
    <mergeCell ref="B5:C5"/>
    <mergeCell ref="P6:R6"/>
    <mergeCell ref="B7:C7"/>
    <mergeCell ref="B6:C6"/>
    <mergeCell ref="P5:R5"/>
    <mergeCell ref="D7:E7"/>
    <mergeCell ref="F7:G7"/>
    <mergeCell ref="H7:I7"/>
    <mergeCell ref="K7:R7"/>
    <mergeCell ref="K2:L2"/>
    <mergeCell ref="Q3:R3"/>
    <mergeCell ref="J3:L3"/>
    <mergeCell ref="B4:C4"/>
    <mergeCell ref="N4:P4"/>
    <mergeCell ref="Q4:R4"/>
    <mergeCell ref="AD1:AH2"/>
    <mergeCell ref="AE3:AG3"/>
    <mergeCell ref="AE4:AG4"/>
    <mergeCell ref="AE5:AG5"/>
    <mergeCell ref="AE6:AG6"/>
    <mergeCell ref="AE7:AG7"/>
    <mergeCell ref="D6:E6"/>
    <mergeCell ref="F6:G6"/>
    <mergeCell ref="H6:I6"/>
    <mergeCell ref="K6:M6"/>
    <mergeCell ref="D4:E4"/>
    <mergeCell ref="F4:G4"/>
    <mergeCell ref="H4:I4"/>
    <mergeCell ref="K4:M4"/>
    <mergeCell ref="D5:E5"/>
    <mergeCell ref="B1:E1"/>
    <mergeCell ref="B2:C2"/>
    <mergeCell ref="D2:E2"/>
    <mergeCell ref="F2:G2"/>
    <mergeCell ref="H2:J2"/>
    <mergeCell ref="M2:N2"/>
    <mergeCell ref="B3:C3"/>
    <mergeCell ref="D3:E3"/>
    <mergeCell ref="N3:P3"/>
    <mergeCell ref="Q23:R30"/>
    <mergeCell ref="AE8:AG8"/>
    <mergeCell ref="AE9:AG9"/>
    <mergeCell ref="AE10:AG10"/>
    <mergeCell ref="AE11:AG11"/>
    <mergeCell ref="AE12:AG12"/>
    <mergeCell ref="AE13:AG13"/>
    <mergeCell ref="AE14:AG14"/>
    <mergeCell ref="AE15:AG15"/>
    <mergeCell ref="AE16:AG16"/>
    <mergeCell ref="B19:R20"/>
    <mergeCell ref="D17:G17"/>
    <mergeCell ref="L17:O17"/>
    <mergeCell ref="D12:G12"/>
    <mergeCell ref="L12:O12"/>
    <mergeCell ref="D16:G16"/>
    <mergeCell ref="L16:O16"/>
    <mergeCell ref="D18:G18"/>
    <mergeCell ref="L18:O18"/>
    <mergeCell ref="B21:E21"/>
    <mergeCell ref="N22:O22"/>
    <mergeCell ref="G21:J21"/>
    <mergeCell ref="K21:L21"/>
    <mergeCell ref="M21:P21"/>
    <mergeCell ref="B32:R32"/>
    <mergeCell ref="AE17:AG17"/>
    <mergeCell ref="AE18:AG18"/>
    <mergeCell ref="AE19:AG19"/>
    <mergeCell ref="AE20:AG20"/>
    <mergeCell ref="AE21:AG21"/>
    <mergeCell ref="AE22:AG22"/>
    <mergeCell ref="H23:I23"/>
    <mergeCell ref="J23:L23"/>
    <mergeCell ref="M23:N30"/>
    <mergeCell ref="H24:I24"/>
    <mergeCell ref="J24:L24"/>
    <mergeCell ref="H25:I25"/>
    <mergeCell ref="B27:L27"/>
    <mergeCell ref="B28:F28"/>
    <mergeCell ref="G28:L28"/>
    <mergeCell ref="G29:L29"/>
    <mergeCell ref="G30:L30"/>
    <mergeCell ref="Q21:R21"/>
    <mergeCell ref="B23:D23"/>
    <mergeCell ref="E23:G23"/>
    <mergeCell ref="B29:F29"/>
    <mergeCell ref="B30:F30"/>
    <mergeCell ref="O23:P30"/>
    <mergeCell ref="B33:E33"/>
    <mergeCell ref="B24:D24"/>
    <mergeCell ref="E24:G24"/>
    <mergeCell ref="B25:D25"/>
    <mergeCell ref="B38:E38"/>
    <mergeCell ref="F38:G38"/>
    <mergeCell ref="H38:R38"/>
    <mergeCell ref="B39:D39"/>
    <mergeCell ref="E39:F39"/>
    <mergeCell ref="G39:R39"/>
    <mergeCell ref="J25:L25"/>
    <mergeCell ref="E26:L26"/>
    <mergeCell ref="F33:G33"/>
    <mergeCell ref="H33:R33"/>
    <mergeCell ref="B34:D34"/>
    <mergeCell ref="E34:F34"/>
    <mergeCell ref="G34:R34"/>
    <mergeCell ref="D35:H35"/>
    <mergeCell ref="M35:P35"/>
    <mergeCell ref="B36:R36"/>
    <mergeCell ref="B37:R37"/>
    <mergeCell ref="B31:R31"/>
    <mergeCell ref="E25:G25"/>
    <mergeCell ref="B26:D26"/>
  </mergeCells>
  <conditionalFormatting sqref="C11:Q18">
    <cfRule type="expression" dxfId="42" priority="30">
      <formula>$C$12=""</formula>
    </cfRule>
  </conditionalFormatting>
  <conditionalFormatting sqref="C13:I18">
    <cfRule type="expression" dxfId="41" priority="29">
      <formula>$C$13=""</formula>
    </cfRule>
  </conditionalFormatting>
  <conditionalFormatting sqref="C14:I18">
    <cfRule type="expression" dxfId="40" priority="28">
      <formula>$C$14=""</formula>
    </cfRule>
  </conditionalFormatting>
  <conditionalFormatting sqref="C15:I18">
    <cfRule type="expression" dxfId="39" priority="27">
      <formula>$C$15=""</formula>
    </cfRule>
  </conditionalFormatting>
  <conditionalFormatting sqref="C16:I18">
    <cfRule type="expression" dxfId="38" priority="26">
      <formula>$C$16=""</formula>
    </cfRule>
  </conditionalFormatting>
  <conditionalFormatting sqref="C17:I18">
    <cfRule type="expression" dxfId="37" priority="25">
      <formula>$C$17=""</formula>
    </cfRule>
  </conditionalFormatting>
  <conditionalFormatting sqref="C18:I18">
    <cfRule type="expression" dxfId="36" priority="24">
      <formula>$C$18=""</formula>
    </cfRule>
  </conditionalFormatting>
  <conditionalFormatting sqref="K11:Q18">
    <cfRule type="expression" dxfId="35" priority="22">
      <formula>$K$12=""</formula>
    </cfRule>
  </conditionalFormatting>
  <conditionalFormatting sqref="K13:Q18">
    <cfRule type="expression" dxfId="34" priority="21">
      <formula>$K$13=""</formula>
    </cfRule>
  </conditionalFormatting>
  <conditionalFormatting sqref="K14:Q18">
    <cfRule type="expression" dxfId="33" priority="20">
      <formula>$K$14=""</formula>
    </cfRule>
  </conditionalFormatting>
  <conditionalFormatting sqref="K15:Q18">
    <cfRule type="expression" dxfId="32" priority="19">
      <formula>$K$15=""</formula>
    </cfRule>
  </conditionalFormatting>
  <conditionalFormatting sqref="K16:Q18">
    <cfRule type="expression" dxfId="31" priority="18">
      <formula>$K$16=""</formula>
    </cfRule>
  </conditionalFormatting>
  <conditionalFormatting sqref="K17:Q18">
    <cfRule type="expression" dxfId="30" priority="17">
      <formula>$K$17=""</formula>
    </cfRule>
  </conditionalFormatting>
  <conditionalFormatting sqref="K18:Q18">
    <cfRule type="expression" dxfId="29" priority="16">
      <formula>$K$18=""</formula>
    </cfRule>
  </conditionalFormatting>
  <conditionalFormatting sqref="AE3:AE22">
    <cfRule type="expression" dxfId="28" priority="8">
      <formula>AE3&lt;&gt;""</formula>
    </cfRule>
  </conditionalFormatting>
  <conditionalFormatting sqref="AC1">
    <cfRule type="expression" dxfId="27" priority="7">
      <formula>AC1&lt;&gt;""</formula>
    </cfRule>
  </conditionalFormatting>
  <conditionalFormatting sqref="AD1:AH2">
    <cfRule type="expression" dxfId="26" priority="6">
      <formula>$AD$1&lt;&gt;""</formula>
    </cfRule>
  </conditionalFormatting>
  <conditionalFormatting sqref="B35:R35">
    <cfRule type="expression" dxfId="25" priority="3">
      <formula>#REF!="لا"</formula>
    </cfRule>
  </conditionalFormatting>
  <conditionalFormatting sqref="B39:R39 B38:E38 B36:R37 H38">
    <cfRule type="expression" dxfId="24" priority="4">
      <formula>$K$25="لا"</formula>
    </cfRule>
  </conditionalFormatting>
  <conditionalFormatting sqref="C43:R44">
    <cfRule type="expression" dxfId="23" priority="5">
      <formula>$K$26="لا"</formula>
    </cfRule>
  </conditionalFormatting>
  <conditionalFormatting sqref="B32:R32">
    <cfRule type="expression" dxfId="22" priority="2">
      <formula>$K$25="لا"</formula>
    </cfRule>
  </conditionalFormatting>
  <conditionalFormatting sqref="B36:R37 B39:R39 B38:E38 H38:R38">
    <cfRule type="expression" dxfId="21" priority="1">
      <formula>$J$25="لا"</formula>
    </cfRule>
  </conditionalFormatting>
  <printOptions horizontalCentered="1" verticalCentered="1"/>
  <pageMargins left="0.19685039370078741" right="0.19685039370078741" top="0.19685039370078741" bottom="0.19685039370078741" header="0.11811023622047245" footer="0.11811023622047245"/>
  <pageSetup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DY5"/>
  <sheetViews>
    <sheetView showGridLines="0" rightToLeft="1" topLeftCell="N1" zoomScale="98" zoomScaleNormal="98" workbookViewId="0">
      <pane ySplit="4" topLeftCell="A5" activePane="bottomLeft" state="frozen"/>
      <selection pane="bottomLeft" activeCell="T6" sqref="T6"/>
    </sheetView>
  </sheetViews>
  <sheetFormatPr defaultColWidth="9" defaultRowHeight="14.4" x14ac:dyDescent="0.3"/>
  <cols>
    <col min="1" max="1" width="13.88671875" style="1" customWidth="1"/>
    <col min="2" max="2" width="10.88671875" style="1" bestFit="1" customWidth="1"/>
    <col min="3" max="4" width="9" style="1"/>
    <col min="5" max="5" width="10.109375" style="1" bestFit="1" customWidth="1"/>
    <col min="6" max="6" width="11.44140625" style="196" bestFit="1" customWidth="1"/>
    <col min="7" max="7" width="11.44140625" style="196" customWidth="1"/>
    <col min="8" max="8" width="13.44140625" style="1" customWidth="1"/>
    <col min="9" max="9" width="10.44140625" style="1" bestFit="1" customWidth="1"/>
    <col min="10" max="10" width="11.6640625" style="1" bestFit="1" customWidth="1"/>
    <col min="11" max="11" width="21.88671875" style="1" customWidth="1"/>
    <col min="12" max="12" width="24.44140625" style="1" customWidth="1"/>
    <col min="13" max="13" width="17.6640625" style="1" customWidth="1"/>
    <col min="14" max="14" width="20.109375" style="1" customWidth="1"/>
    <col min="15" max="15" width="31.6640625" style="1" customWidth="1"/>
    <col min="16" max="17" width="14.6640625" style="1" customWidth="1"/>
    <col min="18" max="18" width="19.109375" style="1" customWidth="1"/>
    <col min="19" max="19" width="14.109375" style="1" customWidth="1"/>
    <col min="20" max="20" width="6.88671875" style="1" bestFit="1" customWidth="1"/>
    <col min="21" max="48" width="4.44140625" style="1" customWidth="1"/>
    <col min="49" max="49" width="4" style="1" customWidth="1"/>
    <col min="50" max="58" width="4.44140625" style="1" customWidth="1"/>
    <col min="59" max="59" width="4.21875" style="1" customWidth="1"/>
    <col min="60" max="99" width="4.44140625" style="1" customWidth="1"/>
    <col min="100" max="100" width="9.109375" style="1" bestFit="1" customWidth="1"/>
    <col min="101" max="101" width="11.44140625" style="1" bestFit="1" customWidth="1"/>
    <col min="102" max="102" width="9.109375" style="1" bestFit="1" customWidth="1"/>
    <col min="103" max="103" width="9.109375" style="1" customWidth="1"/>
    <col min="104" max="105" width="9" style="1"/>
    <col min="106" max="106" width="10.109375" style="1" bestFit="1" customWidth="1"/>
    <col min="107" max="107" width="10.109375" style="1" customWidth="1"/>
    <col min="108" max="108" width="11.44140625" style="1" bestFit="1" customWidth="1"/>
    <col min="109" max="109" width="10.6640625" style="1" bestFit="1" customWidth="1"/>
    <col min="110" max="110" width="13.44140625" style="1" bestFit="1" customWidth="1"/>
    <col min="111" max="111" width="9.21875" style="1" bestFit="1" customWidth="1"/>
    <col min="112" max="112" width="9.21875" style="1" customWidth="1"/>
    <col min="113" max="113" width="6.5546875" style="1" bestFit="1" customWidth="1"/>
    <col min="114" max="117" width="9" style="1"/>
    <col min="118" max="118" width="12.44140625" style="1" bestFit="1" customWidth="1"/>
    <col min="119" max="119" width="13.5546875" style="1" bestFit="1" customWidth="1"/>
    <col min="120" max="16384" width="9" style="1"/>
  </cols>
  <sheetData>
    <row r="1" spans="1:129" s="165" customFormat="1" ht="18.600000000000001" thickBot="1" x14ac:dyDescent="0.35">
      <c r="A1" s="523"/>
      <c r="B1" s="524">
        <v>9999</v>
      </c>
      <c r="C1" s="525" t="s">
        <v>33</v>
      </c>
      <c r="D1" s="525"/>
      <c r="E1" s="525"/>
      <c r="F1" s="525"/>
      <c r="G1" s="525"/>
      <c r="H1" s="525"/>
      <c r="I1" s="525"/>
      <c r="J1" s="525"/>
      <c r="K1" s="526" t="s">
        <v>16</v>
      </c>
      <c r="L1" s="528" t="s">
        <v>217</v>
      </c>
      <c r="M1" s="521" t="s">
        <v>215</v>
      </c>
      <c r="N1" s="521" t="s">
        <v>216</v>
      </c>
      <c r="O1" s="531" t="s">
        <v>55</v>
      </c>
      <c r="P1" s="525" t="s">
        <v>34</v>
      </c>
      <c r="Q1" s="525"/>
      <c r="R1" s="525"/>
      <c r="S1" s="504" t="s">
        <v>9</v>
      </c>
      <c r="T1" s="506" t="s">
        <v>35</v>
      </c>
      <c r="U1" s="507"/>
      <c r="V1" s="507"/>
      <c r="W1" s="507"/>
      <c r="X1" s="507"/>
      <c r="Y1" s="507"/>
      <c r="Z1" s="507"/>
      <c r="AA1" s="507"/>
      <c r="AB1" s="507"/>
      <c r="AC1" s="507"/>
      <c r="AD1" s="507"/>
      <c r="AE1" s="507"/>
      <c r="AF1" s="507"/>
      <c r="AG1" s="507"/>
      <c r="AH1" s="507"/>
      <c r="AI1" s="507"/>
      <c r="AJ1" s="507"/>
      <c r="AK1" s="507"/>
      <c r="AL1" s="507"/>
      <c r="AM1" s="508"/>
      <c r="AN1" s="506" t="s">
        <v>21</v>
      </c>
      <c r="AO1" s="507"/>
      <c r="AP1" s="507"/>
      <c r="AQ1" s="507"/>
      <c r="AR1" s="507"/>
      <c r="AS1" s="507"/>
      <c r="AT1" s="507"/>
      <c r="AU1" s="507"/>
      <c r="AV1" s="507"/>
      <c r="AW1" s="507"/>
      <c r="AX1" s="507"/>
      <c r="AY1" s="507"/>
      <c r="AZ1" s="507"/>
      <c r="BA1" s="507"/>
      <c r="BB1" s="507"/>
      <c r="BC1" s="507"/>
      <c r="BD1" s="507"/>
      <c r="BE1" s="507"/>
      <c r="BF1" s="507"/>
      <c r="BG1" s="508"/>
      <c r="BH1" s="506" t="s">
        <v>36</v>
      </c>
      <c r="BI1" s="507"/>
      <c r="BJ1" s="507"/>
      <c r="BK1" s="507"/>
      <c r="BL1" s="507"/>
      <c r="BM1" s="507"/>
      <c r="BN1" s="507"/>
      <c r="BO1" s="507"/>
      <c r="BP1" s="507"/>
      <c r="BQ1" s="507"/>
      <c r="BR1" s="507"/>
      <c r="BS1" s="507"/>
      <c r="BT1" s="507"/>
      <c r="BU1" s="507"/>
      <c r="BV1" s="507"/>
      <c r="BW1" s="507"/>
      <c r="BX1" s="507"/>
      <c r="BY1" s="507"/>
      <c r="BZ1" s="507"/>
      <c r="CA1" s="508"/>
      <c r="CB1" s="506" t="s">
        <v>37</v>
      </c>
      <c r="CC1" s="507"/>
      <c r="CD1" s="507"/>
      <c r="CE1" s="507"/>
      <c r="CF1" s="507"/>
      <c r="CG1" s="507"/>
      <c r="CH1" s="507"/>
      <c r="CI1" s="507"/>
      <c r="CJ1" s="507"/>
      <c r="CK1" s="507"/>
      <c r="CL1" s="507"/>
      <c r="CM1" s="507"/>
      <c r="CN1" s="507"/>
      <c r="CO1" s="507"/>
      <c r="CP1" s="507"/>
      <c r="CQ1" s="507"/>
      <c r="CR1" s="507"/>
      <c r="CS1" s="507"/>
      <c r="CT1" s="507"/>
      <c r="CU1" s="508"/>
      <c r="CV1" s="545" t="s">
        <v>1</v>
      </c>
      <c r="CW1" s="546"/>
      <c r="CX1" s="547"/>
      <c r="CY1" s="547"/>
      <c r="CZ1" s="551" t="s">
        <v>945</v>
      </c>
      <c r="DA1" s="552"/>
      <c r="DB1" s="552"/>
      <c r="DC1" s="552"/>
      <c r="DD1" s="552"/>
      <c r="DE1" s="552"/>
      <c r="DF1" s="552"/>
      <c r="DG1" s="552"/>
      <c r="DH1" s="551" t="s">
        <v>38</v>
      </c>
      <c r="DI1" s="552"/>
      <c r="DJ1" s="552"/>
      <c r="DK1" s="553"/>
      <c r="DL1" s="551" t="s">
        <v>946</v>
      </c>
      <c r="DM1" s="552"/>
      <c r="DN1" s="552"/>
      <c r="DO1" s="553"/>
      <c r="DP1" s="77"/>
      <c r="DQ1" s="77"/>
      <c r="DR1" s="77"/>
      <c r="DS1" s="77"/>
    </row>
    <row r="2" spans="1:129" s="165" customFormat="1" ht="18.600000000000001" thickBot="1" x14ac:dyDescent="0.35">
      <c r="A2" s="523"/>
      <c r="B2" s="524"/>
      <c r="C2" s="525"/>
      <c r="D2" s="525"/>
      <c r="E2" s="525"/>
      <c r="F2" s="525"/>
      <c r="G2" s="525"/>
      <c r="H2" s="525"/>
      <c r="I2" s="525"/>
      <c r="J2" s="525"/>
      <c r="K2" s="527"/>
      <c r="L2" s="529"/>
      <c r="M2" s="522"/>
      <c r="N2" s="522"/>
      <c r="O2" s="532"/>
      <c r="P2" s="525"/>
      <c r="Q2" s="525"/>
      <c r="R2" s="525"/>
      <c r="S2" s="504"/>
      <c r="T2" s="509" t="s">
        <v>17</v>
      </c>
      <c r="U2" s="510"/>
      <c r="V2" s="510"/>
      <c r="W2" s="510"/>
      <c r="X2" s="510"/>
      <c r="Y2" s="510"/>
      <c r="Z2" s="510"/>
      <c r="AA2" s="510"/>
      <c r="AB2" s="510"/>
      <c r="AC2" s="511"/>
      <c r="AD2" s="510" t="s">
        <v>18</v>
      </c>
      <c r="AE2" s="510"/>
      <c r="AF2" s="510"/>
      <c r="AG2" s="510"/>
      <c r="AH2" s="510"/>
      <c r="AI2" s="510"/>
      <c r="AJ2" s="510"/>
      <c r="AK2" s="510"/>
      <c r="AL2" s="510"/>
      <c r="AM2" s="512"/>
      <c r="AN2" s="509" t="s">
        <v>17</v>
      </c>
      <c r="AO2" s="510"/>
      <c r="AP2" s="510"/>
      <c r="AQ2" s="510"/>
      <c r="AR2" s="510"/>
      <c r="AS2" s="510"/>
      <c r="AT2" s="510"/>
      <c r="AU2" s="510"/>
      <c r="AV2" s="510"/>
      <c r="AW2" s="511"/>
      <c r="AX2" s="510" t="s">
        <v>18</v>
      </c>
      <c r="AY2" s="510"/>
      <c r="AZ2" s="510"/>
      <c r="BA2" s="510"/>
      <c r="BB2" s="510"/>
      <c r="BC2" s="510"/>
      <c r="BD2" s="510"/>
      <c r="BE2" s="510"/>
      <c r="BF2" s="510"/>
      <c r="BG2" s="512"/>
      <c r="BH2" s="509" t="s">
        <v>17</v>
      </c>
      <c r="BI2" s="510"/>
      <c r="BJ2" s="510"/>
      <c r="BK2" s="510"/>
      <c r="BL2" s="510"/>
      <c r="BM2" s="510"/>
      <c r="BN2" s="510"/>
      <c r="BO2" s="510"/>
      <c r="BP2" s="510"/>
      <c r="BQ2" s="511"/>
      <c r="BR2" s="510" t="s">
        <v>18</v>
      </c>
      <c r="BS2" s="510"/>
      <c r="BT2" s="510"/>
      <c r="BU2" s="510"/>
      <c r="BV2" s="510"/>
      <c r="BW2" s="510"/>
      <c r="BX2" s="510"/>
      <c r="BY2" s="510"/>
      <c r="BZ2" s="510"/>
      <c r="CA2" s="512"/>
      <c r="CB2" s="509" t="s">
        <v>17</v>
      </c>
      <c r="CC2" s="510"/>
      <c r="CD2" s="510"/>
      <c r="CE2" s="510"/>
      <c r="CF2" s="510"/>
      <c r="CG2" s="510"/>
      <c r="CH2" s="510"/>
      <c r="CI2" s="510"/>
      <c r="CJ2" s="510"/>
      <c r="CK2" s="511"/>
      <c r="CL2" s="510" t="s">
        <v>18</v>
      </c>
      <c r="CM2" s="510"/>
      <c r="CN2" s="510"/>
      <c r="CO2" s="510"/>
      <c r="CP2" s="510"/>
      <c r="CQ2" s="510"/>
      <c r="CR2" s="510"/>
      <c r="CS2" s="510"/>
      <c r="CT2" s="510"/>
      <c r="CU2" s="512"/>
      <c r="CV2" s="548"/>
      <c r="CW2" s="549"/>
      <c r="CX2" s="550"/>
      <c r="CY2" s="550"/>
      <c r="CZ2" s="548"/>
      <c r="DA2" s="549"/>
      <c r="DB2" s="549"/>
      <c r="DC2" s="549"/>
      <c r="DD2" s="549"/>
      <c r="DE2" s="549"/>
      <c r="DF2" s="549"/>
      <c r="DG2" s="549"/>
      <c r="DH2" s="548"/>
      <c r="DI2" s="549"/>
      <c r="DJ2" s="549"/>
      <c r="DK2" s="550"/>
      <c r="DL2" s="548"/>
      <c r="DM2" s="549"/>
      <c r="DN2" s="549"/>
      <c r="DO2" s="550"/>
      <c r="DP2" s="77"/>
      <c r="DQ2" s="77"/>
      <c r="DR2" s="77"/>
      <c r="DS2" s="77"/>
    </row>
    <row r="3" spans="1:129" ht="80.25" customHeight="1" thickBot="1" x14ac:dyDescent="0.35">
      <c r="A3" s="166" t="s">
        <v>2</v>
      </c>
      <c r="B3" s="167" t="s">
        <v>39</v>
      </c>
      <c r="C3" s="167" t="s">
        <v>40</v>
      </c>
      <c r="D3" s="167" t="s">
        <v>41</v>
      </c>
      <c r="E3" s="167" t="s">
        <v>6</v>
      </c>
      <c r="F3" s="168" t="s">
        <v>7</v>
      </c>
      <c r="G3" s="168" t="s">
        <v>385</v>
      </c>
      <c r="H3" s="167" t="s">
        <v>52</v>
      </c>
      <c r="I3" s="167" t="s">
        <v>11</v>
      </c>
      <c r="J3" s="167" t="s">
        <v>10</v>
      </c>
      <c r="K3" s="527"/>
      <c r="L3" s="529"/>
      <c r="M3" s="522"/>
      <c r="N3" s="522"/>
      <c r="O3" s="532"/>
      <c r="P3" s="513" t="s">
        <v>27</v>
      </c>
      <c r="Q3" s="513" t="s">
        <v>42</v>
      </c>
      <c r="R3" s="516" t="s">
        <v>14</v>
      </c>
      <c r="S3" s="504"/>
      <c r="T3" s="519" t="s">
        <v>3635</v>
      </c>
      <c r="U3" s="499"/>
      <c r="V3" s="498" t="s">
        <v>3636</v>
      </c>
      <c r="W3" s="499"/>
      <c r="X3" s="498" t="s">
        <v>3637</v>
      </c>
      <c r="Y3" s="499"/>
      <c r="Z3" s="498" t="s">
        <v>3638</v>
      </c>
      <c r="AA3" s="499"/>
      <c r="AB3" s="498" t="s">
        <v>3639</v>
      </c>
      <c r="AC3" s="500"/>
      <c r="AD3" s="501" t="s">
        <v>3640</v>
      </c>
      <c r="AE3" s="499"/>
      <c r="AF3" s="498" t="s">
        <v>3641</v>
      </c>
      <c r="AG3" s="499"/>
      <c r="AH3" s="498" t="s">
        <v>3642</v>
      </c>
      <c r="AI3" s="499"/>
      <c r="AJ3" s="498" t="s">
        <v>3643</v>
      </c>
      <c r="AK3" s="499"/>
      <c r="AL3" s="498" t="s">
        <v>3639</v>
      </c>
      <c r="AM3" s="503"/>
      <c r="AN3" s="519" t="s">
        <v>3644</v>
      </c>
      <c r="AO3" s="499"/>
      <c r="AP3" s="498" t="s">
        <v>3645</v>
      </c>
      <c r="AQ3" s="499"/>
      <c r="AR3" s="498" t="s">
        <v>3646</v>
      </c>
      <c r="AS3" s="499"/>
      <c r="AT3" s="498" t="s">
        <v>3647</v>
      </c>
      <c r="AU3" s="499"/>
      <c r="AV3" s="498" t="s">
        <v>3648</v>
      </c>
      <c r="AW3" s="500"/>
      <c r="AX3" s="501" t="s">
        <v>3649</v>
      </c>
      <c r="AY3" s="499"/>
      <c r="AZ3" s="498" t="s">
        <v>3650</v>
      </c>
      <c r="BA3" s="499"/>
      <c r="BB3" s="498" t="s">
        <v>3651</v>
      </c>
      <c r="BC3" s="499"/>
      <c r="BD3" s="498" t="s">
        <v>3652</v>
      </c>
      <c r="BE3" s="499"/>
      <c r="BF3" s="498" t="s">
        <v>3653</v>
      </c>
      <c r="BG3" s="503"/>
      <c r="BH3" s="519" t="s">
        <v>3654</v>
      </c>
      <c r="BI3" s="499"/>
      <c r="BJ3" s="498" t="s">
        <v>3655</v>
      </c>
      <c r="BK3" s="499"/>
      <c r="BL3" s="498" t="s">
        <v>3656</v>
      </c>
      <c r="BM3" s="499"/>
      <c r="BN3" s="498" t="s">
        <v>3657</v>
      </c>
      <c r="BO3" s="499"/>
      <c r="BP3" s="498" t="s">
        <v>3658</v>
      </c>
      <c r="BQ3" s="500"/>
      <c r="BR3" s="501" t="s">
        <v>3659</v>
      </c>
      <c r="BS3" s="499"/>
      <c r="BT3" s="498" t="s">
        <v>3660</v>
      </c>
      <c r="BU3" s="499"/>
      <c r="BV3" s="498" t="s">
        <v>3661</v>
      </c>
      <c r="BW3" s="499"/>
      <c r="BX3" s="498" t="s">
        <v>3657</v>
      </c>
      <c r="BY3" s="499"/>
      <c r="BZ3" s="498" t="s">
        <v>3662</v>
      </c>
      <c r="CA3" s="503"/>
      <c r="CB3" s="519" t="s">
        <v>3663</v>
      </c>
      <c r="CC3" s="499"/>
      <c r="CD3" s="498" t="s">
        <v>3664</v>
      </c>
      <c r="CE3" s="499"/>
      <c r="CF3" s="498" t="s">
        <v>3665</v>
      </c>
      <c r="CG3" s="499"/>
      <c r="CH3" s="498" t="s">
        <v>3666</v>
      </c>
      <c r="CI3" s="499"/>
      <c r="CJ3" s="498" t="s">
        <v>3667</v>
      </c>
      <c r="CK3" s="500"/>
      <c r="CL3" s="501" t="s">
        <v>3659</v>
      </c>
      <c r="CM3" s="499"/>
      <c r="CN3" s="498" t="s">
        <v>3664</v>
      </c>
      <c r="CO3" s="499"/>
      <c r="CP3" s="498" t="s">
        <v>3668</v>
      </c>
      <c r="CQ3" s="499"/>
      <c r="CR3" s="498" t="s">
        <v>3669</v>
      </c>
      <c r="CS3" s="499"/>
      <c r="CT3" s="498" t="s">
        <v>3670</v>
      </c>
      <c r="CU3" s="503"/>
      <c r="CV3" s="533" t="s">
        <v>43</v>
      </c>
      <c r="CW3" s="541" t="s">
        <v>0</v>
      </c>
      <c r="CX3" s="536" t="s">
        <v>44</v>
      </c>
      <c r="CY3" s="536" t="s">
        <v>222</v>
      </c>
      <c r="CZ3" s="538" t="s">
        <v>947</v>
      </c>
      <c r="DA3" s="539" t="s">
        <v>948</v>
      </c>
      <c r="DB3" s="540" t="s">
        <v>25</v>
      </c>
      <c r="DC3" s="540" t="s">
        <v>730</v>
      </c>
      <c r="DD3" s="540" t="s">
        <v>23</v>
      </c>
      <c r="DE3" s="540" t="s">
        <v>46</v>
      </c>
      <c r="DF3" s="535" t="s">
        <v>24</v>
      </c>
      <c r="DG3" s="535" t="s">
        <v>26</v>
      </c>
      <c r="DH3" s="543" t="s">
        <v>47</v>
      </c>
      <c r="DI3" s="556" t="s">
        <v>229</v>
      </c>
      <c r="DJ3" s="556" t="s">
        <v>230</v>
      </c>
      <c r="DK3" s="558" t="s">
        <v>48</v>
      </c>
      <c r="DL3" s="560" t="s">
        <v>384</v>
      </c>
      <c r="DM3" s="562" t="s">
        <v>383</v>
      </c>
      <c r="DN3" s="562" t="s">
        <v>382</v>
      </c>
      <c r="DO3" s="554" t="s">
        <v>381</v>
      </c>
      <c r="DP3" s="493" t="s">
        <v>738</v>
      </c>
      <c r="DQ3" s="494"/>
      <c r="DR3" s="494"/>
      <c r="DS3" s="494"/>
      <c r="DT3" s="494"/>
      <c r="DU3" s="494"/>
      <c r="DV3" s="495" t="s">
        <v>1251</v>
      </c>
      <c r="DW3" s="169"/>
      <c r="DX3" s="169"/>
      <c r="DY3" s="48"/>
    </row>
    <row r="4" spans="1:129" s="50" customFormat="1" ht="24.9" customHeight="1" thickBot="1" x14ac:dyDescent="0.35">
      <c r="A4" s="170" t="s">
        <v>2</v>
      </c>
      <c r="B4" s="171" t="s">
        <v>39</v>
      </c>
      <c r="C4" s="171" t="s">
        <v>40</v>
      </c>
      <c r="D4" s="171" t="s">
        <v>41</v>
      </c>
      <c r="E4" s="171" t="s">
        <v>6</v>
      </c>
      <c r="F4" s="172" t="s">
        <v>7</v>
      </c>
      <c r="G4" s="172"/>
      <c r="H4" s="171"/>
      <c r="I4" s="171" t="s">
        <v>11</v>
      </c>
      <c r="J4" s="171" t="s">
        <v>10</v>
      </c>
      <c r="K4" s="527"/>
      <c r="L4" s="530"/>
      <c r="M4" s="522"/>
      <c r="N4" s="522"/>
      <c r="O4" s="532"/>
      <c r="P4" s="514"/>
      <c r="Q4" s="514"/>
      <c r="R4" s="517"/>
      <c r="S4" s="505"/>
      <c r="T4" s="518">
        <v>111</v>
      </c>
      <c r="U4" s="497"/>
      <c r="V4" s="496">
        <v>112</v>
      </c>
      <c r="W4" s="497"/>
      <c r="X4" s="496">
        <v>113</v>
      </c>
      <c r="Y4" s="497"/>
      <c r="Z4" s="496">
        <v>114</v>
      </c>
      <c r="AA4" s="497"/>
      <c r="AB4" s="496">
        <v>115</v>
      </c>
      <c r="AC4" s="502"/>
      <c r="AD4" s="515">
        <v>121</v>
      </c>
      <c r="AE4" s="497"/>
      <c r="AF4" s="496">
        <v>122</v>
      </c>
      <c r="AG4" s="497"/>
      <c r="AH4" s="496">
        <v>123</v>
      </c>
      <c r="AI4" s="497"/>
      <c r="AJ4" s="496">
        <v>124</v>
      </c>
      <c r="AK4" s="497"/>
      <c r="AL4" s="496">
        <v>125</v>
      </c>
      <c r="AM4" s="520"/>
      <c r="AN4" s="518">
        <v>211</v>
      </c>
      <c r="AO4" s="497"/>
      <c r="AP4" s="496">
        <v>212</v>
      </c>
      <c r="AQ4" s="497"/>
      <c r="AR4" s="496">
        <v>213</v>
      </c>
      <c r="AS4" s="497"/>
      <c r="AT4" s="496">
        <v>214</v>
      </c>
      <c r="AU4" s="497"/>
      <c r="AV4" s="496">
        <v>215</v>
      </c>
      <c r="AW4" s="502"/>
      <c r="AX4" s="515">
        <v>221</v>
      </c>
      <c r="AY4" s="497"/>
      <c r="AZ4" s="496">
        <v>222</v>
      </c>
      <c r="BA4" s="497"/>
      <c r="BB4" s="496">
        <v>223</v>
      </c>
      <c r="BC4" s="497"/>
      <c r="BD4" s="496">
        <v>224</v>
      </c>
      <c r="BE4" s="497"/>
      <c r="BF4" s="496">
        <v>225</v>
      </c>
      <c r="BG4" s="520"/>
      <c r="BH4" s="518">
        <v>311</v>
      </c>
      <c r="BI4" s="497"/>
      <c r="BJ4" s="496">
        <v>312</v>
      </c>
      <c r="BK4" s="497"/>
      <c r="BL4" s="496">
        <v>313</v>
      </c>
      <c r="BM4" s="497"/>
      <c r="BN4" s="496">
        <v>314</v>
      </c>
      <c r="BO4" s="497"/>
      <c r="BP4" s="496">
        <v>315</v>
      </c>
      <c r="BQ4" s="502"/>
      <c r="BR4" s="515">
        <v>321</v>
      </c>
      <c r="BS4" s="497"/>
      <c r="BT4" s="496">
        <v>322</v>
      </c>
      <c r="BU4" s="497"/>
      <c r="BV4" s="496">
        <v>323</v>
      </c>
      <c r="BW4" s="497"/>
      <c r="BX4" s="496">
        <v>324</v>
      </c>
      <c r="BY4" s="497"/>
      <c r="BZ4" s="496">
        <v>325</v>
      </c>
      <c r="CA4" s="520"/>
      <c r="CB4" s="518">
        <v>411</v>
      </c>
      <c r="CC4" s="497"/>
      <c r="CD4" s="496">
        <v>412</v>
      </c>
      <c r="CE4" s="497"/>
      <c r="CF4" s="496">
        <v>413</v>
      </c>
      <c r="CG4" s="497"/>
      <c r="CH4" s="496">
        <v>414</v>
      </c>
      <c r="CI4" s="497"/>
      <c r="CJ4" s="496">
        <v>415</v>
      </c>
      <c r="CK4" s="502"/>
      <c r="CL4" s="515">
        <v>421</v>
      </c>
      <c r="CM4" s="497"/>
      <c r="CN4" s="496">
        <v>422</v>
      </c>
      <c r="CO4" s="497"/>
      <c r="CP4" s="496">
        <v>423</v>
      </c>
      <c r="CQ4" s="497"/>
      <c r="CR4" s="496">
        <v>424</v>
      </c>
      <c r="CS4" s="497"/>
      <c r="CT4" s="496">
        <v>425</v>
      </c>
      <c r="CU4" s="520"/>
      <c r="CV4" s="534"/>
      <c r="CW4" s="542"/>
      <c r="CX4" s="537"/>
      <c r="CY4" s="537"/>
      <c r="CZ4" s="538"/>
      <c r="DA4" s="539"/>
      <c r="DB4" s="540"/>
      <c r="DC4" s="540"/>
      <c r="DD4" s="540"/>
      <c r="DE4" s="540"/>
      <c r="DF4" s="535"/>
      <c r="DG4" s="535"/>
      <c r="DH4" s="544"/>
      <c r="DI4" s="557"/>
      <c r="DJ4" s="557"/>
      <c r="DK4" s="559"/>
      <c r="DL4" s="561"/>
      <c r="DM4" s="563"/>
      <c r="DN4" s="563"/>
      <c r="DO4" s="555"/>
      <c r="DP4" s="493"/>
      <c r="DQ4" s="494"/>
      <c r="DR4" s="494"/>
      <c r="DS4" s="494"/>
      <c r="DT4" s="494"/>
      <c r="DU4" s="494"/>
      <c r="DV4" s="495"/>
    </row>
    <row r="5" spans="1:129" s="72" customFormat="1" ht="24.9" customHeight="1" x14ac:dyDescent="0.65">
      <c r="A5" s="173">
        <f>'اختيار المقررات'!E1</f>
        <v>0</v>
      </c>
      <c r="B5" s="173" t="str">
        <f>'اختيار المقررات'!L1</f>
        <v/>
      </c>
      <c r="C5" s="173" t="str">
        <f>'اختيار المقررات'!Q1</f>
        <v/>
      </c>
      <c r="D5" s="173" t="str">
        <f>'اختيار المقررات'!W1</f>
        <v/>
      </c>
      <c r="E5" s="173" t="str">
        <f>'اختيار المقررات'!AE1</f>
        <v/>
      </c>
      <c r="F5" s="174" t="str">
        <f>'اختيار المقررات'!AB1</f>
        <v/>
      </c>
      <c r="G5" s="173" t="str">
        <f>'اختيار المقررات'!AB3</f>
        <v>غير سوري</v>
      </c>
      <c r="H5" s="175">
        <f>'اختيار المقررات'!Q3</f>
        <v>0</v>
      </c>
      <c r="I5" s="173" t="str">
        <f>'اختيار المقررات'!E3</f>
        <v/>
      </c>
      <c r="J5" s="176" t="str">
        <f>'اختيار المقررات'!L3</f>
        <v/>
      </c>
      <c r="K5" s="177" t="str">
        <f>'اختيار المقررات'!W3</f>
        <v>غير سوري</v>
      </c>
      <c r="L5" s="177" t="str">
        <f>'اختيار المقررات'!AE3</f>
        <v>لايوجد</v>
      </c>
      <c r="M5" s="177">
        <f>'اختيار المقررات'!W4</f>
        <v>0</v>
      </c>
      <c r="N5" s="177">
        <f>'اختيار المقررات'!AB4</f>
        <v>0</v>
      </c>
      <c r="O5" s="176">
        <f>'اختيار المقررات'!AE4</f>
        <v>0</v>
      </c>
      <c r="P5" s="178" t="e">
        <f>'اختيار المقررات'!E4</f>
        <v>#N/A</v>
      </c>
      <c r="Q5" s="173" t="e">
        <f>'اختيار المقررات'!L4</f>
        <v>#N/A</v>
      </c>
      <c r="R5" s="176" t="e">
        <f>'اختيار المقررات'!Q4</f>
        <v>#N/A</v>
      </c>
      <c r="S5" s="179" t="e">
        <f>'اختيار المقررات'!E2</f>
        <v>#N/A</v>
      </c>
      <c r="T5" s="180" t="str">
        <f>IFERROR(IF(OR(T4=الإستمارة!$C$12,T4=الإستمارة!$C$13,T4=الإستمارة!$C$14,T4=الإستمارة!$C$15,T4=الإستمارة!$C$16,T4=الإستمارة!$C$17,T4=الإستمارة!$C$18),VLOOKUP(T4,الإستمارة!$C$12:$H$19,6,0),VLOOKUP(T4,الإستمارة!$K$12:$P$19,6,0)),"")</f>
        <v/>
      </c>
      <c r="U5" s="181" t="e">
        <f>'اختيار المقررات'!I8</f>
        <v>#N/A</v>
      </c>
      <c r="V5" s="180" t="str">
        <f>IFERROR(IF(OR(V4=الإستمارة!$C$12,V4=الإستمارة!$C$13,V4=الإستمارة!$C$14,V4=الإستمارة!$C$15,V4=الإستمارة!$C$16,V4=الإستمارة!$C$17,V4=الإستمارة!$C$18),VLOOKUP(V4,الإستمارة!$C$12:$H$19,6,0),VLOOKUP(V4,الإستمارة!$K$12:$P$19,6,0)),"")</f>
        <v/>
      </c>
      <c r="W5" s="181" t="e">
        <f>'اختيار المقررات'!I9</f>
        <v>#N/A</v>
      </c>
      <c r="X5" s="180" t="str">
        <f>IFERROR(IF(OR(X4=الإستمارة!$C$12,X4=الإستمارة!$C$13,X4=الإستمارة!$C$14,X4=الإستمارة!$C$15,X4=الإستمارة!$C$16,X4=الإستمارة!$C$17,X4=الإستمارة!$C$18),VLOOKUP(X4,الإستمارة!$C$12:$H$19,6,0),VLOOKUP(X4,الإستمارة!$K$12:$P$19,6,0)),"")</f>
        <v/>
      </c>
      <c r="Y5" s="181" t="e">
        <f>'اختيار المقررات'!I10</f>
        <v>#N/A</v>
      </c>
      <c r="Z5" s="180" t="str">
        <f>IFERROR(IF(OR(Z4=الإستمارة!$C$12,Z4=الإستمارة!$C$13,Z4=الإستمارة!$C$14,Z4=الإستمارة!$C$15,Z4=الإستمارة!$C$16,Z4=الإستمارة!$C$17,Z4=الإستمارة!$C$18),VLOOKUP(Z4,الإستمارة!$C$12:$H$19,6,0),VLOOKUP(Z4,الإستمارة!$K$12:$P$19,6,0)),"")</f>
        <v/>
      </c>
      <c r="AA5" s="181" t="e">
        <f>'اختيار المقررات'!I11</f>
        <v>#N/A</v>
      </c>
      <c r="AB5" s="180" t="str">
        <f>IFERROR(IF(OR(AB4=الإستمارة!$C$12,AB4=الإستمارة!$C$13,AB4=الإستمارة!$C$14,AB4=الإستمارة!$C$15,AB4=الإستمارة!$C$16,AB4=الإستمارة!$C$17,AB4=الإستمارة!$C$18),VLOOKUP(AB4,الإستمارة!$C$12:$H$19,6,0),VLOOKUP(AB4,الإستمارة!$K$12:$P$19,6,0)),"")</f>
        <v/>
      </c>
      <c r="AC5" s="181" t="e">
        <f>'اختيار المقررات'!I12</f>
        <v>#N/A</v>
      </c>
      <c r="AD5" s="182" t="str">
        <f>IFERROR(IF(OR(AD4=الإستمارة!$C$12,AD4=الإستمارة!$C$13,AD4=الإستمارة!$C$14,AD4=الإستمارة!$C$15,AD4=الإستمارة!$C$16,AD4=الإستمارة!$C$17,AD4=الإستمارة!$C$18),VLOOKUP(AD4,الإستمارة!$C$12:$H$19,6,0),VLOOKUP(AD4,الإستمارة!$K$12:$P$19,6,0)),"")</f>
        <v/>
      </c>
      <c r="AE5" s="183" t="e">
        <f>'اختيار المقررات'!Q8</f>
        <v>#N/A</v>
      </c>
      <c r="AF5" s="184" t="str">
        <f>IFERROR(IF(OR(AF4=الإستمارة!$C$12,AF4=الإستمارة!$C$13,AF4=الإستمارة!$C$14,AF4=الإستمارة!$C$15,AF4=الإستمارة!$C$16,AF4=الإستمارة!$C$17,AF4=الإستمارة!$C$18),VLOOKUP(AF4,الإستمارة!$C$12:$H$19,6,0),VLOOKUP(AF4,الإستمارة!$K$12:$P$19,6,0)),"")</f>
        <v/>
      </c>
      <c r="AG5" s="181" t="e">
        <f>'اختيار المقررات'!Q9</f>
        <v>#N/A</v>
      </c>
      <c r="AH5" s="182" t="str">
        <f>IFERROR(IF(OR(AH4=الإستمارة!$C$12,AH4=الإستمارة!$C$13,AH4=الإستمارة!$C$14,AH4=الإستمارة!$C$15,AH4=الإستمارة!$C$16,AH4=الإستمارة!$C$17,AH4=الإستمارة!$C$18),VLOOKUP(AH4,الإستمارة!$C$12:$H$19,6,0),VLOOKUP(AH4,الإستمارة!$K$12:$P$19,6,0)),"")</f>
        <v/>
      </c>
      <c r="AI5" s="181" t="e">
        <f>'اختيار المقررات'!Q10</f>
        <v>#N/A</v>
      </c>
      <c r="AJ5" s="182" t="str">
        <f>IFERROR(IF(OR(AJ4=الإستمارة!$C$12,AJ4=الإستمارة!$C$13,AJ4=الإستمارة!$C$14,AJ4=الإستمارة!$C$15,AJ4=الإستمارة!$C$16,AJ4=الإستمارة!$C$17,AJ4=الإستمارة!$C$18),VLOOKUP(AJ4,الإستمارة!$C$12:$H$19,6,0),VLOOKUP(AJ4,الإستمارة!$K$12:$P$19,6,0)),"")</f>
        <v/>
      </c>
      <c r="AK5" s="181" t="e">
        <f>'اختيار المقررات'!Q11</f>
        <v>#N/A</v>
      </c>
      <c r="AL5" s="182" t="str">
        <f>IFERROR(IF(OR(AL4=الإستمارة!$C$12,AL4=الإستمارة!$C$13,AL4=الإستمارة!$C$14,AL4=الإستمارة!$C$15,AL4=الإستمارة!$C$16,AL4=الإستمارة!$C$17,AL4=الإستمارة!$C$18),VLOOKUP(AL4,الإستمارة!$C$12:$H$19,6,0),VLOOKUP(AL4,الإستمارة!$K$12:$P$19,6,0)),"")</f>
        <v/>
      </c>
      <c r="AM5" s="181" t="e">
        <f>'اختيار المقررات'!Q12</f>
        <v>#N/A</v>
      </c>
      <c r="AN5" s="182" t="str">
        <f>IFERROR(IF(OR(AN4=الإستمارة!$C$12,AN4=الإستمارة!$C$13,AN4=الإستمارة!$C$14,AN4=الإستمارة!$C$15,AN4=الإستمارة!$C$16,AN4=الإستمارة!$C$17,AN4=الإستمارة!$C$18),VLOOKUP(AN4,الإستمارة!$C$12:$H$19,6,0),VLOOKUP(AN4,الإستمارة!$K$12:$P$19,6,0)),"")</f>
        <v/>
      </c>
      <c r="AO5" s="181" t="e">
        <f>'اختيار المقررات'!I15</f>
        <v>#N/A</v>
      </c>
      <c r="AP5" s="182" t="str">
        <f>IFERROR(IF(OR(AP4=الإستمارة!$C$12,AP4=الإستمارة!$C$13,AP4=الإستمارة!$C$14,AP4=الإستمارة!$C$15,AP4=الإستمارة!$C$16,AP4=الإستمارة!$C$17,AP4=الإستمارة!$C$18),VLOOKUP(AP4,الإستمارة!$C$12:$H$19,6,0),VLOOKUP(AP4,الإستمارة!$K$12:$P$19,6,0)),"")</f>
        <v/>
      </c>
      <c r="AQ5" s="185" t="e">
        <f>'اختيار المقررات'!I16</f>
        <v>#N/A</v>
      </c>
      <c r="AR5" s="180" t="str">
        <f>IFERROR(IF(OR(AR4=الإستمارة!$C$12,AR4=الإستمارة!$C$13,AR4=الإستمارة!$C$14,AR4=الإستمارة!$C$15,AR4=الإستمارة!$C$16,AR4=الإستمارة!$C$17,AR4=الإستمارة!$C$18),VLOOKUP(AR4,الإستمارة!$C$12:$H$19,6,0),VLOOKUP(AR4,الإستمارة!$K$12:$P$19,6,0)),"")</f>
        <v/>
      </c>
      <c r="AS5" s="181" t="e">
        <f>'اختيار المقررات'!I17</f>
        <v>#N/A</v>
      </c>
      <c r="AT5" s="182" t="str">
        <f>IFERROR(IF(OR(AT4=الإستمارة!$C$12,AT4=الإستمارة!$C$13,AT4=الإستمارة!$C$14,AT4=الإستمارة!$C$15,AT4=الإستمارة!$C$16,AT4=الإستمارة!$C$17,AT4=الإستمارة!$C$18),VLOOKUP(AT4,الإستمارة!$C$12:$H$19,6,0),VLOOKUP(AT4,الإستمارة!$K$12:$P$19,6,0)),"")</f>
        <v/>
      </c>
      <c r="AU5" s="181" t="e">
        <f>'اختيار المقررات'!I18</f>
        <v>#N/A</v>
      </c>
      <c r="AV5" s="182" t="str">
        <f>IFERROR(IF(OR(AV4=الإستمارة!$C$12,AV4=الإستمارة!$C$13,AV4=الإستمارة!$C$14,AV4=الإستمارة!$C$15,AV4=الإستمارة!$C$16,AV4=الإستمارة!$C$17,AV4=الإستمارة!$C$18),VLOOKUP(AV4,الإستمارة!$C$12:$H$19,6,0),VLOOKUP(AV4,الإستمارة!$K$12:$P$19,6,0)),"")</f>
        <v/>
      </c>
      <c r="AW5" s="181" t="e">
        <f>'اختيار المقررات'!I19</f>
        <v>#N/A</v>
      </c>
      <c r="AX5" s="182" t="str">
        <f>IFERROR(IF(OR(AX4=الإستمارة!$C$12,AX4=الإستمارة!$C$13,AX4=الإستمارة!$C$14,AX4=الإستمارة!$C$15,AX4=الإستمارة!$C$16,AX4=الإستمارة!$C$17,AX4=الإستمارة!$C$18),VLOOKUP(AX4,الإستمارة!$C$12:$H$19,6,0),VLOOKUP(AX4,الإستمارة!$K$12:$P$19,6,0)),"")</f>
        <v/>
      </c>
      <c r="AY5" s="181" t="e">
        <f>'اختيار المقررات'!Q15</f>
        <v>#N/A</v>
      </c>
      <c r="AZ5" s="182" t="str">
        <f>IFERROR(IF(OR(AZ4=الإستمارة!$C$12,AZ4=الإستمارة!$C$13,AZ4=الإستمارة!$C$14,AZ4=الإستمارة!$C$15,AZ4=الإستمارة!$C$16,AZ4=الإستمارة!$C$17,AZ4=الإستمارة!$C$18),VLOOKUP(AZ4,الإستمارة!$C$12:$H$19,6,0),VLOOKUP(AZ4,الإستمارة!$K$12:$P$19,6,0)),"")</f>
        <v/>
      </c>
      <c r="BA5" s="181" t="e">
        <f>'اختيار المقررات'!Q16</f>
        <v>#N/A</v>
      </c>
      <c r="BB5" s="182" t="str">
        <f>IFERROR(IF(OR(BB4=الإستمارة!$C$12,BB4=الإستمارة!$C$13,BB4=الإستمارة!$C$14,BB4=الإستمارة!$C$15,BB4=الإستمارة!$C$16,BB4=الإستمارة!$C$17,BB4=الإستمارة!$C$18),VLOOKUP(BB4,الإستمارة!$C$12:$H$19,6,0),VLOOKUP(BB4,الإستمارة!$K$12:$P$19,6,0)),"")</f>
        <v/>
      </c>
      <c r="BC5" s="183" t="e">
        <f>'اختيار المقررات'!Q17</f>
        <v>#N/A</v>
      </c>
      <c r="BD5" s="184" t="str">
        <f>IFERROR(IF(OR(BD4=الإستمارة!$C$12,BD4=الإستمارة!$C$13,BD4=الإستمارة!$C$14,BD4=الإستمارة!$C$15,BD4=الإستمارة!$C$16,BD4=الإستمارة!$C$17,BD4=الإستمارة!$C$18),VLOOKUP(BD4,الإستمارة!$C$12:$H$19,6,0),VLOOKUP(BD4,الإستمارة!$K$12:$P$19,6,0)),"")</f>
        <v/>
      </c>
      <c r="BE5" s="181" t="e">
        <f>'اختيار المقررات'!Q18</f>
        <v>#N/A</v>
      </c>
      <c r="BF5" s="182" t="str">
        <f>IFERROR(IF(OR(BF4=الإستمارة!$C$12,BF4=الإستمارة!$C$13,BF4=الإستمارة!$C$14,BF4=الإستمارة!$C$15,BF4=الإستمارة!$C$16,BF4=الإستمارة!$C$17,BF4=الإستمارة!$C$18),VLOOKUP(BF4,الإستمارة!$C$12:$H$19,6,0),VLOOKUP(BF4,الإستمارة!$K$12:$P$19,6,0)),"")</f>
        <v/>
      </c>
      <c r="BG5" s="181" t="e">
        <f>'اختيار المقررات'!Q19</f>
        <v>#N/A</v>
      </c>
      <c r="BH5" s="182" t="str">
        <f>IFERROR(IF(OR(BH4=الإستمارة!$C$12,BH4=الإستمارة!$C$13,BH4=الإستمارة!$C$14,BH4=الإستمارة!$C$15,BH4=الإستمارة!$C$16,BH4=الإستمارة!$C$17,BH4=الإستمارة!$C$18),VLOOKUP(BH4,الإستمارة!$C$12:$H$19,6,0),VLOOKUP(BH4,الإستمارة!$K$12:$P$19,6,0)),"")</f>
        <v/>
      </c>
      <c r="BI5" s="181" t="e">
        <f>'اختيار المقررات'!Y8</f>
        <v>#N/A</v>
      </c>
      <c r="BJ5" s="182" t="str">
        <f>IFERROR(IF(OR(BJ4=الإستمارة!$C$12,BJ4=الإستمارة!$C$13,BJ4=الإستمارة!$C$14,BJ4=الإستمارة!$C$15,BJ4=الإستمارة!$C$16,BJ4=الإستمارة!$C$17,BJ4=الإستمارة!$C$18),VLOOKUP(BJ4,الإستمارة!$C$12:$H$19,6,0),VLOOKUP(BJ4,الإستمارة!$K$12:$P$19,6,0)),"")</f>
        <v/>
      </c>
      <c r="BK5" s="181" t="e">
        <f>'اختيار المقررات'!Y9</f>
        <v>#N/A</v>
      </c>
      <c r="BL5" s="182" t="str">
        <f>IFERROR(IF(OR(BL4=الإستمارة!$C$12,BL4=الإستمارة!$C$13,BL4=الإستمارة!$C$14,BL4=الإستمارة!$C$15,BL4=الإستمارة!$C$16,BL4=الإستمارة!$C$17,BL4=الإستمارة!$C$18),VLOOKUP(BL4,الإستمارة!$C$12:$H$19,6,0),VLOOKUP(BL4,الإستمارة!$K$12:$P$19,6,0)),"")</f>
        <v/>
      </c>
      <c r="BM5" s="181" t="e">
        <f>'اختيار المقررات'!Y10</f>
        <v>#N/A</v>
      </c>
      <c r="BN5" s="182" t="str">
        <f>IFERROR(IF(OR(BN4=الإستمارة!$C$12,BN4=الإستمارة!$C$13,BN4=الإستمارة!$C$14,BN4=الإستمارة!$C$15,BN4=الإستمارة!$C$16,BN4=الإستمارة!$C$17,BN4=الإستمارة!$C$18),VLOOKUP(BN4,الإستمارة!$C$12:$H$19,6,0),VLOOKUP(BN4,الإستمارة!$K$12:$P$19,6,0)),"")</f>
        <v/>
      </c>
      <c r="BO5" s="185" t="e">
        <f>'اختيار المقررات'!Y11</f>
        <v>#N/A</v>
      </c>
      <c r="BP5" s="180" t="str">
        <f>IFERROR(IF(OR(BP4=الإستمارة!$C$12,BP4=الإستمارة!$C$13,BP4=الإستمارة!$C$14,BP4=الإستمارة!$C$15,BP4=الإستمارة!$C$16,BP4=الإستمارة!$C$17,BP4=الإستمارة!$C$18),VLOOKUP(BP4,الإستمارة!$C$12:$H$19,6,0),VLOOKUP(BP4,الإستمارة!$K$12:$P$19,6,0)),"")</f>
        <v/>
      </c>
      <c r="BQ5" s="181" t="e">
        <f>'اختيار المقررات'!Y12</f>
        <v>#N/A</v>
      </c>
      <c r="BR5" s="182" t="str">
        <f>IFERROR(IF(OR(BR4=الإستمارة!$C$12,BR4=الإستمارة!$C$13,BR4=الإستمارة!$C$14,BR4=الإستمارة!$C$15,BR4=الإستمارة!$C$16,BR4=الإستمارة!$C$17,BR4=الإستمارة!$C$18),VLOOKUP(BR4,الإستمارة!$C$12:$H$19,6,0),VLOOKUP(BR4,الإستمارة!$K$12:$P$19,6,0)),"")</f>
        <v/>
      </c>
      <c r="BS5" s="181" t="e">
        <f>'اختيار المقررات'!AG8</f>
        <v>#N/A</v>
      </c>
      <c r="BT5" s="182" t="str">
        <f>IFERROR(IF(OR(BT4=الإستمارة!$C$12,BT4=الإستمارة!$C$13,BT4=الإستمارة!$C$14,BT4=الإستمارة!$C$15,BT4=الإستمارة!$C$16,BT4=الإستمارة!$C$17,BT4=الإستمارة!$C$18),VLOOKUP(BT4,الإستمارة!$C$12:$H$19,6,0),VLOOKUP(BT4,الإستمارة!$K$12:$P$19,6,0)),"")</f>
        <v/>
      </c>
      <c r="BU5" s="181" t="e">
        <f>'اختيار المقررات'!AG9</f>
        <v>#N/A</v>
      </c>
      <c r="BV5" s="182" t="str">
        <f>IFERROR(IF(OR(BV4=الإستمارة!$C$12,BV4=الإستمارة!$C$13,BV4=الإستمارة!$C$14,BV4=الإستمارة!$C$15,BV4=الإستمارة!$C$16,BV4=الإستمارة!$C$17,BV4=الإستمارة!$C$18),VLOOKUP(BV4,الإستمارة!$C$12:$H$19,6,0),VLOOKUP(BV4,الإستمارة!$K$12:$P$19,6,0)),"")</f>
        <v/>
      </c>
      <c r="BW5" s="181" t="e">
        <f>'اختيار المقررات'!AG10</f>
        <v>#N/A</v>
      </c>
      <c r="BX5" s="182" t="str">
        <f>IFERROR(IF(OR(BX4=الإستمارة!$C$12,BX4=الإستمارة!$C$13,BX4=الإستمارة!$C$14,BX4=الإستمارة!$C$15,BX4=الإستمارة!$C$16,BX4=الإستمارة!$C$17,BX4=الإستمارة!$C$18),VLOOKUP(BX4,الإستمارة!$C$12:$H$19,6,0),VLOOKUP(BX4,الإستمارة!$K$12:$P$19,6,0)),"")</f>
        <v/>
      </c>
      <c r="BY5" s="181" t="e">
        <f>'اختيار المقررات'!AG11</f>
        <v>#N/A</v>
      </c>
      <c r="BZ5" s="182" t="str">
        <f>IFERROR(IF(OR(BZ4=الإستمارة!$C$12,BZ4=الإستمارة!$C$13,BZ4=الإستمارة!$C$14,BZ4=الإستمارة!$C$15,BZ4=الإستمارة!$C$16,BZ4=الإستمارة!$C$17,BZ4=الإستمارة!$C$18),VLOOKUP(BZ4,الإستمارة!$C$12:$H$19,6,0),VLOOKUP(BZ4,الإستمارة!$K$12:$P$19,6,0)),"")</f>
        <v/>
      </c>
      <c r="CA5" s="183" t="e">
        <f>'اختيار المقررات'!AG12</f>
        <v>#N/A</v>
      </c>
      <c r="CB5" s="184" t="str">
        <f>IFERROR(IF(OR(CB4=الإستمارة!$C$12,CB4=الإستمارة!$C$13,CB4=الإستمارة!$C$14,CB4=الإستمارة!$C$15,CB4=الإستمارة!$C$16,CB4=الإستمارة!$C$17,CB4=الإستمارة!$C$18),VLOOKUP(CB4,الإستمارة!$C$12:$H$19,6,0),VLOOKUP(CB4,الإستمارة!$K$12:$P$19,6,0)),"")</f>
        <v/>
      </c>
      <c r="CC5" s="181" t="e">
        <f>'اختيار المقررات'!Y15</f>
        <v>#N/A</v>
      </c>
      <c r="CD5" s="182" t="str">
        <f>IFERROR(IF(OR(CD4=الإستمارة!$C$12,CD4=الإستمارة!$C$13,CD4=الإستمارة!$C$14,CD4=الإستمارة!$C$15,CD4=الإستمارة!$C$16,CD4=الإستمارة!$C$17,CD4=الإستمارة!$C$18),VLOOKUP(CD4,الإستمارة!$C$12:$H$19,6,0),VLOOKUP(CD4,الإستمارة!$K$12:$P$19,6,0)),"")</f>
        <v/>
      </c>
      <c r="CE5" s="181" t="e">
        <f>'اختيار المقررات'!Y16</f>
        <v>#N/A</v>
      </c>
      <c r="CF5" s="182" t="str">
        <f>IFERROR(IF(OR(CF4=الإستمارة!$C$12,CF4=الإستمارة!$C$13,CF4=الإستمارة!$C$14,CF4=الإستمارة!$C$15,CF4=الإستمارة!$C$16,CF4=الإستمارة!$C$17,CF4=الإستمارة!$C$18),VLOOKUP(CF4,الإستمارة!$C$12:$H$19,6,0),VLOOKUP(CF4,الإستمارة!$K$12:$P$19,6,0)),"")</f>
        <v/>
      </c>
      <c r="CG5" s="181" t="e">
        <f>'اختيار المقررات'!Y17</f>
        <v>#N/A</v>
      </c>
      <c r="CH5" s="182" t="str">
        <f>IFERROR(IF(OR(CH4=الإستمارة!$C$12,CH4=الإستمارة!$C$13,CH4=الإستمارة!$C$14,CH4=الإستمارة!$C$15,CH4=الإستمارة!$C$16,CH4=الإستمارة!$C$17,CH4=الإستمارة!$C$18),VLOOKUP(CH4,الإستمارة!$C$12:$H$19,6,0),VLOOKUP(CH4,الإستمارة!$K$12:$P$19,6,0)),"")</f>
        <v/>
      </c>
      <c r="CI5" s="181" t="e">
        <f>'اختيار المقررات'!Y18</f>
        <v>#N/A</v>
      </c>
      <c r="CJ5" s="182" t="str">
        <f>IFERROR(IF(OR(CJ4=الإستمارة!$C$12,CJ4=الإستمارة!$C$13,CJ4=الإستمارة!$C$14,CJ4=الإستمارة!$C$15,CJ4=الإستمارة!$C$16,CJ4=الإستمارة!$C$17,CJ4=الإستمارة!$C$18),VLOOKUP(CJ4,الإستمارة!$C$12:$H$19,6,0),VLOOKUP(CJ4,الإستمارة!$K$12:$P$19,6,0)),"")</f>
        <v/>
      </c>
      <c r="CK5" s="181" t="e">
        <f>'اختيار المقررات'!Y19</f>
        <v>#N/A</v>
      </c>
      <c r="CL5" s="182" t="str">
        <f>IFERROR(IF(OR(CL4=الإستمارة!$C$12,CL4=الإستمارة!$C$13,CL4=الإستمارة!$C$14,CL4=الإستمارة!$C$15,CL4=الإستمارة!$C$16,CL4=الإستمارة!$C$17,CL4=الإستمارة!$C$18),VLOOKUP(CL4,الإستمارة!$C$12:$H$19,6,0),VLOOKUP(CL4,الإستمارة!$K$12:$P$19,6,0)),"")</f>
        <v/>
      </c>
      <c r="CM5" s="185" t="e">
        <f>'اختيار المقررات'!AG15</f>
        <v>#N/A</v>
      </c>
      <c r="CN5" s="180" t="str">
        <f>IFERROR(IF(OR(CN4=الإستمارة!$C$12,CN4=الإستمارة!$C$13,CN4=الإستمارة!$C$14,CN4=الإستمارة!$C$15,CN4=الإستمارة!$C$16,CN4=الإستمارة!$C$17,CN4=الإستمارة!$C$18),VLOOKUP(CN4,الإستمارة!$C$12:$H$19,6,0),VLOOKUP(CN4,الإستمارة!$K$12:$P$19,6,0)),"")</f>
        <v/>
      </c>
      <c r="CO5" s="181" t="e">
        <f>'اختيار المقررات'!AG16</f>
        <v>#N/A</v>
      </c>
      <c r="CP5" s="182" t="str">
        <f>IFERROR(IF(OR(CP4=الإستمارة!$C$12,CP4=الإستمارة!$C$13,CP4=الإستمارة!$C$14,CP4=الإستمارة!$C$15,CP4=الإستمارة!$C$16,CP4=الإستمارة!$C$17,CP4=الإستمارة!$C$18),VLOOKUP(CP4,الإستمارة!$C$12:$H$19,6,0),VLOOKUP(CP4,الإستمارة!$K$12:$P$19,6,0)),"")</f>
        <v/>
      </c>
      <c r="CQ5" s="181" t="e">
        <f>'اختيار المقررات'!AG17</f>
        <v>#N/A</v>
      </c>
      <c r="CR5" s="182" t="str">
        <f>IFERROR(IF(OR(CR4=الإستمارة!$C$12,CR4=الإستمارة!$C$13,CR4=الإستمارة!$C$14,CR4=الإستمارة!$C$15,CR4=الإستمارة!$C$16,CR4=الإستمارة!$C$17,CR4=الإستمارة!$C$18),VLOOKUP(CR4,الإستمارة!$C$12:$H$19,6,0),VLOOKUP(CR4,الإستمارة!$K$12:$P$19,6,0)),"")</f>
        <v/>
      </c>
      <c r="CS5" s="181" t="e">
        <f>'اختيار المقررات'!AG18</f>
        <v>#N/A</v>
      </c>
      <c r="CT5" s="182" t="str">
        <f>IFERROR(IF(OR(CT4=الإستمارة!$C$12,CT4=الإستمارة!$C$13,CT4=الإستمارة!$C$14,CT4=الإستمارة!$C$15,CT4=الإستمارة!$C$16,CT4=الإستمارة!$C$17,CT4=الإستمارة!$C$18),VLOOKUP(CT4,الإستمارة!$C$12:$H$19,6,0),VLOOKUP(CT4,الإستمارة!$K$12:$P$19,6,0)),"")</f>
        <v/>
      </c>
      <c r="CU5" s="181" t="e">
        <f>'اختيار المقررات'!AG19</f>
        <v>#N/A</v>
      </c>
      <c r="CV5" s="186" t="e">
        <f>'اختيار المقررات'!Q5</f>
        <v>#N/A</v>
      </c>
      <c r="CW5" s="187" t="e">
        <f>'اختيار المقررات'!W5</f>
        <v>#N/A</v>
      </c>
      <c r="CX5" s="188" t="e">
        <f>'اختيار المقررات'!AB5</f>
        <v>#N/A</v>
      </c>
      <c r="CY5" s="189">
        <f>'اختيار المقررات'!F5</f>
        <v>0</v>
      </c>
      <c r="CZ5" s="190" t="e">
        <f>'اختيار المقررات'!N27</f>
        <v>#N/A</v>
      </c>
      <c r="DA5" s="191" t="e">
        <f>'اختيار المقررات'!N25</f>
        <v>#N/A</v>
      </c>
      <c r="DB5" s="191" t="e">
        <f>'اختيار المقررات'!N26</f>
        <v>#N/A</v>
      </c>
      <c r="DC5" s="191" t="e">
        <f>'اختيار المقررات'!N28</f>
        <v>#N/A</v>
      </c>
      <c r="DD5" s="192" t="e">
        <f>'اختيار المقررات'!N29</f>
        <v>#N/A</v>
      </c>
      <c r="DE5" s="191" t="str">
        <f>'اختيار المقررات'!V28</f>
        <v>لا</v>
      </c>
      <c r="DF5" s="191" t="e">
        <f>'اختيار المقررات'!V29</f>
        <v>#N/A</v>
      </c>
      <c r="DG5" s="191" t="e">
        <f>'اختيار المقررات'!AC29</f>
        <v>#N/A</v>
      </c>
      <c r="DH5" s="186">
        <f>'اختيار المقررات'!AD25</f>
        <v>0</v>
      </c>
      <c r="DI5" s="193">
        <f>'اختيار المقررات'!AD26</f>
        <v>0</v>
      </c>
      <c r="DJ5" s="191" t="e">
        <f>'اختيار المقررات'!AD27</f>
        <v>#N/A</v>
      </c>
      <c r="DK5" s="194" t="e">
        <f>SUM(DH5:DJ5)</f>
        <v>#N/A</v>
      </c>
      <c r="DL5" s="186" t="e">
        <f>'اختيار المقررات'!AB2</f>
        <v>#N/A</v>
      </c>
      <c r="DM5" s="187" t="e">
        <f>'اختيار المقررات'!W2</f>
        <v>#N/A</v>
      </c>
      <c r="DN5" s="187" t="e">
        <f>'اختيار المقررات'!Q2</f>
        <v>#N/A</v>
      </c>
      <c r="DO5" s="194" t="e">
        <f>'اختيار المقررات'!L2</f>
        <v>#N/A</v>
      </c>
      <c r="DP5" s="195" t="str">
        <f>'اختيار المقررات'!C26</f>
        <v/>
      </c>
      <c r="DQ5" s="195" t="str">
        <f>'اختيار المقررات'!C27</f>
        <v/>
      </c>
      <c r="DR5" s="195" t="str">
        <f>'اختيار المقررات'!C28</f>
        <v/>
      </c>
      <c r="DS5" s="195" t="str">
        <f>'اختيار المقررات'!C29</f>
        <v/>
      </c>
      <c r="DT5" s="195" t="str">
        <f>'اختيار المقررات'!C30</f>
        <v/>
      </c>
      <c r="DU5" s="195" t="str">
        <f>'اختيار المقررات'!C31</f>
        <v/>
      </c>
      <c r="DV5" s="195" t="e">
        <f>'اختيار المقررات'!Y28</f>
        <v>#N/A</v>
      </c>
    </row>
  </sheetData>
  <sheetProtection algorithmName="SHA-512" hashValue="fPnnD3KzdhdCAmWTaM64Bg/IwOQ7u3NnkX6/tS6SodzB4cUu4Hejqr61lDDC8anI1M9cmr942lT2umFwzc3LoQ==" saltValue="eqAKp0yAn2pqPUcT/KmrNA==" spinCount="100000" sheet="1" objects="1" scenarios="1"/>
  <mergeCells count="132">
    <mergeCell ref="DL1:DO2"/>
    <mergeCell ref="CL3:CM3"/>
    <mergeCell ref="CN3:CO3"/>
    <mergeCell ref="CP3:CQ3"/>
    <mergeCell ref="CR3:CS3"/>
    <mergeCell ref="CT3:CU3"/>
    <mergeCell ref="DO3:DO4"/>
    <mergeCell ref="DI3:DI4"/>
    <mergeCell ref="DJ3:DJ4"/>
    <mergeCell ref="DK3:DK4"/>
    <mergeCell ref="DL3:DL4"/>
    <mergeCell ref="DM3:DM4"/>
    <mergeCell ref="DN3:DN4"/>
    <mergeCell ref="CT4:CU4"/>
    <mergeCell ref="DH3:DH4"/>
    <mergeCell ref="BP4:BQ4"/>
    <mergeCell ref="BR4:BS4"/>
    <mergeCell ref="BV4:BW4"/>
    <mergeCell ref="CV1:CX2"/>
    <mergeCell ref="CY1:CY2"/>
    <mergeCell ref="CZ1:DG2"/>
    <mergeCell ref="DH1:DK2"/>
    <mergeCell ref="DG3:DG4"/>
    <mergeCell ref="CB1:CU1"/>
    <mergeCell ref="AH3:AI3"/>
    <mergeCell ref="AJ3:AK3"/>
    <mergeCell ref="AL3:AM3"/>
    <mergeCell ref="AN3:AO3"/>
    <mergeCell ref="CV3:CV4"/>
    <mergeCell ref="DF3:DF4"/>
    <mergeCell ref="CR4:CS4"/>
    <mergeCell ref="CB3:CC3"/>
    <mergeCell ref="CD3:CE3"/>
    <mergeCell ref="CJ4:CK4"/>
    <mergeCell ref="CL4:CM4"/>
    <mergeCell ref="CY3:CY4"/>
    <mergeCell ref="CZ3:CZ4"/>
    <mergeCell ref="DA3:DA4"/>
    <mergeCell ref="DB3:DB4"/>
    <mergeCell ref="DD3:DD4"/>
    <mergeCell ref="DE3:DE4"/>
    <mergeCell ref="DC3:DC4"/>
    <mergeCell ref="CW3:CW4"/>
    <mergeCell ref="CX3:CX4"/>
    <mergeCell ref="CB4:CC4"/>
    <mergeCell ref="CD4:CE4"/>
    <mergeCell ref="AX4:AY4"/>
    <mergeCell ref="CH4:CI4"/>
    <mergeCell ref="AN1:BG1"/>
    <mergeCell ref="AN2:AW2"/>
    <mergeCell ref="AX2:BG2"/>
    <mergeCell ref="BR2:CA2"/>
    <mergeCell ref="CB2:CK2"/>
    <mergeCell ref="CL2:CU2"/>
    <mergeCell ref="BH1:CA1"/>
    <mergeCell ref="AP3:AQ3"/>
    <mergeCell ref="CF3:CG3"/>
    <mergeCell ref="CH3:CI3"/>
    <mergeCell ref="CJ3:CK3"/>
    <mergeCell ref="BL3:BM3"/>
    <mergeCell ref="BN3:BO3"/>
    <mergeCell ref="BP3:BQ3"/>
    <mergeCell ref="BR3:BS3"/>
    <mergeCell ref="BT3:BU3"/>
    <mergeCell ref="AZ3:BA3"/>
    <mergeCell ref="AZ4:BA4"/>
    <mergeCell ref="BB4:BC4"/>
    <mergeCell ref="BD4:BE4"/>
    <mergeCell ref="BL4:BM4"/>
    <mergeCell ref="BX4:BY4"/>
    <mergeCell ref="BZ4:CA4"/>
    <mergeCell ref="BN4:BO4"/>
    <mergeCell ref="AX3:AY3"/>
    <mergeCell ref="BH3:BI3"/>
    <mergeCell ref="BJ3:BK3"/>
    <mergeCell ref="M1:M4"/>
    <mergeCell ref="A1:A2"/>
    <mergeCell ref="B1:B2"/>
    <mergeCell ref="C1:J2"/>
    <mergeCell ref="K1:K4"/>
    <mergeCell ref="L1:L4"/>
    <mergeCell ref="N1:N4"/>
    <mergeCell ref="O1:O4"/>
    <mergeCell ref="P1:R2"/>
    <mergeCell ref="S1:S4"/>
    <mergeCell ref="T1:AM1"/>
    <mergeCell ref="T2:AC2"/>
    <mergeCell ref="AD2:AM2"/>
    <mergeCell ref="X4:Y4"/>
    <mergeCell ref="BH2:BQ2"/>
    <mergeCell ref="P3:P4"/>
    <mergeCell ref="Z4:AA4"/>
    <mergeCell ref="AB4:AC4"/>
    <mergeCell ref="AD4:AE4"/>
    <mergeCell ref="Q3:Q4"/>
    <mergeCell ref="R3:R4"/>
    <mergeCell ref="T4:U4"/>
    <mergeCell ref="V4:W4"/>
    <mergeCell ref="T3:U3"/>
    <mergeCell ref="V3:W3"/>
    <mergeCell ref="BF4:BG4"/>
    <mergeCell ref="BH4:BI4"/>
    <mergeCell ref="BJ4:BK4"/>
    <mergeCell ref="AF4:AG4"/>
    <mergeCell ref="AH4:AI4"/>
    <mergeCell ref="AJ4:AK4"/>
    <mergeCell ref="AL4:AM4"/>
    <mergeCell ref="AN4:AO4"/>
    <mergeCell ref="DP3:DU4"/>
    <mergeCell ref="DV3:DV4"/>
    <mergeCell ref="AP4:AQ4"/>
    <mergeCell ref="X3:Y3"/>
    <mergeCell ref="Z3:AA3"/>
    <mergeCell ref="AB3:AC3"/>
    <mergeCell ref="AD3:AE3"/>
    <mergeCell ref="AF3:AG3"/>
    <mergeCell ref="AR3:AS3"/>
    <mergeCell ref="AT3:AU3"/>
    <mergeCell ref="AV3:AW3"/>
    <mergeCell ref="AV4:AW4"/>
    <mergeCell ref="AR4:AS4"/>
    <mergeCell ref="AT4:AU4"/>
    <mergeCell ref="CN4:CO4"/>
    <mergeCell ref="CP4:CQ4"/>
    <mergeCell ref="BV3:BW3"/>
    <mergeCell ref="BX3:BY3"/>
    <mergeCell ref="BZ3:CA3"/>
    <mergeCell ref="BB3:BC3"/>
    <mergeCell ref="BD3:BE3"/>
    <mergeCell ref="BF3:BG3"/>
    <mergeCell ref="BT4:BU4"/>
    <mergeCell ref="CF4:CG4"/>
  </mergeCells>
  <conditionalFormatting sqref="A5">
    <cfRule type="duplicateValues" dxfId="20" priority="1"/>
  </conditionalFormatting>
  <conditionalFormatting sqref="A5">
    <cfRule type="duplicateValues" dxfId="19" priority="2"/>
  </conditionalFormatting>
  <hyperlinks>
    <hyperlink ref="B1:B2" r:id="rId1" location="'السجل العام'!A1" display="سجل المسجلين دراسات دوليه ودبلوماسيه.xlsm - 'السجل العام'!A1" xr:uid="{00000000-0004-0000-0400-00000000000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ورقة5"/>
  <dimension ref="A1:AD5212"/>
  <sheetViews>
    <sheetView rightToLeft="1" workbookViewId="0">
      <pane xSplit="1" ySplit="2" topLeftCell="V1667" activePane="bottomRight" state="frozen"/>
      <selection pane="topRight" activeCell="B1" sqref="B1"/>
      <selection pane="bottomLeft" activeCell="A2" sqref="A2"/>
      <selection pane="bottomRight" sqref="A1:XFD1048576"/>
    </sheetView>
  </sheetViews>
  <sheetFormatPr defaultColWidth="9" defaultRowHeight="14.4" x14ac:dyDescent="0.3"/>
  <cols>
    <col min="1" max="1" width="7" style="220" bestFit="1" customWidth="1"/>
    <col min="2" max="2" width="22.5546875" style="220" bestFit="1" customWidth="1"/>
    <col min="3" max="3" width="13.21875" style="220" bestFit="1" customWidth="1"/>
    <col min="4" max="4" width="20.6640625" style="220" bestFit="1" customWidth="1"/>
    <col min="5" max="5" width="7.77734375" style="220" bestFit="1" customWidth="1"/>
    <col min="6" max="6" width="11.33203125" style="221" bestFit="1" customWidth="1"/>
    <col min="7" max="7" width="19.6640625" style="220" bestFit="1" customWidth="1"/>
    <col min="8" max="8" width="13.6640625" style="220" bestFit="1" customWidth="1"/>
    <col min="9" max="9" width="9.6640625" style="220" bestFit="1" customWidth="1"/>
    <col min="10" max="10" width="10.5546875" style="220" bestFit="1" customWidth="1"/>
    <col min="11" max="11" width="11.109375" style="220" bestFit="1" customWidth="1"/>
    <col min="12" max="12" width="13.21875" style="220" bestFit="1" customWidth="1"/>
    <col min="13" max="13" width="9.44140625" style="220" bestFit="1" customWidth="1"/>
    <col min="14" max="14" width="13.33203125" style="220" bestFit="1" customWidth="1"/>
    <col min="15" max="15" width="14.6640625" style="220" bestFit="1" customWidth="1"/>
    <col min="16" max="16" width="11.77734375" style="220" bestFit="1" customWidth="1"/>
    <col min="17" max="17" width="12.21875" style="220" bestFit="1" customWidth="1"/>
    <col min="18" max="23" width="18.5546875" style="220" bestFit="1" customWidth="1"/>
    <col min="24" max="24" width="40.21875" style="220" bestFit="1" customWidth="1"/>
    <col min="25" max="25" width="39.77734375" style="220" bestFit="1" customWidth="1"/>
    <col min="26" max="26" width="22.44140625" style="220" bestFit="1" customWidth="1"/>
    <col min="27" max="27" width="21" style="220" bestFit="1" customWidth="1"/>
    <col min="28" max="28" width="23.109375" style="220" bestFit="1" customWidth="1"/>
    <col min="29" max="29" width="7.88671875" style="220" bestFit="1" customWidth="1"/>
    <col min="30" max="16384" width="9" style="220"/>
  </cols>
  <sheetData>
    <row r="1" spans="1:30" x14ac:dyDescent="0.3">
      <c r="A1" s="220">
        <v>1</v>
      </c>
      <c r="B1" s="220">
        <v>2</v>
      </c>
      <c r="C1" s="220">
        <v>3</v>
      </c>
      <c r="D1" s="220">
        <v>4</v>
      </c>
      <c r="E1" s="220">
        <v>5</v>
      </c>
      <c r="F1" s="221">
        <v>6</v>
      </c>
      <c r="G1" s="220">
        <v>7</v>
      </c>
      <c r="H1" s="220">
        <v>8</v>
      </c>
      <c r="I1" s="220">
        <v>9</v>
      </c>
      <c r="J1" s="220">
        <v>10</v>
      </c>
      <c r="K1" s="220">
        <v>11</v>
      </c>
      <c r="L1" s="220">
        <v>12</v>
      </c>
      <c r="M1" s="220">
        <v>13</v>
      </c>
      <c r="N1" s="220">
        <v>14</v>
      </c>
      <c r="O1" s="220">
        <v>15</v>
      </c>
      <c r="P1" s="220">
        <v>16</v>
      </c>
      <c r="Q1" s="220">
        <v>17</v>
      </c>
      <c r="R1" s="220">
        <v>18</v>
      </c>
      <c r="S1" s="220">
        <v>19</v>
      </c>
      <c r="T1" s="220">
        <v>20</v>
      </c>
      <c r="U1" s="220">
        <v>21</v>
      </c>
      <c r="V1" s="220">
        <v>22</v>
      </c>
      <c r="W1" s="220">
        <v>23</v>
      </c>
      <c r="X1" s="220">
        <v>24</v>
      </c>
      <c r="Y1" s="220">
        <v>25</v>
      </c>
      <c r="Z1" s="220">
        <v>26</v>
      </c>
      <c r="AA1" s="220">
        <v>27</v>
      </c>
      <c r="AB1" s="220">
        <v>28</v>
      </c>
      <c r="AC1" s="220">
        <v>29</v>
      </c>
      <c r="AD1" s="220">
        <v>30</v>
      </c>
    </row>
    <row r="2" spans="1:30" ht="33.75" customHeight="1" x14ac:dyDescent="0.3">
      <c r="A2" s="220" t="s">
        <v>1252</v>
      </c>
      <c r="B2" s="220" t="s">
        <v>56</v>
      </c>
      <c r="C2" s="220" t="s">
        <v>49</v>
      </c>
      <c r="D2" s="220" t="s">
        <v>50</v>
      </c>
      <c r="E2" s="220" t="s">
        <v>11</v>
      </c>
      <c r="F2" s="221" t="s">
        <v>51</v>
      </c>
      <c r="G2" s="220" t="s">
        <v>6</v>
      </c>
      <c r="H2" s="220" t="s">
        <v>10</v>
      </c>
      <c r="I2" s="220" t="s">
        <v>9</v>
      </c>
      <c r="J2" s="220" t="s">
        <v>12</v>
      </c>
      <c r="K2" s="220" t="s">
        <v>53</v>
      </c>
      <c r="L2" s="220" t="s">
        <v>54</v>
      </c>
      <c r="M2" s="220" t="s">
        <v>57</v>
      </c>
      <c r="N2" s="220" t="s">
        <v>59</v>
      </c>
      <c r="O2" s="220" t="s">
        <v>60</v>
      </c>
      <c r="P2" s="220" t="s">
        <v>44</v>
      </c>
      <c r="Q2" s="220" t="s">
        <v>226</v>
      </c>
      <c r="R2" s="220" t="s">
        <v>726</v>
      </c>
      <c r="S2" s="220" t="s">
        <v>727</v>
      </c>
      <c r="T2" s="222" t="s">
        <v>728</v>
      </c>
      <c r="U2" s="220" t="s">
        <v>880</v>
      </c>
      <c r="V2" s="220" t="s">
        <v>894</v>
      </c>
      <c r="W2" s="220" t="s">
        <v>1230</v>
      </c>
      <c r="Y2" s="223" t="s">
        <v>391</v>
      </c>
      <c r="Z2" s="223" t="s">
        <v>392</v>
      </c>
      <c r="AA2" s="223" t="s">
        <v>393</v>
      </c>
      <c r="AB2" s="223" t="s">
        <v>394</v>
      </c>
    </row>
    <row r="3" spans="1:30" x14ac:dyDescent="0.3">
      <c r="A3" s="220">
        <v>123978</v>
      </c>
      <c r="B3" s="220" t="s">
        <v>1253</v>
      </c>
      <c r="C3" s="220" t="s">
        <v>1254</v>
      </c>
      <c r="D3" s="220" t="s">
        <v>1255</v>
      </c>
      <c r="E3" s="220" t="s">
        <v>410</v>
      </c>
      <c r="F3" s="221">
        <v>29424</v>
      </c>
      <c r="G3" s="220" t="s">
        <v>388</v>
      </c>
      <c r="H3" s="220" t="s">
        <v>411</v>
      </c>
      <c r="I3" s="220" t="s">
        <v>515</v>
      </c>
      <c r="N3" s="220">
        <v>122</v>
      </c>
      <c r="O3" s="220">
        <v>122</v>
      </c>
      <c r="P3" s="220">
        <v>14000</v>
      </c>
      <c r="T3" s="222"/>
      <c r="AC3" s="220">
        <f>VLOOKUP(A3,'[1]ف1 21-22'!$A$4:$U$5509,21,0)</f>
        <v>0</v>
      </c>
    </row>
    <row r="4" spans="1:30" x14ac:dyDescent="0.3">
      <c r="A4" s="220">
        <v>124197</v>
      </c>
      <c r="B4" s="220" t="s">
        <v>1256</v>
      </c>
      <c r="C4" s="220" t="s">
        <v>62</v>
      </c>
      <c r="D4" s="220" t="s">
        <v>365</v>
      </c>
      <c r="E4" s="220" t="s">
        <v>410</v>
      </c>
      <c r="F4" s="221">
        <v>29956</v>
      </c>
      <c r="G4" s="220" t="s">
        <v>817</v>
      </c>
      <c r="H4" s="220" t="s">
        <v>411</v>
      </c>
      <c r="I4" s="220" t="s">
        <v>515</v>
      </c>
      <c r="N4" s="220">
        <v>173</v>
      </c>
      <c r="O4" s="220">
        <v>173</v>
      </c>
      <c r="P4" s="220">
        <v>21000</v>
      </c>
      <c r="T4" s="222"/>
      <c r="AC4" s="220">
        <f>VLOOKUP(A4,'[1]ف1 21-22'!$A$4:$U$5509,21,0)</f>
        <v>0</v>
      </c>
    </row>
    <row r="5" spans="1:30" x14ac:dyDescent="0.3">
      <c r="A5" s="220">
        <v>108142</v>
      </c>
      <c r="B5" s="220" t="s">
        <v>1257</v>
      </c>
      <c r="C5" s="220" t="s">
        <v>68</v>
      </c>
      <c r="D5" s="220" t="s">
        <v>272</v>
      </c>
      <c r="E5" s="220" t="s">
        <v>409</v>
      </c>
      <c r="F5" s="221">
        <v>30058</v>
      </c>
      <c r="G5" s="220" t="s">
        <v>388</v>
      </c>
      <c r="H5" s="220" t="s">
        <v>411</v>
      </c>
      <c r="I5" s="220" t="s">
        <v>515</v>
      </c>
      <c r="N5" s="220">
        <v>200</v>
      </c>
      <c r="O5" s="220">
        <v>200</v>
      </c>
      <c r="P5" s="220">
        <v>22000</v>
      </c>
      <c r="T5" s="222"/>
      <c r="AC5" s="220">
        <f>VLOOKUP(A5,'[1]ف1 21-22'!$A$4:$U$5509,21,0)</f>
        <v>0</v>
      </c>
    </row>
    <row r="6" spans="1:30" x14ac:dyDescent="0.3">
      <c r="A6" s="220">
        <v>123488</v>
      </c>
      <c r="B6" s="220" t="s">
        <v>1258</v>
      </c>
      <c r="C6" s="220" t="s">
        <v>479</v>
      </c>
      <c r="D6" s="220" t="s">
        <v>311</v>
      </c>
      <c r="E6" s="220" t="s">
        <v>409</v>
      </c>
      <c r="F6" s="221">
        <v>33263</v>
      </c>
      <c r="G6" s="220" t="s">
        <v>388</v>
      </c>
      <c r="H6" s="220" t="s">
        <v>411</v>
      </c>
      <c r="I6" s="220" t="s">
        <v>515</v>
      </c>
      <c r="N6" s="220">
        <v>202</v>
      </c>
      <c r="O6" s="220">
        <v>202</v>
      </c>
      <c r="P6" s="220">
        <v>27000</v>
      </c>
      <c r="T6" s="222"/>
      <c r="AC6" s="220">
        <f>VLOOKUP(A6,'[1]ف1 21-22'!$A$4:$U$5509,21,0)</f>
        <v>0</v>
      </c>
    </row>
    <row r="7" spans="1:30" x14ac:dyDescent="0.3">
      <c r="A7" s="220">
        <v>122469</v>
      </c>
      <c r="B7" s="220" t="s">
        <v>1259</v>
      </c>
      <c r="C7" s="220" t="s">
        <v>1260</v>
      </c>
      <c r="D7" s="220" t="s">
        <v>234</v>
      </c>
      <c r="E7" s="220" t="s">
        <v>410</v>
      </c>
      <c r="F7" s="221">
        <v>29587</v>
      </c>
      <c r="G7" s="220" t="s">
        <v>1035</v>
      </c>
      <c r="H7" s="220" t="s">
        <v>411</v>
      </c>
      <c r="I7" s="220" t="s">
        <v>515</v>
      </c>
      <c r="N7" s="220">
        <v>255</v>
      </c>
      <c r="O7" s="220">
        <v>255</v>
      </c>
      <c r="P7" s="220">
        <v>14000</v>
      </c>
      <c r="T7" s="222"/>
      <c r="AC7" s="220">
        <f>VLOOKUP(A7,'[1]ف1 21-22'!$A$4:$U$5509,21,0)</f>
        <v>0</v>
      </c>
    </row>
    <row r="8" spans="1:30" x14ac:dyDescent="0.3">
      <c r="A8" s="220">
        <v>123280</v>
      </c>
      <c r="B8" s="220" t="s">
        <v>1261</v>
      </c>
      <c r="C8" s="220" t="s">
        <v>1262</v>
      </c>
      <c r="D8" s="220" t="s">
        <v>1263</v>
      </c>
      <c r="E8" s="220" t="s">
        <v>410</v>
      </c>
      <c r="F8" s="221">
        <v>32331</v>
      </c>
      <c r="G8" s="220" t="s">
        <v>388</v>
      </c>
      <c r="H8" s="220" t="s">
        <v>411</v>
      </c>
      <c r="I8" s="220" t="s">
        <v>515</v>
      </c>
      <c r="N8" s="220">
        <v>258</v>
      </c>
      <c r="O8" s="220">
        <v>258</v>
      </c>
      <c r="P8" s="220">
        <v>18000</v>
      </c>
      <c r="T8" s="222"/>
      <c r="AC8" s="220">
        <f>VLOOKUP(A8,'[1]ف1 21-22'!$A$4:$U$5509,21,0)</f>
        <v>0</v>
      </c>
    </row>
    <row r="9" spans="1:30" x14ac:dyDescent="0.3">
      <c r="A9" s="220">
        <v>123639</v>
      </c>
      <c r="B9" s="220" t="s">
        <v>1264</v>
      </c>
      <c r="C9" s="220" t="s">
        <v>118</v>
      </c>
      <c r="D9" s="220" t="s">
        <v>258</v>
      </c>
      <c r="E9" s="220" t="s">
        <v>410</v>
      </c>
      <c r="F9" s="221">
        <v>34837</v>
      </c>
      <c r="G9" s="220" t="s">
        <v>1265</v>
      </c>
      <c r="H9" s="220" t="s">
        <v>411</v>
      </c>
      <c r="I9" s="220" t="s">
        <v>515</v>
      </c>
      <c r="N9" s="220">
        <v>304</v>
      </c>
      <c r="O9" s="220">
        <v>304</v>
      </c>
      <c r="P9" s="220">
        <v>17600</v>
      </c>
      <c r="T9" s="222"/>
      <c r="AC9" s="220">
        <f>VLOOKUP(A9,'[1]ف1 21-22'!$A$4:$U$5509,21,0)</f>
        <v>0</v>
      </c>
    </row>
    <row r="10" spans="1:30" x14ac:dyDescent="0.3">
      <c r="A10" s="220">
        <v>123948</v>
      </c>
      <c r="B10" s="220" t="s">
        <v>1266</v>
      </c>
      <c r="C10" s="220" t="s">
        <v>1138</v>
      </c>
      <c r="D10" s="220" t="s">
        <v>257</v>
      </c>
      <c r="E10" s="220" t="s">
        <v>410</v>
      </c>
      <c r="F10" s="221">
        <v>36226</v>
      </c>
      <c r="G10" s="220" t="s">
        <v>388</v>
      </c>
      <c r="H10" s="220" t="s">
        <v>411</v>
      </c>
      <c r="I10" s="220" t="s">
        <v>515</v>
      </c>
      <c r="N10" s="220">
        <v>309</v>
      </c>
      <c r="O10" s="220">
        <v>309</v>
      </c>
      <c r="P10" s="220">
        <v>35000</v>
      </c>
      <c r="T10" s="222"/>
      <c r="AC10" s="220">
        <f>VLOOKUP(A10,'[1]ف1 21-22'!$A$4:$U$5509,21,0)</f>
        <v>0</v>
      </c>
    </row>
    <row r="11" spans="1:30" x14ac:dyDescent="0.3">
      <c r="A11" s="220">
        <v>123531</v>
      </c>
      <c r="B11" s="220" t="s">
        <v>1267</v>
      </c>
      <c r="C11" s="220" t="s">
        <v>188</v>
      </c>
      <c r="D11" s="220" t="s">
        <v>1083</v>
      </c>
      <c r="E11" s="220" t="s">
        <v>410</v>
      </c>
      <c r="F11" s="221">
        <v>32643</v>
      </c>
      <c r="G11" s="220" t="s">
        <v>388</v>
      </c>
      <c r="H11" s="220" t="s">
        <v>411</v>
      </c>
      <c r="I11" s="220" t="s">
        <v>515</v>
      </c>
      <c r="N11" s="220">
        <v>323</v>
      </c>
      <c r="O11" s="220">
        <v>323</v>
      </c>
      <c r="P11" s="220">
        <v>21000</v>
      </c>
      <c r="T11" s="222"/>
      <c r="AC11" s="220">
        <f>VLOOKUP(A11,'[1]ف1 21-22'!$A$4:$U$5509,21,0)</f>
        <v>0</v>
      </c>
    </row>
    <row r="12" spans="1:30" x14ac:dyDescent="0.3">
      <c r="A12" s="220">
        <v>123671</v>
      </c>
      <c r="B12" s="220" t="s">
        <v>1268</v>
      </c>
      <c r="C12" s="220" t="s">
        <v>188</v>
      </c>
      <c r="D12" s="220" t="s">
        <v>1083</v>
      </c>
      <c r="E12" s="220" t="s">
        <v>410</v>
      </c>
      <c r="F12" s="221">
        <v>31813</v>
      </c>
      <c r="G12" s="220" t="s">
        <v>388</v>
      </c>
      <c r="H12" s="220" t="s">
        <v>411</v>
      </c>
      <c r="I12" s="220" t="s">
        <v>515</v>
      </c>
      <c r="N12" s="220">
        <v>324</v>
      </c>
      <c r="O12" s="220">
        <v>324</v>
      </c>
      <c r="P12" s="220">
        <v>14000</v>
      </c>
      <c r="T12" s="222"/>
      <c r="AC12" s="220">
        <f>VLOOKUP(A12,'[1]ف1 21-22'!$A$4:$U$5509,21,0)</f>
        <v>0</v>
      </c>
    </row>
    <row r="13" spans="1:30" x14ac:dyDescent="0.3">
      <c r="A13" s="220">
        <v>124170</v>
      </c>
      <c r="B13" s="220" t="s">
        <v>1269</v>
      </c>
      <c r="C13" s="220" t="s">
        <v>483</v>
      </c>
      <c r="D13" s="220" t="s">
        <v>1016</v>
      </c>
      <c r="E13" s="220" t="s">
        <v>410</v>
      </c>
      <c r="F13" s="221">
        <v>31115</v>
      </c>
      <c r="G13" s="220" t="s">
        <v>415</v>
      </c>
      <c r="H13" s="220" t="s">
        <v>420</v>
      </c>
      <c r="I13" s="220" t="s">
        <v>515</v>
      </c>
      <c r="N13" s="220">
        <v>326</v>
      </c>
      <c r="O13" s="220">
        <v>326</v>
      </c>
      <c r="P13" s="220">
        <v>14000</v>
      </c>
      <c r="T13" s="222"/>
      <c r="AC13" s="220">
        <f>VLOOKUP(A13,'[1]ف1 21-22'!$A$4:$U$5509,21,0)</f>
        <v>0</v>
      </c>
    </row>
    <row r="14" spans="1:30" x14ac:dyDescent="0.3">
      <c r="A14" s="220">
        <v>123953</v>
      </c>
      <c r="B14" s="220" t="s">
        <v>1270</v>
      </c>
      <c r="C14" s="220" t="s">
        <v>169</v>
      </c>
      <c r="D14" s="220" t="s">
        <v>311</v>
      </c>
      <c r="E14" s="220" t="s">
        <v>410</v>
      </c>
      <c r="F14" s="221">
        <v>32458</v>
      </c>
      <c r="G14" s="220" t="s">
        <v>388</v>
      </c>
      <c r="H14" s="220" t="s">
        <v>411</v>
      </c>
      <c r="I14" s="220" t="s">
        <v>515</v>
      </c>
      <c r="N14" s="220">
        <v>332</v>
      </c>
      <c r="O14" s="220">
        <v>332</v>
      </c>
      <c r="P14" s="220">
        <v>14000</v>
      </c>
      <c r="T14" s="222"/>
      <c r="AC14" s="220">
        <f>VLOOKUP(A14,'[1]ف1 21-22'!$A$4:$U$5509,21,0)</f>
        <v>0</v>
      </c>
    </row>
    <row r="15" spans="1:30" x14ac:dyDescent="0.3">
      <c r="A15" s="220">
        <v>124198</v>
      </c>
      <c r="B15" s="220" t="s">
        <v>1271</v>
      </c>
      <c r="C15" s="220" t="s">
        <v>62</v>
      </c>
      <c r="D15" s="220" t="s">
        <v>473</v>
      </c>
      <c r="E15" s="220" t="s">
        <v>409</v>
      </c>
      <c r="F15" s="221">
        <v>30878</v>
      </c>
      <c r="G15" s="220" t="s">
        <v>868</v>
      </c>
      <c r="H15" s="220" t="s">
        <v>411</v>
      </c>
      <c r="I15" s="220" t="s">
        <v>515</v>
      </c>
      <c r="N15" s="220">
        <v>350</v>
      </c>
      <c r="O15" s="220">
        <v>350</v>
      </c>
      <c r="P15" s="220">
        <v>2500</v>
      </c>
      <c r="T15" s="222"/>
      <c r="AC15" s="220">
        <f>VLOOKUP(A15,'[1]ف1 21-22'!$A$4:$U$5509,21,0)</f>
        <v>0</v>
      </c>
    </row>
    <row r="16" spans="1:30" x14ac:dyDescent="0.3">
      <c r="A16" s="220">
        <v>124081</v>
      </c>
      <c r="B16" s="220" t="s">
        <v>1272</v>
      </c>
      <c r="C16" s="220" t="s">
        <v>166</v>
      </c>
      <c r="D16" s="220" t="s">
        <v>235</v>
      </c>
      <c r="E16" s="220" t="s">
        <v>410</v>
      </c>
      <c r="F16" s="221">
        <v>33786</v>
      </c>
      <c r="G16" s="220" t="s">
        <v>388</v>
      </c>
      <c r="H16" s="220" t="s">
        <v>411</v>
      </c>
      <c r="I16" s="220" t="s">
        <v>515</v>
      </c>
      <c r="N16" s="220">
        <v>402</v>
      </c>
      <c r="O16" s="220">
        <v>402</v>
      </c>
      <c r="P16" s="220">
        <v>14000</v>
      </c>
      <c r="T16" s="222"/>
      <c r="AC16" s="220">
        <f>VLOOKUP(A16,'[1]ف1 21-22'!$A$4:$U$5509,21,0)</f>
        <v>0</v>
      </c>
    </row>
    <row r="17" spans="1:29" x14ac:dyDescent="0.3">
      <c r="A17" s="220">
        <v>124014</v>
      </c>
      <c r="B17" s="220" t="s">
        <v>1273</v>
      </c>
      <c r="C17" s="220" t="s">
        <v>144</v>
      </c>
      <c r="D17" s="220" t="s">
        <v>505</v>
      </c>
      <c r="E17" s="220" t="s">
        <v>410</v>
      </c>
      <c r="F17" s="221">
        <v>32753</v>
      </c>
      <c r="G17" s="220" t="s">
        <v>1274</v>
      </c>
      <c r="H17" s="220" t="s">
        <v>411</v>
      </c>
      <c r="I17" s="220" t="s">
        <v>515</v>
      </c>
      <c r="N17" s="220">
        <v>413</v>
      </c>
      <c r="O17" s="220">
        <v>413</v>
      </c>
      <c r="P17" s="220">
        <v>35000</v>
      </c>
      <c r="T17" s="222"/>
      <c r="AC17" s="220">
        <f>VLOOKUP(A17,'[1]ف1 21-22'!$A$4:$U$5509,21,0)</f>
        <v>0</v>
      </c>
    </row>
    <row r="18" spans="1:29" x14ac:dyDescent="0.3">
      <c r="A18" s="220">
        <v>120492</v>
      </c>
      <c r="B18" s="220" t="s">
        <v>1275</v>
      </c>
      <c r="C18" s="220" t="s">
        <v>68</v>
      </c>
      <c r="D18" s="220" t="s">
        <v>462</v>
      </c>
      <c r="E18" s="220" t="s">
        <v>410</v>
      </c>
      <c r="F18" s="221">
        <v>35069</v>
      </c>
      <c r="G18" s="220" t="s">
        <v>1276</v>
      </c>
      <c r="H18" s="220" t="s">
        <v>411</v>
      </c>
      <c r="I18" s="220" t="s">
        <v>515</v>
      </c>
      <c r="N18" s="220">
        <v>418</v>
      </c>
      <c r="O18" s="220">
        <v>418</v>
      </c>
      <c r="P18" s="220">
        <v>18000</v>
      </c>
      <c r="T18" s="222"/>
      <c r="AC18" s="220">
        <f>VLOOKUP(A18,'[1]ف1 21-22'!$A$4:$U$5509,21,0)</f>
        <v>0</v>
      </c>
    </row>
    <row r="19" spans="1:29" x14ac:dyDescent="0.3">
      <c r="A19" s="220">
        <v>123769</v>
      </c>
      <c r="B19" s="220" t="s">
        <v>1277</v>
      </c>
      <c r="C19" s="220" t="s">
        <v>107</v>
      </c>
      <c r="D19" s="220" t="s">
        <v>593</v>
      </c>
      <c r="E19" s="220" t="s">
        <v>409</v>
      </c>
      <c r="F19" s="221">
        <v>28738</v>
      </c>
      <c r="G19" s="220" t="s">
        <v>388</v>
      </c>
      <c r="H19" s="220" t="s">
        <v>411</v>
      </c>
      <c r="I19" s="220" t="s">
        <v>515</v>
      </c>
      <c r="N19" s="220">
        <v>426</v>
      </c>
      <c r="O19" s="220">
        <v>426</v>
      </c>
      <c r="P19" s="220">
        <v>35000</v>
      </c>
      <c r="T19" s="222"/>
      <c r="AC19" s="220">
        <f>VLOOKUP(A19,'[1]ف1 21-22'!$A$4:$U$5509,21,0)</f>
        <v>0</v>
      </c>
    </row>
    <row r="20" spans="1:29" x14ac:dyDescent="0.3">
      <c r="A20" s="220">
        <v>124239</v>
      </c>
      <c r="B20" s="220" t="s">
        <v>1278</v>
      </c>
      <c r="C20" s="220" t="s">
        <v>585</v>
      </c>
      <c r="D20" s="220" t="s">
        <v>234</v>
      </c>
      <c r="E20" s="220" t="s">
        <v>409</v>
      </c>
      <c r="F20" s="221">
        <v>25989</v>
      </c>
      <c r="G20" s="220" t="s">
        <v>388</v>
      </c>
      <c r="H20" s="220" t="s">
        <v>921</v>
      </c>
      <c r="I20" s="220" t="s">
        <v>515</v>
      </c>
      <c r="N20" s="220">
        <v>431</v>
      </c>
      <c r="O20" s="220">
        <v>431</v>
      </c>
      <c r="P20" s="220">
        <v>14000</v>
      </c>
      <c r="T20" s="222"/>
      <c r="AC20" s="220">
        <f>VLOOKUP(A20,'[1]ف1 21-22'!$A$4:$U$5509,21,0)</f>
        <v>0</v>
      </c>
    </row>
    <row r="21" spans="1:29" x14ac:dyDescent="0.3">
      <c r="A21" s="220">
        <v>123676</v>
      </c>
      <c r="B21" s="220" t="s">
        <v>1279</v>
      </c>
      <c r="C21" s="220" t="s">
        <v>1106</v>
      </c>
      <c r="D21" s="220" t="s">
        <v>1222</v>
      </c>
      <c r="E21" s="220" t="s">
        <v>410</v>
      </c>
      <c r="F21" s="221">
        <v>34142</v>
      </c>
      <c r="G21" s="220" t="s">
        <v>388</v>
      </c>
      <c r="H21" s="220" t="s">
        <v>411</v>
      </c>
      <c r="I21" s="220" t="s">
        <v>515</v>
      </c>
      <c r="N21" s="220">
        <v>434</v>
      </c>
      <c r="O21" s="220">
        <v>434</v>
      </c>
      <c r="P21" s="220">
        <v>1000</v>
      </c>
      <c r="T21" s="222"/>
      <c r="AC21" s="220">
        <f>VLOOKUP(A21,'[1]ف1 21-22'!$A$4:$U$5509,21,0)</f>
        <v>0</v>
      </c>
    </row>
    <row r="22" spans="1:29" x14ac:dyDescent="0.3">
      <c r="A22" s="220">
        <v>123704</v>
      </c>
      <c r="B22" s="220" t="s">
        <v>1280</v>
      </c>
      <c r="C22" s="220" t="s">
        <v>165</v>
      </c>
      <c r="D22" s="220" t="s">
        <v>747</v>
      </c>
      <c r="E22" s="220" t="s">
        <v>410</v>
      </c>
      <c r="F22" s="221">
        <v>36892</v>
      </c>
      <c r="G22" s="220" t="s">
        <v>1281</v>
      </c>
      <c r="H22" s="220" t="s">
        <v>411</v>
      </c>
      <c r="I22" s="220" t="s">
        <v>515</v>
      </c>
      <c r="N22" s="220">
        <v>438</v>
      </c>
      <c r="O22" s="220">
        <v>438</v>
      </c>
      <c r="P22" s="220">
        <v>14000</v>
      </c>
      <c r="T22" s="222"/>
      <c r="AC22" s="220">
        <f>VLOOKUP(A22,'[1]ف1 21-22'!$A$4:$U$5509,21,0)</f>
        <v>0</v>
      </c>
    </row>
    <row r="23" spans="1:29" x14ac:dyDescent="0.3">
      <c r="A23" s="220">
        <v>124137</v>
      </c>
      <c r="B23" s="220" t="s">
        <v>1282</v>
      </c>
      <c r="C23" s="220" t="s">
        <v>167</v>
      </c>
      <c r="D23" s="220" t="s">
        <v>321</v>
      </c>
      <c r="E23" s="220" t="s">
        <v>410</v>
      </c>
      <c r="F23" s="221">
        <v>35226</v>
      </c>
      <c r="G23" s="220" t="s">
        <v>968</v>
      </c>
      <c r="H23" s="220" t="s">
        <v>411</v>
      </c>
      <c r="I23" s="220" t="s">
        <v>515</v>
      </c>
      <c r="N23" s="220">
        <v>453</v>
      </c>
      <c r="O23" s="220">
        <v>453</v>
      </c>
      <c r="P23" s="220">
        <v>14000</v>
      </c>
      <c r="T23" s="222"/>
      <c r="AC23" s="220">
        <f>VLOOKUP(A23,'[1]ف1 21-22'!$A$4:$U$5509,21,0)</f>
        <v>0</v>
      </c>
    </row>
    <row r="24" spans="1:29" x14ac:dyDescent="0.3">
      <c r="A24" s="220">
        <v>124005</v>
      </c>
      <c r="B24" s="220" t="s">
        <v>1283</v>
      </c>
      <c r="C24" s="220" t="s">
        <v>1031</v>
      </c>
      <c r="D24" s="220" t="s">
        <v>1284</v>
      </c>
      <c r="E24" s="220" t="s">
        <v>410</v>
      </c>
      <c r="F24" s="221">
        <v>31048</v>
      </c>
      <c r="G24" s="220" t="s">
        <v>1285</v>
      </c>
      <c r="H24" s="220" t="s">
        <v>411</v>
      </c>
      <c r="I24" s="220" t="s">
        <v>515</v>
      </c>
      <c r="N24" s="220">
        <v>456</v>
      </c>
      <c r="O24" s="220">
        <v>456</v>
      </c>
      <c r="P24" s="220">
        <v>14000</v>
      </c>
      <c r="T24" s="222"/>
      <c r="AC24" s="220">
        <f>VLOOKUP(A24,'[1]ف1 21-22'!$A$4:$U$5509,21,0)</f>
        <v>0</v>
      </c>
    </row>
    <row r="25" spans="1:29" x14ac:dyDescent="0.3">
      <c r="A25" s="220">
        <v>123406</v>
      </c>
      <c r="B25" s="220" t="s">
        <v>1286</v>
      </c>
      <c r="C25" s="220" t="s">
        <v>101</v>
      </c>
      <c r="D25" s="220" t="s">
        <v>1287</v>
      </c>
      <c r="E25" s="220" t="s">
        <v>409</v>
      </c>
      <c r="F25" s="221">
        <v>32263</v>
      </c>
      <c r="G25" s="220" t="s">
        <v>388</v>
      </c>
      <c r="H25" s="220" t="s">
        <v>420</v>
      </c>
      <c r="I25" s="220" t="s">
        <v>515</v>
      </c>
      <c r="N25" s="220">
        <v>458</v>
      </c>
      <c r="O25" s="220">
        <v>458</v>
      </c>
      <c r="P25" s="220">
        <v>21000</v>
      </c>
      <c r="T25" s="222"/>
      <c r="AC25" s="220">
        <f>VLOOKUP(A25,'[1]ف1 21-22'!$A$4:$U$5509,21,0)</f>
        <v>0</v>
      </c>
    </row>
    <row r="26" spans="1:29" x14ac:dyDescent="0.3">
      <c r="A26" s="220">
        <v>122221</v>
      </c>
      <c r="B26" s="220" t="s">
        <v>1288</v>
      </c>
      <c r="C26" s="220" t="s">
        <v>74</v>
      </c>
      <c r="D26" s="220" t="s">
        <v>117</v>
      </c>
      <c r="E26" s="220" t="s">
        <v>410</v>
      </c>
      <c r="F26" s="221">
        <v>33227</v>
      </c>
      <c r="G26" s="220" t="s">
        <v>1289</v>
      </c>
      <c r="H26" s="220" t="s">
        <v>411</v>
      </c>
      <c r="I26" s="220" t="s">
        <v>515</v>
      </c>
      <c r="N26" s="220">
        <v>464</v>
      </c>
      <c r="O26" s="220">
        <v>464</v>
      </c>
      <c r="P26" s="220">
        <v>44000</v>
      </c>
      <c r="T26" s="222"/>
      <c r="AC26" s="220">
        <f>VLOOKUP(A26,'[1]ف1 21-22'!$A$4:$U$5509,21,0)</f>
        <v>0</v>
      </c>
    </row>
    <row r="27" spans="1:29" x14ac:dyDescent="0.3">
      <c r="A27" s="220">
        <v>123991</v>
      </c>
      <c r="B27" s="220" t="s">
        <v>1290</v>
      </c>
      <c r="C27" s="220" t="s">
        <v>1006</v>
      </c>
      <c r="D27" s="220" t="s">
        <v>341</v>
      </c>
      <c r="E27" s="220" t="s">
        <v>410</v>
      </c>
      <c r="F27" s="221">
        <v>33604</v>
      </c>
      <c r="G27" s="220" t="s">
        <v>1291</v>
      </c>
      <c r="H27" s="220" t="s">
        <v>411</v>
      </c>
      <c r="I27" s="220" t="s">
        <v>515</v>
      </c>
      <c r="N27" s="220">
        <v>465</v>
      </c>
      <c r="O27" s="220">
        <v>465</v>
      </c>
      <c r="P27" s="220">
        <v>14000</v>
      </c>
      <c r="T27" s="222"/>
      <c r="AC27" s="220">
        <f>VLOOKUP(A27,'[1]ف1 21-22'!$A$4:$U$5509,21,0)</f>
        <v>0</v>
      </c>
    </row>
    <row r="28" spans="1:29" x14ac:dyDescent="0.3">
      <c r="A28" s="220">
        <v>123595</v>
      </c>
      <c r="B28" s="220" t="s">
        <v>1292</v>
      </c>
      <c r="C28" s="220" t="s">
        <v>661</v>
      </c>
      <c r="D28" s="220" t="s">
        <v>1007</v>
      </c>
      <c r="E28" s="220" t="s">
        <v>410</v>
      </c>
      <c r="F28" s="221">
        <v>32724</v>
      </c>
      <c r="G28" s="220" t="s">
        <v>778</v>
      </c>
      <c r="H28" s="220" t="s">
        <v>411</v>
      </c>
      <c r="I28" s="220" t="s">
        <v>515</v>
      </c>
      <c r="N28" s="220">
        <v>471</v>
      </c>
      <c r="O28" s="220">
        <v>471</v>
      </c>
      <c r="P28" s="220">
        <v>46000</v>
      </c>
      <c r="T28" s="222"/>
      <c r="AC28" s="220">
        <f>VLOOKUP(A28,'[1]ف1 21-22'!$A$4:$U$5509,21,0)</f>
        <v>0</v>
      </c>
    </row>
    <row r="29" spans="1:29" x14ac:dyDescent="0.3">
      <c r="A29" s="220">
        <v>123588</v>
      </c>
      <c r="B29" s="220" t="s">
        <v>1293</v>
      </c>
      <c r="C29" s="220" t="s">
        <v>1294</v>
      </c>
      <c r="D29" s="220" t="s">
        <v>1295</v>
      </c>
      <c r="E29" s="220" t="s">
        <v>410</v>
      </c>
      <c r="F29" s="221">
        <v>25379</v>
      </c>
      <c r="G29" s="220" t="s">
        <v>841</v>
      </c>
      <c r="H29" s="220" t="s">
        <v>411</v>
      </c>
      <c r="I29" s="220" t="s">
        <v>515</v>
      </c>
      <c r="N29" s="220">
        <v>473</v>
      </c>
      <c r="O29" s="220">
        <v>473</v>
      </c>
      <c r="P29" s="220">
        <v>28800</v>
      </c>
      <c r="T29" s="222"/>
      <c r="AC29" s="220">
        <f>VLOOKUP(A29,'[1]ف1 21-22'!$A$4:$U$5509,21,0)</f>
        <v>0</v>
      </c>
    </row>
    <row r="30" spans="1:29" x14ac:dyDescent="0.3">
      <c r="A30" s="220">
        <v>124167</v>
      </c>
      <c r="B30" s="220" t="s">
        <v>1296</v>
      </c>
      <c r="C30" s="220" t="s">
        <v>450</v>
      </c>
      <c r="D30" s="220" t="s">
        <v>618</v>
      </c>
      <c r="E30" s="220" t="s">
        <v>410</v>
      </c>
      <c r="F30" s="221">
        <v>36251</v>
      </c>
      <c r="G30" s="220" t="s">
        <v>388</v>
      </c>
      <c r="H30" s="220" t="s">
        <v>411</v>
      </c>
      <c r="I30" s="220" t="s">
        <v>515</v>
      </c>
      <c r="N30" s="220">
        <v>484</v>
      </c>
      <c r="O30" s="220">
        <v>484</v>
      </c>
      <c r="P30" s="220">
        <v>28000</v>
      </c>
      <c r="T30" s="222"/>
      <c r="AC30" s="220">
        <f>VLOOKUP(A30,'[1]ف1 21-22'!$A$4:$U$5509,21,0)</f>
        <v>0</v>
      </c>
    </row>
    <row r="31" spans="1:29" x14ac:dyDescent="0.3">
      <c r="A31" s="220">
        <v>123008</v>
      </c>
      <c r="B31" s="220" t="s">
        <v>1297</v>
      </c>
      <c r="C31" s="220" t="s">
        <v>617</v>
      </c>
      <c r="D31" s="220" t="s">
        <v>255</v>
      </c>
      <c r="E31" s="220" t="s">
        <v>410</v>
      </c>
      <c r="H31" s="220" t="s">
        <v>411</v>
      </c>
      <c r="I31" s="220" t="s">
        <v>515</v>
      </c>
      <c r="N31" s="220">
        <v>499</v>
      </c>
      <c r="O31" s="220">
        <v>499</v>
      </c>
      <c r="P31" s="220">
        <v>1500</v>
      </c>
      <c r="T31" s="222"/>
      <c r="AC31" s="220">
        <f>VLOOKUP(A31,'[1]ف1 21-22'!$A$4:$U$5509,21,0)</f>
        <v>0</v>
      </c>
    </row>
    <row r="32" spans="1:29" x14ac:dyDescent="0.3">
      <c r="A32" s="220">
        <v>120421</v>
      </c>
      <c r="B32" s="220" t="s">
        <v>1298</v>
      </c>
      <c r="C32" s="220" t="s">
        <v>116</v>
      </c>
      <c r="E32" s="220" t="s">
        <v>410</v>
      </c>
      <c r="H32" s="220" t="s">
        <v>411</v>
      </c>
      <c r="I32" s="220" t="s">
        <v>515</v>
      </c>
      <c r="N32" s="220">
        <v>518</v>
      </c>
      <c r="O32" s="220">
        <v>518</v>
      </c>
      <c r="P32" s="220">
        <v>18000</v>
      </c>
      <c r="T32" s="222"/>
      <c r="AC32" s="220">
        <f>VLOOKUP(A32,'[1]ف1 21-22'!$A$4:$U$5509,21,0)</f>
        <v>0</v>
      </c>
    </row>
    <row r="33" spans="1:29" x14ac:dyDescent="0.3">
      <c r="A33" s="220">
        <v>123898</v>
      </c>
      <c r="B33" s="220" t="s">
        <v>1299</v>
      </c>
      <c r="C33" s="220" t="s">
        <v>131</v>
      </c>
      <c r="D33" s="220" t="s">
        <v>1300</v>
      </c>
      <c r="E33" s="220" t="s">
        <v>409</v>
      </c>
      <c r="F33" s="221">
        <v>35118</v>
      </c>
      <c r="G33" s="220" t="s">
        <v>388</v>
      </c>
      <c r="H33" s="220" t="s">
        <v>411</v>
      </c>
      <c r="I33" s="220" t="s">
        <v>515</v>
      </c>
      <c r="N33" s="220">
        <v>521</v>
      </c>
      <c r="O33" s="220">
        <v>521</v>
      </c>
      <c r="P33" s="220">
        <v>14000</v>
      </c>
      <c r="T33" s="222"/>
      <c r="AC33" s="220">
        <f>VLOOKUP(A33,'[1]ف1 21-22'!$A$4:$U$5509,21,0)</f>
        <v>0</v>
      </c>
    </row>
    <row r="34" spans="1:29" x14ac:dyDescent="0.3">
      <c r="A34" s="220">
        <v>124025</v>
      </c>
      <c r="B34" s="220" t="s">
        <v>1301</v>
      </c>
      <c r="C34" s="220" t="s">
        <v>98</v>
      </c>
      <c r="D34" s="220" t="s">
        <v>337</v>
      </c>
      <c r="E34" s="220" t="s">
        <v>410</v>
      </c>
      <c r="F34" s="221">
        <v>34700</v>
      </c>
      <c r="G34" s="220" t="s">
        <v>388</v>
      </c>
      <c r="H34" s="220" t="s">
        <v>411</v>
      </c>
      <c r="I34" s="220" t="s">
        <v>515</v>
      </c>
      <c r="N34" s="220">
        <v>522</v>
      </c>
      <c r="O34" s="220">
        <v>522</v>
      </c>
      <c r="P34" s="220">
        <v>35000</v>
      </c>
      <c r="T34" s="222"/>
      <c r="AC34" s="220">
        <f>VLOOKUP(A34,'[1]ف1 21-22'!$A$4:$U$5509,21,0)</f>
        <v>0</v>
      </c>
    </row>
    <row r="35" spans="1:29" x14ac:dyDescent="0.3">
      <c r="A35" s="220">
        <v>123658</v>
      </c>
      <c r="B35" s="220" t="s">
        <v>1302</v>
      </c>
      <c r="C35" s="220" t="s">
        <v>101</v>
      </c>
      <c r="D35" s="220" t="s">
        <v>1194</v>
      </c>
      <c r="E35" s="220" t="s">
        <v>409</v>
      </c>
      <c r="F35" s="221">
        <v>35683</v>
      </c>
      <c r="G35" s="220" t="s">
        <v>388</v>
      </c>
      <c r="H35" s="220" t="s">
        <v>411</v>
      </c>
      <c r="I35" s="220" t="s">
        <v>515</v>
      </c>
      <c r="N35" s="220">
        <v>565</v>
      </c>
      <c r="O35" s="220">
        <v>565</v>
      </c>
      <c r="P35" s="220">
        <v>16000</v>
      </c>
      <c r="T35" s="222"/>
      <c r="AC35" s="220">
        <f>VLOOKUP(A35,'[1]ف1 21-22'!$A$4:$U$5509,21,0)</f>
        <v>0</v>
      </c>
    </row>
    <row r="36" spans="1:29" x14ac:dyDescent="0.3">
      <c r="A36" s="220">
        <v>105992</v>
      </c>
      <c r="B36" s="220" t="s">
        <v>1309</v>
      </c>
      <c r="C36" s="220" t="s">
        <v>65</v>
      </c>
      <c r="D36" s="220" t="s">
        <v>240</v>
      </c>
      <c r="E36" s="220" t="s">
        <v>409</v>
      </c>
      <c r="F36" s="221">
        <v>31413</v>
      </c>
      <c r="G36" s="220" t="s">
        <v>795</v>
      </c>
      <c r="H36" s="220" t="s">
        <v>420</v>
      </c>
      <c r="I36" s="220" t="s">
        <v>515</v>
      </c>
      <c r="Q36" s="220">
        <v>2000</v>
      </c>
      <c r="S36" s="220" t="s">
        <v>944</v>
      </c>
      <c r="T36" s="222" t="s">
        <v>944</v>
      </c>
      <c r="U36" s="220" t="s">
        <v>944</v>
      </c>
      <c r="V36" s="220" t="s">
        <v>944</v>
      </c>
      <c r="W36" s="220" t="s">
        <v>944</v>
      </c>
      <c r="AC36" s="220">
        <f>VLOOKUP(A36,'[1]ف1 21-22'!$A$4:$U$5509,21,0)</f>
        <v>0</v>
      </c>
    </row>
    <row r="37" spans="1:29" x14ac:dyDescent="0.3">
      <c r="A37" s="220">
        <v>115657</v>
      </c>
      <c r="B37" s="220" t="s">
        <v>1323</v>
      </c>
      <c r="C37" s="220" t="s">
        <v>127</v>
      </c>
      <c r="D37" s="220" t="s">
        <v>233</v>
      </c>
      <c r="E37" s="220" t="s">
        <v>410</v>
      </c>
      <c r="F37" s="221">
        <v>30318</v>
      </c>
      <c r="G37" s="220" t="s">
        <v>396</v>
      </c>
      <c r="H37" s="220" t="s">
        <v>411</v>
      </c>
      <c r="I37" s="220" t="s">
        <v>515</v>
      </c>
      <c r="Q37" s="220">
        <v>2000</v>
      </c>
      <c r="S37" s="220" t="s">
        <v>944</v>
      </c>
      <c r="T37" s="222" t="s">
        <v>944</v>
      </c>
      <c r="U37" s="220" t="s">
        <v>944</v>
      </c>
      <c r="V37" s="220" t="s">
        <v>944</v>
      </c>
      <c r="W37" s="220" t="s">
        <v>944</v>
      </c>
      <c r="AC37" s="220">
        <f>VLOOKUP(A37,'[1]ف1 21-22'!$A$4:$U$5509,21,0)</f>
        <v>0</v>
      </c>
    </row>
    <row r="38" spans="1:29" x14ac:dyDescent="0.3">
      <c r="A38" s="220">
        <v>116368</v>
      </c>
      <c r="B38" s="220" t="s">
        <v>1330</v>
      </c>
      <c r="C38" s="220" t="s">
        <v>142</v>
      </c>
      <c r="D38" s="220" t="s">
        <v>298</v>
      </c>
      <c r="E38" s="220" t="s">
        <v>409</v>
      </c>
      <c r="H38" s="220" t="s">
        <v>411</v>
      </c>
      <c r="I38" s="220" t="s">
        <v>515</v>
      </c>
      <c r="Q38" s="220">
        <v>2000</v>
      </c>
      <c r="S38" s="220" t="s">
        <v>944</v>
      </c>
      <c r="T38" s="222" t="s">
        <v>944</v>
      </c>
      <c r="U38" s="220" t="s">
        <v>944</v>
      </c>
      <c r="V38" s="220" t="s">
        <v>944</v>
      </c>
      <c r="W38" s="220" t="s">
        <v>944</v>
      </c>
      <c r="AC38" s="220">
        <f>VLOOKUP(A38,'[1]ف1 21-22'!$A$4:$U$5509,21,0)</f>
        <v>0</v>
      </c>
    </row>
    <row r="39" spans="1:29" x14ac:dyDescent="0.3">
      <c r="A39" s="220">
        <v>116831</v>
      </c>
      <c r="B39" s="220" t="s">
        <v>1335</v>
      </c>
      <c r="C39" s="220" t="s">
        <v>68</v>
      </c>
      <c r="D39" s="220" t="s">
        <v>1336</v>
      </c>
      <c r="E39" s="220" t="s">
        <v>410</v>
      </c>
      <c r="F39" s="221">
        <v>33157</v>
      </c>
      <c r="G39" s="220" t="s">
        <v>414</v>
      </c>
      <c r="H39" s="220" t="s">
        <v>411</v>
      </c>
      <c r="I39" s="220" t="s">
        <v>515</v>
      </c>
      <c r="Q39" s="220">
        <v>2000</v>
      </c>
      <c r="T39" s="222" t="s">
        <v>944</v>
      </c>
      <c r="U39" s="220" t="s">
        <v>944</v>
      </c>
      <c r="V39" s="220" t="s">
        <v>944</v>
      </c>
      <c r="W39" s="220" t="s">
        <v>944</v>
      </c>
      <c r="AC39" s="220">
        <f>VLOOKUP(A39,'[1]ف1 21-22'!$A$4:$U$5509,21,0)</f>
        <v>0</v>
      </c>
    </row>
    <row r="40" spans="1:29" x14ac:dyDescent="0.3">
      <c r="A40" s="220">
        <v>118178</v>
      </c>
      <c r="B40" s="220" t="s">
        <v>1360</v>
      </c>
      <c r="C40" s="220" t="s">
        <v>666</v>
      </c>
      <c r="D40" s="220" t="s">
        <v>1067</v>
      </c>
      <c r="E40" s="220" t="s">
        <v>409</v>
      </c>
      <c r="H40" s="220" t="s">
        <v>411</v>
      </c>
      <c r="I40" s="220" t="s">
        <v>515</v>
      </c>
      <c r="Q40" s="220">
        <v>2000</v>
      </c>
      <c r="S40" s="220" t="s">
        <v>944</v>
      </c>
      <c r="T40" s="222" t="s">
        <v>944</v>
      </c>
      <c r="U40" s="220" t="s">
        <v>944</v>
      </c>
      <c r="V40" s="220" t="s">
        <v>944</v>
      </c>
      <c r="W40" s="220" t="s">
        <v>944</v>
      </c>
      <c r="AC40" s="220">
        <f>VLOOKUP(A40,'[1]ف1 21-22'!$A$4:$U$5509,21,0)</f>
        <v>0</v>
      </c>
    </row>
    <row r="41" spans="1:29" x14ac:dyDescent="0.3">
      <c r="A41" s="220">
        <v>118423</v>
      </c>
      <c r="B41" s="220" t="s">
        <v>1369</v>
      </c>
      <c r="C41" s="220" t="s">
        <v>1370</v>
      </c>
      <c r="D41" s="220" t="s">
        <v>302</v>
      </c>
      <c r="E41" s="220" t="s">
        <v>409</v>
      </c>
      <c r="H41" s="220" t="s">
        <v>411</v>
      </c>
      <c r="I41" s="220" t="s">
        <v>515</v>
      </c>
      <c r="Q41" s="220">
        <v>2000</v>
      </c>
      <c r="S41" s="220" t="s">
        <v>944</v>
      </c>
      <c r="T41" s="222" t="s">
        <v>944</v>
      </c>
      <c r="U41" s="220" t="s">
        <v>944</v>
      </c>
      <c r="V41" s="220" t="s">
        <v>944</v>
      </c>
      <c r="W41" s="220" t="s">
        <v>944</v>
      </c>
      <c r="AC41" s="220">
        <f>VLOOKUP(A41,'[1]ف1 21-22'!$A$4:$U$5509,21,0)</f>
        <v>0</v>
      </c>
    </row>
    <row r="42" spans="1:29" x14ac:dyDescent="0.3">
      <c r="A42" s="220">
        <v>119118</v>
      </c>
      <c r="B42" s="220" t="s">
        <v>1419</v>
      </c>
      <c r="C42" s="220" t="s">
        <v>112</v>
      </c>
      <c r="D42" s="220" t="s">
        <v>312</v>
      </c>
      <c r="E42" s="220" t="s">
        <v>410</v>
      </c>
      <c r="F42" s="221">
        <v>31413</v>
      </c>
      <c r="G42" s="220" t="s">
        <v>388</v>
      </c>
      <c r="H42" s="220" t="s">
        <v>411</v>
      </c>
      <c r="I42" s="220" t="s">
        <v>515</v>
      </c>
      <c r="Q42" s="220">
        <v>2000</v>
      </c>
      <c r="T42" s="222"/>
      <c r="V42" s="220" t="s">
        <v>944</v>
      </c>
      <c r="W42" s="220" t="s">
        <v>944</v>
      </c>
      <c r="AC42" s="220">
        <f>VLOOKUP(A42,'[1]ف1 21-22'!$A$4:$U$5509,21,0)</f>
        <v>0</v>
      </c>
    </row>
    <row r="43" spans="1:29" x14ac:dyDescent="0.3">
      <c r="A43" s="220">
        <v>119395</v>
      </c>
      <c r="B43" s="220" t="s">
        <v>1444</v>
      </c>
      <c r="C43" s="220" t="s">
        <v>191</v>
      </c>
      <c r="D43" s="220" t="s">
        <v>1445</v>
      </c>
      <c r="E43" s="220" t="s">
        <v>410</v>
      </c>
      <c r="F43" s="221">
        <v>35494</v>
      </c>
      <c r="G43" s="220" t="s">
        <v>1134</v>
      </c>
      <c r="H43" s="220" t="s">
        <v>411</v>
      </c>
      <c r="I43" s="220" t="s">
        <v>515</v>
      </c>
      <c r="T43" s="222"/>
      <c r="AC43" s="220">
        <f>VLOOKUP(A43,'[1]ف1 21-22'!$A$4:$U$5509,21,0)</f>
        <v>0</v>
      </c>
    </row>
    <row r="44" spans="1:29" x14ac:dyDescent="0.3">
      <c r="A44" s="220">
        <v>119448</v>
      </c>
      <c r="B44" s="220" t="s">
        <v>1449</v>
      </c>
      <c r="C44" s="220" t="s">
        <v>148</v>
      </c>
      <c r="D44" s="220" t="s">
        <v>294</v>
      </c>
      <c r="E44" s="220" t="s">
        <v>409</v>
      </c>
      <c r="F44" s="221">
        <v>35161</v>
      </c>
      <c r="G44" s="220" t="s">
        <v>788</v>
      </c>
      <c r="H44" s="220" t="s">
        <v>411</v>
      </c>
      <c r="I44" s="220" t="s">
        <v>515</v>
      </c>
      <c r="Q44" s="220">
        <v>2000</v>
      </c>
      <c r="T44" s="222" t="s">
        <v>944</v>
      </c>
      <c r="U44" s="220" t="s">
        <v>944</v>
      </c>
      <c r="V44" s="220" t="s">
        <v>944</v>
      </c>
      <c r="W44" s="220" t="s">
        <v>944</v>
      </c>
      <c r="AC44" s="220">
        <f>VLOOKUP(A44,'[1]ف1 21-22'!$A$4:$U$5509,21,0)</f>
        <v>0</v>
      </c>
    </row>
    <row r="45" spans="1:29" x14ac:dyDescent="0.3">
      <c r="A45" s="220">
        <v>119556</v>
      </c>
      <c r="B45" s="220" t="s">
        <v>1462</v>
      </c>
      <c r="C45" s="220" t="s">
        <v>1147</v>
      </c>
      <c r="D45" s="220" t="s">
        <v>359</v>
      </c>
      <c r="E45" s="220" t="s">
        <v>410</v>
      </c>
      <c r="F45" s="221">
        <v>33726</v>
      </c>
      <c r="G45" s="220" t="s">
        <v>798</v>
      </c>
      <c r="H45" s="220" t="s">
        <v>411</v>
      </c>
      <c r="I45" s="220" t="s">
        <v>515</v>
      </c>
      <c r="Q45" s="220">
        <v>2000</v>
      </c>
      <c r="S45" s="220" t="s">
        <v>944</v>
      </c>
      <c r="T45" s="222" t="s">
        <v>944</v>
      </c>
      <c r="U45" s="220" t="s">
        <v>944</v>
      </c>
      <c r="V45" s="220" t="s">
        <v>944</v>
      </c>
      <c r="W45" s="220" t="s">
        <v>944</v>
      </c>
      <c r="AC45" s="220">
        <f>VLOOKUP(A45,'[1]ف1 21-22'!$A$4:$U$5509,21,0)</f>
        <v>0</v>
      </c>
    </row>
    <row r="46" spans="1:29" x14ac:dyDescent="0.3">
      <c r="A46" s="220">
        <v>119588</v>
      </c>
      <c r="B46" s="220" t="s">
        <v>1465</v>
      </c>
      <c r="C46" s="220" t="s">
        <v>71</v>
      </c>
      <c r="D46" s="220" t="s">
        <v>1225</v>
      </c>
      <c r="E46" s="220" t="s">
        <v>410</v>
      </c>
      <c r="H46" s="220" t="s">
        <v>411</v>
      </c>
      <c r="I46" s="220" t="s">
        <v>515</v>
      </c>
      <c r="T46" s="222"/>
      <c r="AC46" s="220">
        <f>VLOOKUP(A46,'[1]ف1 21-22'!$A$4:$U$5509,21,0)</f>
        <v>0</v>
      </c>
    </row>
    <row r="47" spans="1:29" x14ac:dyDescent="0.3">
      <c r="A47" s="220">
        <v>119607</v>
      </c>
      <c r="B47" s="220" t="s">
        <v>1466</v>
      </c>
      <c r="C47" s="220" t="s">
        <v>565</v>
      </c>
      <c r="D47" s="220" t="s">
        <v>1467</v>
      </c>
      <c r="E47" s="220" t="s">
        <v>410</v>
      </c>
      <c r="F47" s="221">
        <v>29589</v>
      </c>
      <c r="G47" s="220" t="s">
        <v>388</v>
      </c>
      <c r="H47" s="220" t="s">
        <v>411</v>
      </c>
      <c r="I47" s="220" t="s">
        <v>515</v>
      </c>
      <c r="Q47" s="220">
        <v>2000</v>
      </c>
      <c r="T47" s="222"/>
      <c r="V47" s="220" t="s">
        <v>944</v>
      </c>
      <c r="W47" s="220" t="s">
        <v>944</v>
      </c>
      <c r="AC47" s="220">
        <f>VLOOKUP(A47,'[1]ف1 21-22'!$A$4:$U$5509,21,0)</f>
        <v>0</v>
      </c>
    </row>
    <row r="48" spans="1:29" x14ac:dyDescent="0.3">
      <c r="A48" s="220">
        <v>119724</v>
      </c>
      <c r="B48" s="220" t="s">
        <v>1478</v>
      </c>
      <c r="C48" s="220" t="s">
        <v>107</v>
      </c>
      <c r="D48" s="220" t="s">
        <v>1375</v>
      </c>
      <c r="E48" s="220" t="s">
        <v>410</v>
      </c>
      <c r="F48" s="221">
        <v>33553</v>
      </c>
      <c r="G48" s="220" t="s">
        <v>388</v>
      </c>
      <c r="H48" s="220" t="s">
        <v>420</v>
      </c>
      <c r="I48" s="220" t="s">
        <v>515</v>
      </c>
      <c r="Q48" s="220">
        <v>2000</v>
      </c>
      <c r="T48" s="222"/>
      <c r="V48" s="220" t="s">
        <v>944</v>
      </c>
      <c r="W48" s="220" t="s">
        <v>944</v>
      </c>
      <c r="AC48" s="220">
        <f>VLOOKUP(A48,'[1]ف1 21-22'!$A$4:$U$5509,21,0)</f>
        <v>0</v>
      </c>
    </row>
    <row r="49" spans="1:29" x14ac:dyDescent="0.3">
      <c r="A49" s="220">
        <v>119864</v>
      </c>
      <c r="B49" s="220" t="s">
        <v>1005</v>
      </c>
      <c r="C49" s="220" t="s">
        <v>134</v>
      </c>
      <c r="D49" s="220" t="s">
        <v>258</v>
      </c>
      <c r="E49" s="220" t="s">
        <v>410</v>
      </c>
      <c r="F49" s="221">
        <v>29977</v>
      </c>
      <c r="G49" s="220" t="s">
        <v>388</v>
      </c>
      <c r="H49" s="220" t="s">
        <v>411</v>
      </c>
      <c r="I49" s="220" t="s">
        <v>515</v>
      </c>
      <c r="Q49" s="220">
        <v>2000</v>
      </c>
      <c r="S49" s="220" t="s">
        <v>944</v>
      </c>
      <c r="T49" s="222" t="s">
        <v>944</v>
      </c>
      <c r="U49" s="220" t="s">
        <v>944</v>
      </c>
      <c r="V49" s="220" t="s">
        <v>944</v>
      </c>
      <c r="W49" s="220" t="s">
        <v>944</v>
      </c>
      <c r="AC49" s="220">
        <f>VLOOKUP(A49,'[1]ف1 21-22'!$A$4:$U$5509,21,0)</f>
        <v>0</v>
      </c>
    </row>
    <row r="50" spans="1:29" x14ac:dyDescent="0.3">
      <c r="A50" s="220">
        <v>120019</v>
      </c>
      <c r="B50" s="220" t="s">
        <v>1502</v>
      </c>
      <c r="C50" s="220" t="s">
        <v>92</v>
      </c>
      <c r="D50" s="220" t="s">
        <v>621</v>
      </c>
      <c r="E50" s="220" t="s">
        <v>409</v>
      </c>
      <c r="H50" s="220" t="s">
        <v>411</v>
      </c>
      <c r="I50" s="220" t="s">
        <v>515</v>
      </c>
      <c r="Q50" s="220">
        <v>2000</v>
      </c>
      <c r="T50" s="222" t="s">
        <v>944</v>
      </c>
      <c r="U50" s="220" t="s">
        <v>944</v>
      </c>
      <c r="V50" s="220" t="s">
        <v>944</v>
      </c>
      <c r="W50" s="220" t="s">
        <v>944</v>
      </c>
      <c r="AC50" s="220">
        <f>VLOOKUP(A50,'[1]ف1 21-22'!$A$4:$U$5509,21,0)</f>
        <v>0</v>
      </c>
    </row>
    <row r="51" spans="1:29" x14ac:dyDescent="0.3">
      <c r="A51" s="220">
        <v>120225</v>
      </c>
      <c r="B51" s="220" t="s">
        <v>1523</v>
      </c>
      <c r="C51" s="220" t="s">
        <v>88</v>
      </c>
      <c r="D51" s="220" t="s">
        <v>337</v>
      </c>
      <c r="E51" s="220" t="s">
        <v>410</v>
      </c>
      <c r="F51" s="221">
        <v>34836</v>
      </c>
      <c r="G51" s="220" t="s">
        <v>388</v>
      </c>
      <c r="H51" s="220" t="s">
        <v>411</v>
      </c>
      <c r="I51" s="220" t="s">
        <v>515</v>
      </c>
      <c r="Q51" s="220">
        <v>2000</v>
      </c>
      <c r="T51" s="222"/>
      <c r="V51" s="220" t="s">
        <v>944</v>
      </c>
      <c r="W51" s="220" t="s">
        <v>944</v>
      </c>
      <c r="AC51" s="220">
        <f>VLOOKUP(A51,'[1]ف1 21-22'!$A$4:$U$5509,21,0)</f>
        <v>0</v>
      </c>
    </row>
    <row r="52" spans="1:29" x14ac:dyDescent="0.3">
      <c r="A52" s="220">
        <v>120363</v>
      </c>
      <c r="B52" s="220" t="s">
        <v>1541</v>
      </c>
      <c r="C52" s="220" t="s">
        <v>114</v>
      </c>
      <c r="D52" s="220" t="s">
        <v>700</v>
      </c>
      <c r="E52" s="220" t="s">
        <v>410</v>
      </c>
      <c r="H52" s="220" t="s">
        <v>411</v>
      </c>
      <c r="I52" s="220" t="s">
        <v>515</v>
      </c>
      <c r="Q52" s="220">
        <v>2000</v>
      </c>
      <c r="T52" s="222"/>
      <c r="V52" s="220" t="s">
        <v>944</v>
      </c>
      <c r="W52" s="220" t="s">
        <v>944</v>
      </c>
      <c r="AC52" s="220">
        <f>VLOOKUP(A52,'[1]ف1 21-22'!$A$4:$U$5509,21,0)</f>
        <v>0</v>
      </c>
    </row>
    <row r="53" spans="1:29" x14ac:dyDescent="0.3">
      <c r="A53" s="220">
        <v>120378</v>
      </c>
      <c r="B53" s="220" t="s">
        <v>1543</v>
      </c>
      <c r="C53" s="220" t="s">
        <v>503</v>
      </c>
      <c r="D53" s="220" t="s">
        <v>690</v>
      </c>
      <c r="E53" s="220" t="s">
        <v>410</v>
      </c>
      <c r="F53" s="221">
        <v>36393</v>
      </c>
      <c r="G53" s="220" t="s">
        <v>1544</v>
      </c>
      <c r="H53" s="220" t="s">
        <v>411</v>
      </c>
      <c r="I53" s="220" t="s">
        <v>515</v>
      </c>
      <c r="T53" s="222"/>
      <c r="AC53" s="220">
        <f>VLOOKUP(A53,'[1]ف1 21-22'!$A$4:$U$5509,21,0)</f>
        <v>0</v>
      </c>
    </row>
    <row r="54" spans="1:29" x14ac:dyDescent="0.3">
      <c r="A54" s="220">
        <v>120455</v>
      </c>
      <c r="B54" s="220" t="s">
        <v>1558</v>
      </c>
      <c r="C54" s="220" t="s">
        <v>76</v>
      </c>
      <c r="D54" s="220" t="s">
        <v>1559</v>
      </c>
      <c r="E54" s="220" t="s">
        <v>410</v>
      </c>
      <c r="F54" s="221">
        <v>34347</v>
      </c>
      <c r="G54" s="220" t="s">
        <v>388</v>
      </c>
      <c r="H54" s="220" t="s">
        <v>411</v>
      </c>
      <c r="I54" s="220" t="s">
        <v>515</v>
      </c>
      <c r="Q54" s="220">
        <v>2000</v>
      </c>
      <c r="T54" s="222"/>
      <c r="V54" s="220" t="s">
        <v>944</v>
      </c>
      <c r="W54" s="220" t="s">
        <v>944</v>
      </c>
      <c r="AC54" s="220">
        <f>VLOOKUP(A54,'[1]ف1 21-22'!$A$4:$U$5509,21,0)</f>
        <v>0</v>
      </c>
    </row>
    <row r="55" spans="1:29" x14ac:dyDescent="0.3">
      <c r="A55" s="220">
        <v>120463</v>
      </c>
      <c r="B55" s="220" t="s">
        <v>1562</v>
      </c>
      <c r="C55" s="220" t="s">
        <v>460</v>
      </c>
      <c r="D55" s="220" t="s">
        <v>303</v>
      </c>
      <c r="E55" s="220" t="s">
        <v>410</v>
      </c>
      <c r="F55" s="221">
        <v>32291</v>
      </c>
      <c r="G55" s="220" t="s">
        <v>1563</v>
      </c>
      <c r="H55" s="220" t="s">
        <v>411</v>
      </c>
      <c r="I55" s="220" t="s">
        <v>515</v>
      </c>
      <c r="Q55" s="220">
        <v>2000</v>
      </c>
      <c r="T55" s="222"/>
      <c r="V55" s="220" t="s">
        <v>944</v>
      </c>
      <c r="W55" s="220" t="s">
        <v>944</v>
      </c>
      <c r="AC55" s="220">
        <f>VLOOKUP(A55,'[1]ف1 21-22'!$A$4:$U$5509,21,0)</f>
        <v>0</v>
      </c>
    </row>
    <row r="56" spans="1:29" x14ac:dyDescent="0.3">
      <c r="A56" s="220">
        <v>120524</v>
      </c>
      <c r="B56" s="220" t="s">
        <v>1582</v>
      </c>
      <c r="C56" s="220" t="s">
        <v>1583</v>
      </c>
      <c r="D56" s="220" t="s">
        <v>1584</v>
      </c>
      <c r="E56" s="220" t="s">
        <v>410</v>
      </c>
      <c r="F56" s="221">
        <v>35065</v>
      </c>
      <c r="G56" s="220" t="s">
        <v>1585</v>
      </c>
      <c r="H56" s="220" t="s">
        <v>411</v>
      </c>
      <c r="I56" s="220" t="s">
        <v>515</v>
      </c>
      <c r="Q56" s="220">
        <v>2000</v>
      </c>
      <c r="T56" s="222"/>
      <c r="V56" s="220" t="s">
        <v>944</v>
      </c>
      <c r="W56" s="220" t="s">
        <v>944</v>
      </c>
      <c r="AC56" s="220">
        <f>VLOOKUP(A56,'[1]ف1 21-22'!$A$4:$U$5509,21,0)</f>
        <v>0</v>
      </c>
    </row>
    <row r="57" spans="1:29" x14ac:dyDescent="0.3">
      <c r="A57" s="220">
        <v>120559</v>
      </c>
      <c r="B57" s="220" t="s">
        <v>1593</v>
      </c>
      <c r="C57" s="220" t="s">
        <v>115</v>
      </c>
      <c r="D57" s="220" t="s">
        <v>267</v>
      </c>
      <c r="E57" s="220" t="s">
        <v>410</v>
      </c>
      <c r="F57" s="221">
        <v>34052</v>
      </c>
      <c r="G57" s="220" t="s">
        <v>979</v>
      </c>
      <c r="H57" s="220" t="s">
        <v>411</v>
      </c>
      <c r="I57" s="220" t="s">
        <v>515</v>
      </c>
      <c r="Q57" s="220">
        <v>2000</v>
      </c>
      <c r="S57" s="220" t="s">
        <v>944</v>
      </c>
      <c r="T57" s="222" t="s">
        <v>944</v>
      </c>
      <c r="U57" s="220" t="s">
        <v>944</v>
      </c>
      <c r="V57" s="220" t="s">
        <v>944</v>
      </c>
      <c r="W57" s="220" t="s">
        <v>944</v>
      </c>
      <c r="AC57" s="220">
        <f>VLOOKUP(A57,'[1]ف1 21-22'!$A$4:$U$5509,21,0)</f>
        <v>0</v>
      </c>
    </row>
    <row r="58" spans="1:29" x14ac:dyDescent="0.3">
      <c r="A58" s="220">
        <v>120590</v>
      </c>
      <c r="B58" s="220" t="s">
        <v>1597</v>
      </c>
      <c r="C58" s="220" t="s">
        <v>167</v>
      </c>
      <c r="D58" s="220" t="s">
        <v>364</v>
      </c>
      <c r="E58" s="220" t="s">
        <v>409</v>
      </c>
      <c r="F58" s="221">
        <v>23444</v>
      </c>
      <c r="G58" s="220" t="s">
        <v>1598</v>
      </c>
      <c r="H58" s="220" t="s">
        <v>411</v>
      </c>
      <c r="I58" s="220" t="s">
        <v>515</v>
      </c>
      <c r="T58" s="222"/>
      <c r="AC58" s="220">
        <f>VLOOKUP(A58,'[1]ف1 21-22'!$A$4:$U$5509,21,0)</f>
        <v>0</v>
      </c>
    </row>
    <row r="59" spans="1:29" x14ac:dyDescent="0.3">
      <c r="A59" s="220">
        <v>120642</v>
      </c>
      <c r="B59" s="220" t="s">
        <v>1603</v>
      </c>
      <c r="C59" s="220" t="s">
        <v>68</v>
      </c>
      <c r="D59" s="220" t="s">
        <v>1604</v>
      </c>
      <c r="E59" s="220" t="s">
        <v>410</v>
      </c>
      <c r="F59" s="221">
        <v>36526</v>
      </c>
      <c r="G59" s="220" t="s">
        <v>795</v>
      </c>
      <c r="H59" s="220" t="s">
        <v>411</v>
      </c>
      <c r="I59" s="220" t="s">
        <v>515</v>
      </c>
      <c r="Q59" s="220">
        <v>2000</v>
      </c>
      <c r="T59" s="222"/>
      <c r="V59" s="220" t="s">
        <v>944</v>
      </c>
      <c r="W59" s="220" t="s">
        <v>944</v>
      </c>
      <c r="AC59" s="220">
        <f>VLOOKUP(A59,'[1]ف1 21-22'!$A$4:$U$5509,21,0)</f>
        <v>0</v>
      </c>
    </row>
    <row r="60" spans="1:29" x14ac:dyDescent="0.3">
      <c r="A60" s="220">
        <v>120666</v>
      </c>
      <c r="B60" s="220" t="s">
        <v>1606</v>
      </c>
      <c r="C60" s="220" t="s">
        <v>182</v>
      </c>
      <c r="D60" s="220" t="s">
        <v>270</v>
      </c>
      <c r="E60" s="220" t="s">
        <v>410</v>
      </c>
      <c r="F60" s="221">
        <v>28491</v>
      </c>
      <c r="H60" s="220" t="s">
        <v>411</v>
      </c>
      <c r="I60" s="220" t="s">
        <v>515</v>
      </c>
      <c r="Q60" s="220">
        <v>2000</v>
      </c>
      <c r="S60" s="220" t="s">
        <v>944</v>
      </c>
      <c r="T60" s="222" t="s">
        <v>944</v>
      </c>
      <c r="U60" s="220" t="s">
        <v>944</v>
      </c>
      <c r="V60" s="220" t="s">
        <v>944</v>
      </c>
      <c r="W60" s="220" t="s">
        <v>944</v>
      </c>
      <c r="AC60" s="220">
        <f>VLOOKUP(A60,'[1]ف1 21-22'!$A$4:$U$5509,21,0)</f>
        <v>0</v>
      </c>
    </row>
    <row r="61" spans="1:29" x14ac:dyDescent="0.3">
      <c r="A61" s="220">
        <v>120843</v>
      </c>
      <c r="B61" s="220" t="s">
        <v>1637</v>
      </c>
      <c r="C61" s="220" t="s">
        <v>65</v>
      </c>
      <c r="D61" s="220" t="s">
        <v>305</v>
      </c>
      <c r="E61" s="220" t="s">
        <v>410</v>
      </c>
      <c r="F61" s="221">
        <v>33240</v>
      </c>
      <c r="G61" s="220" t="s">
        <v>390</v>
      </c>
      <c r="H61" s="220" t="s">
        <v>411</v>
      </c>
      <c r="I61" s="220" t="s">
        <v>515</v>
      </c>
      <c r="Q61" s="220">
        <v>2000</v>
      </c>
      <c r="T61" s="222"/>
      <c r="V61" s="220" t="s">
        <v>944</v>
      </c>
      <c r="W61" s="220" t="s">
        <v>944</v>
      </c>
      <c r="AC61" s="220">
        <f>VLOOKUP(A61,'[1]ف1 21-22'!$A$4:$U$5509,21,0)</f>
        <v>0</v>
      </c>
    </row>
    <row r="62" spans="1:29" x14ac:dyDescent="0.3">
      <c r="A62" s="220">
        <v>120855</v>
      </c>
      <c r="B62" s="220" t="s">
        <v>1639</v>
      </c>
      <c r="C62" s="220" t="s">
        <v>98</v>
      </c>
      <c r="D62" s="220" t="s">
        <v>312</v>
      </c>
      <c r="E62" s="220" t="s">
        <v>410</v>
      </c>
      <c r="F62" s="221">
        <v>36004</v>
      </c>
      <c r="G62" s="220" t="s">
        <v>776</v>
      </c>
      <c r="H62" s="220" t="s">
        <v>411</v>
      </c>
      <c r="I62" s="220" t="s">
        <v>515</v>
      </c>
      <c r="Q62" s="220">
        <v>2000</v>
      </c>
      <c r="T62" s="222" t="s">
        <v>944</v>
      </c>
      <c r="U62" s="220" t="s">
        <v>944</v>
      </c>
      <c r="V62" s="220" t="s">
        <v>944</v>
      </c>
      <c r="W62" s="220" t="s">
        <v>944</v>
      </c>
      <c r="AC62" s="220">
        <f>VLOOKUP(A62,'[1]ف1 21-22'!$A$4:$U$5509,21,0)</f>
        <v>0</v>
      </c>
    </row>
    <row r="63" spans="1:29" x14ac:dyDescent="0.3">
      <c r="A63" s="220">
        <v>120953</v>
      </c>
      <c r="B63" s="220" t="s">
        <v>1653</v>
      </c>
      <c r="C63" s="220" t="s">
        <v>1114</v>
      </c>
      <c r="D63" s="220" t="s">
        <v>288</v>
      </c>
      <c r="E63" s="220" t="s">
        <v>409</v>
      </c>
      <c r="F63" s="221">
        <v>35080</v>
      </c>
      <c r="G63" s="220" t="s">
        <v>388</v>
      </c>
      <c r="H63" s="220" t="s">
        <v>411</v>
      </c>
      <c r="I63" s="220" t="s">
        <v>515</v>
      </c>
      <c r="Q63" s="220">
        <v>2000</v>
      </c>
      <c r="T63" s="222" t="s">
        <v>944</v>
      </c>
      <c r="U63" s="220" t="s">
        <v>944</v>
      </c>
      <c r="V63" s="220" t="s">
        <v>944</v>
      </c>
      <c r="W63" s="220" t="s">
        <v>944</v>
      </c>
      <c r="AC63" s="220">
        <f>VLOOKUP(A63,'[1]ف1 21-22'!$A$4:$U$5509,21,0)</f>
        <v>0</v>
      </c>
    </row>
    <row r="64" spans="1:29" x14ac:dyDescent="0.3">
      <c r="A64" s="220">
        <v>121004</v>
      </c>
      <c r="B64" s="220" t="s">
        <v>1656</v>
      </c>
      <c r="C64" s="220" t="s">
        <v>1049</v>
      </c>
      <c r="D64" s="220" t="s">
        <v>341</v>
      </c>
      <c r="E64" s="220" t="s">
        <v>410</v>
      </c>
      <c r="F64" s="221">
        <v>36163</v>
      </c>
      <c r="G64" s="220" t="s">
        <v>415</v>
      </c>
      <c r="H64" s="220" t="s">
        <v>411</v>
      </c>
      <c r="I64" s="220" t="s">
        <v>515</v>
      </c>
      <c r="Q64" s="220">
        <v>2000</v>
      </c>
      <c r="R64" s="220" t="s">
        <v>944</v>
      </c>
      <c r="T64" s="222"/>
      <c r="U64" s="220" t="s">
        <v>944</v>
      </c>
      <c r="V64" s="220" t="s">
        <v>944</v>
      </c>
      <c r="W64" s="220" t="s">
        <v>944</v>
      </c>
      <c r="AC64" s="220">
        <f>VLOOKUP(A64,'[1]ف1 21-22'!$A$4:$U$5509,21,0)</f>
        <v>0</v>
      </c>
    </row>
    <row r="65" spans="1:29" x14ac:dyDescent="0.3">
      <c r="A65" s="220">
        <v>121025</v>
      </c>
      <c r="B65" s="220" t="s">
        <v>1664</v>
      </c>
      <c r="C65" s="220" t="s">
        <v>614</v>
      </c>
      <c r="D65" s="220" t="s">
        <v>270</v>
      </c>
      <c r="E65" s="220" t="s">
        <v>410</v>
      </c>
      <c r="F65" s="221">
        <v>34533</v>
      </c>
      <c r="G65" s="220" t="s">
        <v>867</v>
      </c>
      <c r="H65" s="220" t="s">
        <v>411</v>
      </c>
      <c r="I65" s="220" t="s">
        <v>515</v>
      </c>
      <c r="Q65" s="220">
        <v>2000</v>
      </c>
      <c r="T65" s="222" t="s">
        <v>944</v>
      </c>
      <c r="U65" s="220" t="s">
        <v>944</v>
      </c>
      <c r="V65" s="220" t="s">
        <v>944</v>
      </c>
      <c r="W65" s="220" t="s">
        <v>944</v>
      </c>
      <c r="AC65" s="220">
        <f>VLOOKUP(A65,'[1]ف1 21-22'!$A$4:$U$5509,21,0)</f>
        <v>0</v>
      </c>
    </row>
    <row r="66" spans="1:29" x14ac:dyDescent="0.3">
      <c r="A66" s="220">
        <v>121087</v>
      </c>
      <c r="B66" s="220" t="s">
        <v>1676</v>
      </c>
      <c r="C66" s="220" t="s">
        <v>1074</v>
      </c>
      <c r="D66" s="220" t="s">
        <v>340</v>
      </c>
      <c r="E66" s="220" t="s">
        <v>410</v>
      </c>
      <c r="F66" s="221">
        <v>35825</v>
      </c>
      <c r="G66" s="220" t="s">
        <v>839</v>
      </c>
      <c r="H66" s="220" t="s">
        <v>411</v>
      </c>
      <c r="I66" s="220" t="s">
        <v>515</v>
      </c>
      <c r="Q66" s="220">
        <v>2000</v>
      </c>
      <c r="T66" s="222"/>
      <c r="W66" s="220" t="s">
        <v>944</v>
      </c>
      <c r="AC66" s="220">
        <f>VLOOKUP(A66,'[1]ف1 21-22'!$A$4:$U$5509,21,0)</f>
        <v>0</v>
      </c>
    </row>
    <row r="67" spans="1:29" x14ac:dyDescent="0.3">
      <c r="A67" s="220">
        <v>121116</v>
      </c>
      <c r="B67" s="220" t="s">
        <v>1682</v>
      </c>
      <c r="C67" s="220" t="s">
        <v>115</v>
      </c>
      <c r="D67" s="220" t="s">
        <v>231</v>
      </c>
      <c r="E67" s="220" t="s">
        <v>410</v>
      </c>
      <c r="F67" s="221">
        <v>30492</v>
      </c>
      <c r="G67" s="220" t="s">
        <v>388</v>
      </c>
      <c r="H67" s="220" t="s">
        <v>411</v>
      </c>
      <c r="I67" s="220" t="s">
        <v>515</v>
      </c>
      <c r="Q67" s="220">
        <v>2000</v>
      </c>
      <c r="T67" s="222"/>
      <c r="W67" s="220" t="s">
        <v>944</v>
      </c>
      <c r="AC67" s="220">
        <f>VLOOKUP(A67,'[1]ف1 21-22'!$A$4:$U$5509,21,0)</f>
        <v>0</v>
      </c>
    </row>
    <row r="68" spans="1:29" x14ac:dyDescent="0.3">
      <c r="A68" s="220">
        <v>121307</v>
      </c>
      <c r="B68" s="220" t="s">
        <v>1706</v>
      </c>
      <c r="C68" s="220" t="s">
        <v>1707</v>
      </c>
      <c r="D68" s="220" t="s">
        <v>349</v>
      </c>
      <c r="E68" s="220" t="s">
        <v>410</v>
      </c>
      <c r="F68" s="221">
        <v>36076</v>
      </c>
      <c r="G68" s="220" t="s">
        <v>795</v>
      </c>
      <c r="H68" s="220" t="s">
        <v>411</v>
      </c>
      <c r="I68" s="220" t="s">
        <v>515</v>
      </c>
      <c r="Q68" s="220">
        <v>2000</v>
      </c>
      <c r="R68" s="220" t="s">
        <v>944</v>
      </c>
      <c r="T68" s="222"/>
      <c r="U68" s="220" t="s">
        <v>944</v>
      </c>
      <c r="V68" s="220" t="s">
        <v>944</v>
      </c>
      <c r="W68" s="220" t="s">
        <v>944</v>
      </c>
      <c r="AC68" s="220">
        <f>VLOOKUP(A68,'[1]ف1 21-22'!$A$4:$U$5509,21,0)</f>
        <v>0</v>
      </c>
    </row>
    <row r="69" spans="1:29" x14ac:dyDescent="0.3">
      <c r="A69" s="220">
        <v>121314</v>
      </c>
      <c r="B69" s="220" t="s">
        <v>1708</v>
      </c>
      <c r="C69" s="220" t="s">
        <v>166</v>
      </c>
      <c r="D69" s="220" t="s">
        <v>314</v>
      </c>
      <c r="E69" s="220" t="s">
        <v>410</v>
      </c>
      <c r="F69" s="221">
        <v>35796</v>
      </c>
      <c r="G69" s="220" t="s">
        <v>415</v>
      </c>
      <c r="H69" s="220" t="s">
        <v>411</v>
      </c>
      <c r="I69" s="220" t="s">
        <v>515</v>
      </c>
      <c r="Q69" s="220">
        <v>2000</v>
      </c>
      <c r="T69" s="222"/>
      <c r="W69" s="220" t="s">
        <v>944</v>
      </c>
      <c r="AC69" s="220">
        <f>VLOOKUP(A69,'[1]ف1 21-22'!$A$4:$U$5509,21,0)</f>
        <v>0</v>
      </c>
    </row>
    <row r="70" spans="1:29" x14ac:dyDescent="0.3">
      <c r="A70" s="220">
        <v>121409</v>
      </c>
      <c r="B70" s="220" t="s">
        <v>1716</v>
      </c>
      <c r="C70" s="220" t="s">
        <v>107</v>
      </c>
      <c r="D70" s="220" t="s">
        <v>493</v>
      </c>
      <c r="E70" s="220" t="s">
        <v>410</v>
      </c>
      <c r="F70" s="221">
        <v>34566</v>
      </c>
      <c r="G70" s="220" t="s">
        <v>769</v>
      </c>
      <c r="H70" s="220" t="s">
        <v>411</v>
      </c>
      <c r="I70" s="220" t="s">
        <v>515</v>
      </c>
      <c r="Q70" s="220">
        <v>2000</v>
      </c>
      <c r="S70" s="220" t="s">
        <v>944</v>
      </c>
      <c r="T70" s="222" t="s">
        <v>944</v>
      </c>
      <c r="U70" s="220" t="s">
        <v>944</v>
      </c>
      <c r="V70" s="220" t="s">
        <v>944</v>
      </c>
      <c r="W70" s="220" t="s">
        <v>944</v>
      </c>
      <c r="AC70" s="220">
        <f>VLOOKUP(A70,'[1]ف1 21-22'!$A$4:$U$5509,21,0)</f>
        <v>0</v>
      </c>
    </row>
    <row r="71" spans="1:29" x14ac:dyDescent="0.3">
      <c r="A71" s="220">
        <v>121443</v>
      </c>
      <c r="B71" s="220" t="s">
        <v>1720</v>
      </c>
      <c r="C71" s="220" t="s">
        <v>614</v>
      </c>
      <c r="D71" s="220" t="s">
        <v>324</v>
      </c>
      <c r="E71" s="220" t="s">
        <v>409</v>
      </c>
      <c r="F71" s="221">
        <v>23904</v>
      </c>
      <c r="G71" s="220" t="s">
        <v>1721</v>
      </c>
      <c r="H71" s="220" t="s">
        <v>411</v>
      </c>
      <c r="I71" s="220" t="s">
        <v>515</v>
      </c>
      <c r="Q71" s="220">
        <v>2000</v>
      </c>
      <c r="T71" s="222"/>
      <c r="V71" s="220" t="s">
        <v>944</v>
      </c>
      <c r="W71" s="220" t="s">
        <v>944</v>
      </c>
      <c r="AC71" s="220">
        <f>VLOOKUP(A71,'[1]ف1 21-22'!$A$4:$U$5509,21,0)</f>
        <v>0</v>
      </c>
    </row>
    <row r="72" spans="1:29" x14ac:dyDescent="0.3">
      <c r="A72" s="220">
        <v>121594</v>
      </c>
      <c r="B72" s="220" t="s">
        <v>1795</v>
      </c>
      <c r="C72" s="220" t="s">
        <v>109</v>
      </c>
      <c r="D72" s="220" t="s">
        <v>362</v>
      </c>
      <c r="E72" s="220" t="s">
        <v>410</v>
      </c>
      <c r="F72" s="221">
        <v>29634</v>
      </c>
      <c r="G72" s="220" t="s">
        <v>1796</v>
      </c>
      <c r="H72" s="220" t="s">
        <v>411</v>
      </c>
      <c r="I72" s="220" t="s">
        <v>515</v>
      </c>
      <c r="Q72" s="220">
        <v>2000</v>
      </c>
      <c r="S72" s="220" t="s">
        <v>944</v>
      </c>
      <c r="T72" s="222" t="s">
        <v>944</v>
      </c>
      <c r="U72" s="220" t="s">
        <v>944</v>
      </c>
      <c r="V72" s="220" t="s">
        <v>944</v>
      </c>
      <c r="W72" s="220" t="s">
        <v>944</v>
      </c>
      <c r="AC72" s="220">
        <f>VLOOKUP(A72,'[1]ف1 21-22'!$A$4:$U$5509,21,0)</f>
        <v>0</v>
      </c>
    </row>
    <row r="73" spans="1:29" x14ac:dyDescent="0.3">
      <c r="A73" s="220">
        <v>121687</v>
      </c>
      <c r="B73" s="220" t="s">
        <v>1836</v>
      </c>
      <c r="C73" s="220" t="s">
        <v>155</v>
      </c>
      <c r="D73" s="220" t="s">
        <v>538</v>
      </c>
      <c r="E73" s="220" t="s">
        <v>410</v>
      </c>
      <c r="F73" s="221">
        <v>35458</v>
      </c>
      <c r="G73" s="220" t="s">
        <v>797</v>
      </c>
      <c r="H73" s="220" t="s">
        <v>411</v>
      </c>
      <c r="I73" s="220" t="s">
        <v>515</v>
      </c>
      <c r="Q73" s="220">
        <v>2000</v>
      </c>
      <c r="S73" s="220" t="s">
        <v>944</v>
      </c>
      <c r="T73" s="222" t="s">
        <v>944</v>
      </c>
      <c r="U73" s="220" t="s">
        <v>944</v>
      </c>
      <c r="V73" s="220" t="s">
        <v>944</v>
      </c>
      <c r="W73" s="220" t="s">
        <v>944</v>
      </c>
      <c r="AC73" s="220">
        <f>VLOOKUP(A73,'[1]ف1 21-22'!$A$4:$U$5509,21,0)</f>
        <v>0</v>
      </c>
    </row>
    <row r="74" spans="1:29" x14ac:dyDescent="0.3">
      <c r="A74" s="220">
        <v>121721</v>
      </c>
      <c r="B74" s="220" t="s">
        <v>1848</v>
      </c>
      <c r="C74" s="220" t="s">
        <v>119</v>
      </c>
      <c r="D74" s="220" t="s">
        <v>589</v>
      </c>
      <c r="E74" s="220" t="s">
        <v>410</v>
      </c>
      <c r="F74" s="221">
        <v>32092</v>
      </c>
      <c r="G74" s="220" t="s">
        <v>847</v>
      </c>
      <c r="H74" s="220" t="s">
        <v>411</v>
      </c>
      <c r="I74" s="220" t="s">
        <v>515</v>
      </c>
      <c r="Q74" s="220">
        <v>2000</v>
      </c>
      <c r="T74" s="222" t="s">
        <v>944</v>
      </c>
      <c r="U74" s="220" t="s">
        <v>944</v>
      </c>
      <c r="V74" s="220" t="s">
        <v>944</v>
      </c>
      <c r="W74" s="220" t="s">
        <v>944</v>
      </c>
      <c r="AC74" s="220">
        <f>VLOOKUP(A74,'[1]ف1 21-22'!$A$4:$U$5509,21,0)</f>
        <v>0</v>
      </c>
    </row>
    <row r="75" spans="1:29" x14ac:dyDescent="0.3">
      <c r="A75" s="220">
        <v>121726</v>
      </c>
      <c r="B75" s="220" t="s">
        <v>1853</v>
      </c>
      <c r="C75" s="220" t="s">
        <v>1854</v>
      </c>
      <c r="D75" s="220" t="s">
        <v>245</v>
      </c>
      <c r="E75" s="220" t="s">
        <v>410</v>
      </c>
      <c r="F75" s="221">
        <v>31040</v>
      </c>
      <c r="G75" s="220" t="s">
        <v>388</v>
      </c>
      <c r="H75" s="220" t="s">
        <v>411</v>
      </c>
      <c r="I75" s="220" t="s">
        <v>515</v>
      </c>
      <c r="Q75" s="220">
        <v>2000</v>
      </c>
      <c r="T75" s="222"/>
      <c r="W75" s="220" t="s">
        <v>944</v>
      </c>
      <c r="AC75" s="220">
        <f>VLOOKUP(A75,'[1]ف1 21-22'!$A$4:$U$5509,21,0)</f>
        <v>0</v>
      </c>
    </row>
    <row r="76" spans="1:29" x14ac:dyDescent="0.3">
      <c r="A76" s="220">
        <v>121743</v>
      </c>
      <c r="B76" s="220" t="s">
        <v>1862</v>
      </c>
      <c r="C76" s="220" t="s">
        <v>130</v>
      </c>
      <c r="D76" s="220" t="s">
        <v>251</v>
      </c>
      <c r="E76" s="220" t="s">
        <v>410</v>
      </c>
      <c r="F76" s="221">
        <v>35425</v>
      </c>
      <c r="G76" s="220" t="s">
        <v>388</v>
      </c>
      <c r="H76" s="220" t="s">
        <v>411</v>
      </c>
      <c r="I76" s="220" t="s">
        <v>515</v>
      </c>
      <c r="Q76" s="220">
        <v>2000</v>
      </c>
      <c r="S76" s="220" t="s">
        <v>944</v>
      </c>
      <c r="T76" s="222" t="s">
        <v>944</v>
      </c>
      <c r="U76" s="220" t="s">
        <v>944</v>
      </c>
      <c r="V76" s="220" t="s">
        <v>944</v>
      </c>
      <c r="W76" s="220" t="s">
        <v>944</v>
      </c>
      <c r="AC76" s="220">
        <f>VLOOKUP(A76,'[1]ف1 21-22'!$A$4:$U$5509,21,0)</f>
        <v>0</v>
      </c>
    </row>
    <row r="77" spans="1:29" x14ac:dyDescent="0.3">
      <c r="A77" s="220">
        <v>121745</v>
      </c>
      <c r="B77" s="220" t="s">
        <v>1863</v>
      </c>
      <c r="C77" s="220" t="s">
        <v>65</v>
      </c>
      <c r="D77" s="220" t="s">
        <v>459</v>
      </c>
      <c r="E77" s="220" t="s">
        <v>410</v>
      </c>
      <c r="F77" s="221">
        <v>33478</v>
      </c>
      <c r="G77" s="220" t="s">
        <v>388</v>
      </c>
      <c r="H77" s="220" t="s">
        <v>411</v>
      </c>
      <c r="I77" s="220" t="s">
        <v>515</v>
      </c>
      <c r="Q77" s="220">
        <v>2000</v>
      </c>
      <c r="T77" s="222" t="s">
        <v>944</v>
      </c>
      <c r="U77" s="220" t="s">
        <v>944</v>
      </c>
      <c r="V77" s="220" t="s">
        <v>944</v>
      </c>
      <c r="W77" s="220" t="s">
        <v>944</v>
      </c>
      <c r="AC77" s="220">
        <f>VLOOKUP(A77,'[1]ف1 21-22'!$A$4:$U$5509,21,0)</f>
        <v>0</v>
      </c>
    </row>
    <row r="78" spans="1:29" x14ac:dyDescent="0.3">
      <c r="A78" s="220">
        <v>121789</v>
      </c>
      <c r="B78" s="220" t="s">
        <v>1883</v>
      </c>
      <c r="C78" s="220" t="s">
        <v>130</v>
      </c>
      <c r="D78" s="220" t="s">
        <v>987</v>
      </c>
      <c r="E78" s="220" t="s">
        <v>410</v>
      </c>
      <c r="F78" s="221">
        <v>35160</v>
      </c>
      <c r="G78" s="220" t="s">
        <v>1328</v>
      </c>
      <c r="H78" s="220" t="s">
        <v>411</v>
      </c>
      <c r="I78" s="220" t="s">
        <v>515</v>
      </c>
      <c r="Q78" s="220">
        <v>2000</v>
      </c>
      <c r="T78" s="222"/>
      <c r="U78" s="220" t="s">
        <v>944</v>
      </c>
      <c r="V78" s="220" t="s">
        <v>944</v>
      </c>
      <c r="W78" s="220" t="s">
        <v>944</v>
      </c>
      <c r="AC78" s="220">
        <f>VLOOKUP(A78,'[1]ف1 21-22'!$A$4:$U$5509,21,0)</f>
        <v>0</v>
      </c>
    </row>
    <row r="79" spans="1:29" x14ac:dyDescent="0.3">
      <c r="A79" s="220">
        <v>121809</v>
      </c>
      <c r="B79" s="220" t="s">
        <v>1897</v>
      </c>
      <c r="C79" s="220" t="s">
        <v>153</v>
      </c>
      <c r="D79" s="220" t="s">
        <v>250</v>
      </c>
      <c r="E79" s="220" t="s">
        <v>409</v>
      </c>
      <c r="F79" s="221">
        <v>35912</v>
      </c>
      <c r="G79" s="220" t="s">
        <v>415</v>
      </c>
      <c r="H79" s="220" t="s">
        <v>411</v>
      </c>
      <c r="I79" s="220" t="s">
        <v>515</v>
      </c>
      <c r="Q79" s="220">
        <v>2000</v>
      </c>
      <c r="T79" s="222" t="s">
        <v>944</v>
      </c>
      <c r="U79" s="220" t="s">
        <v>944</v>
      </c>
      <c r="V79" s="220" t="s">
        <v>944</v>
      </c>
      <c r="W79" s="220" t="s">
        <v>944</v>
      </c>
      <c r="AC79" s="220">
        <f>VLOOKUP(A79,'[1]ف1 21-22'!$A$4:$U$5509,21,0)</f>
        <v>0</v>
      </c>
    </row>
    <row r="80" spans="1:29" x14ac:dyDescent="0.3">
      <c r="A80" s="220">
        <v>121849</v>
      </c>
      <c r="B80" s="220" t="s">
        <v>1924</v>
      </c>
      <c r="C80" s="220" t="s">
        <v>63</v>
      </c>
      <c r="D80" s="220" t="s">
        <v>306</v>
      </c>
      <c r="E80" s="220" t="s">
        <v>410</v>
      </c>
      <c r="F80" s="221">
        <v>33905</v>
      </c>
      <c r="G80" s="220" t="s">
        <v>1095</v>
      </c>
      <c r="H80" s="220" t="s">
        <v>411</v>
      </c>
      <c r="I80" s="220" t="s">
        <v>515</v>
      </c>
      <c r="Q80" s="220">
        <v>2000</v>
      </c>
      <c r="S80" s="220" t="s">
        <v>944</v>
      </c>
      <c r="T80" s="222" t="s">
        <v>944</v>
      </c>
      <c r="U80" s="220" t="s">
        <v>944</v>
      </c>
      <c r="V80" s="220" t="s">
        <v>944</v>
      </c>
      <c r="W80" s="220" t="s">
        <v>944</v>
      </c>
      <c r="AC80" s="220">
        <f>VLOOKUP(A80,'[1]ف1 21-22'!$A$4:$U$5509,21,0)</f>
        <v>0</v>
      </c>
    </row>
    <row r="81" spans="1:29" x14ac:dyDescent="0.3">
      <c r="A81" s="220">
        <v>121864</v>
      </c>
      <c r="B81" s="220" t="s">
        <v>1935</v>
      </c>
      <c r="C81" s="220" t="s">
        <v>68</v>
      </c>
      <c r="D81" s="220" t="s">
        <v>607</v>
      </c>
      <c r="E81" s="220" t="s">
        <v>410</v>
      </c>
      <c r="F81" s="221">
        <v>31778</v>
      </c>
      <c r="H81" s="220" t="s">
        <v>411</v>
      </c>
      <c r="I81" s="220" t="s">
        <v>515</v>
      </c>
      <c r="Q81" s="220">
        <v>2000</v>
      </c>
      <c r="T81" s="222"/>
      <c r="U81" s="220" t="s">
        <v>944</v>
      </c>
      <c r="V81" s="220" t="s">
        <v>944</v>
      </c>
      <c r="W81" s="220" t="s">
        <v>944</v>
      </c>
      <c r="AC81" s="220">
        <f>VLOOKUP(A81,'[1]ف1 21-22'!$A$4:$U$5509,21,0)</f>
        <v>0</v>
      </c>
    </row>
    <row r="82" spans="1:29" x14ac:dyDescent="0.3">
      <c r="A82" s="220">
        <v>121885</v>
      </c>
      <c r="B82" s="220" t="s">
        <v>1948</v>
      </c>
      <c r="C82" s="220" t="s">
        <v>103</v>
      </c>
      <c r="D82" s="220" t="s">
        <v>288</v>
      </c>
      <c r="E82" s="220" t="s">
        <v>410</v>
      </c>
      <c r="F82" s="221">
        <v>27414</v>
      </c>
      <c r="G82" s="220" t="s">
        <v>326</v>
      </c>
      <c r="H82" s="220" t="s">
        <v>411</v>
      </c>
      <c r="I82" s="220" t="s">
        <v>515</v>
      </c>
      <c r="Q82" s="220">
        <v>2000</v>
      </c>
      <c r="T82" s="222"/>
      <c r="V82" s="220" t="s">
        <v>944</v>
      </c>
      <c r="W82" s="220" t="s">
        <v>944</v>
      </c>
      <c r="AC82" s="220">
        <f>VLOOKUP(A82,'[1]ف1 21-22'!$A$4:$U$5509,21,0)</f>
        <v>0</v>
      </c>
    </row>
    <row r="83" spans="1:29" x14ac:dyDescent="0.3">
      <c r="A83" s="220">
        <v>121895</v>
      </c>
      <c r="B83" s="220" t="s">
        <v>1953</v>
      </c>
      <c r="C83" s="220" t="s">
        <v>1073</v>
      </c>
      <c r="D83" s="220" t="s">
        <v>1085</v>
      </c>
      <c r="E83" s="220" t="s">
        <v>410</v>
      </c>
      <c r="F83" s="221">
        <v>35111</v>
      </c>
      <c r="G83" s="220" t="s">
        <v>1954</v>
      </c>
      <c r="H83" s="220" t="s">
        <v>411</v>
      </c>
      <c r="I83" s="220" t="s">
        <v>515</v>
      </c>
      <c r="Q83" s="220">
        <v>2000</v>
      </c>
      <c r="T83" s="222"/>
      <c r="U83" s="220" t="s">
        <v>944</v>
      </c>
      <c r="V83" s="220" t="s">
        <v>944</v>
      </c>
      <c r="W83" s="220" t="s">
        <v>944</v>
      </c>
      <c r="AC83" s="220">
        <f>VLOOKUP(A83,'[1]ف1 21-22'!$A$4:$U$5509,21,0)</f>
        <v>0</v>
      </c>
    </row>
    <row r="84" spans="1:29" x14ac:dyDescent="0.3">
      <c r="A84" s="220">
        <v>121907</v>
      </c>
      <c r="B84" s="220" t="s">
        <v>1961</v>
      </c>
      <c r="C84" s="220" t="s">
        <v>68</v>
      </c>
      <c r="D84" s="220" t="s">
        <v>1962</v>
      </c>
      <c r="E84" s="220" t="s">
        <v>410</v>
      </c>
      <c r="F84" s="221">
        <v>34779</v>
      </c>
      <c r="G84" s="220" t="s">
        <v>388</v>
      </c>
      <c r="H84" s="220" t="s">
        <v>411</v>
      </c>
      <c r="I84" s="220" t="s">
        <v>515</v>
      </c>
      <c r="Q84" s="220">
        <v>2000</v>
      </c>
      <c r="T84" s="222" t="s">
        <v>944</v>
      </c>
      <c r="U84" s="220" t="s">
        <v>944</v>
      </c>
      <c r="V84" s="220" t="s">
        <v>944</v>
      </c>
      <c r="W84" s="220" t="s">
        <v>944</v>
      </c>
      <c r="AC84" s="220">
        <f>VLOOKUP(A84,'[1]ف1 21-22'!$A$4:$U$5509,21,0)</f>
        <v>0</v>
      </c>
    </row>
    <row r="85" spans="1:29" x14ac:dyDescent="0.3">
      <c r="A85" s="220">
        <v>121912</v>
      </c>
      <c r="B85" s="220" t="s">
        <v>1964</v>
      </c>
      <c r="C85" s="220" t="s">
        <v>107</v>
      </c>
      <c r="D85" s="220" t="s">
        <v>604</v>
      </c>
      <c r="E85" s="220" t="s">
        <v>410</v>
      </c>
      <c r="F85" s="221">
        <v>32790</v>
      </c>
      <c r="G85" s="220" t="s">
        <v>769</v>
      </c>
      <c r="H85" s="220" t="s">
        <v>411</v>
      </c>
      <c r="I85" s="220" t="s">
        <v>515</v>
      </c>
      <c r="Q85" s="220">
        <v>2000</v>
      </c>
      <c r="S85" s="220" t="s">
        <v>944</v>
      </c>
      <c r="T85" s="222" t="s">
        <v>944</v>
      </c>
      <c r="U85" s="220" t="s">
        <v>944</v>
      </c>
      <c r="V85" s="220" t="s">
        <v>944</v>
      </c>
      <c r="W85" s="220" t="s">
        <v>944</v>
      </c>
      <c r="AC85" s="220">
        <f>VLOOKUP(A85,'[1]ف1 21-22'!$A$4:$U$5509,21,0)</f>
        <v>0</v>
      </c>
    </row>
    <row r="86" spans="1:29" x14ac:dyDescent="0.3">
      <c r="A86" s="220">
        <v>121916</v>
      </c>
      <c r="B86" s="220" t="s">
        <v>1966</v>
      </c>
      <c r="C86" s="220" t="s">
        <v>677</v>
      </c>
      <c r="D86" s="220" t="s">
        <v>705</v>
      </c>
      <c r="E86" s="220" t="s">
        <v>410</v>
      </c>
      <c r="F86" s="221">
        <v>35068</v>
      </c>
      <c r="G86" s="220" t="s">
        <v>829</v>
      </c>
      <c r="H86" s="220" t="s">
        <v>411</v>
      </c>
      <c r="I86" s="220" t="s">
        <v>515</v>
      </c>
      <c r="Q86" s="220">
        <v>2000</v>
      </c>
      <c r="T86" s="222" t="s">
        <v>944</v>
      </c>
      <c r="U86" s="220" t="s">
        <v>944</v>
      </c>
      <c r="V86" s="220" t="s">
        <v>944</v>
      </c>
      <c r="W86" s="220" t="s">
        <v>944</v>
      </c>
      <c r="AC86" s="220">
        <f>VLOOKUP(A86,'[1]ف1 21-22'!$A$4:$U$5509,21,0)</f>
        <v>0</v>
      </c>
    </row>
    <row r="87" spans="1:29" x14ac:dyDescent="0.3">
      <c r="A87" s="220">
        <v>121922</v>
      </c>
      <c r="B87" s="220" t="s">
        <v>1971</v>
      </c>
      <c r="C87" s="220" t="s">
        <v>104</v>
      </c>
      <c r="D87" s="220" t="s">
        <v>310</v>
      </c>
      <c r="E87" s="220" t="s">
        <v>410</v>
      </c>
      <c r="F87" s="221">
        <v>36163</v>
      </c>
      <c r="G87" s="220" t="s">
        <v>403</v>
      </c>
      <c r="H87" s="220" t="s">
        <v>411</v>
      </c>
      <c r="I87" s="220" t="s">
        <v>515</v>
      </c>
      <c r="Q87" s="220">
        <v>2000</v>
      </c>
      <c r="T87" s="222"/>
      <c r="W87" s="220" t="s">
        <v>944</v>
      </c>
      <c r="AC87" s="220">
        <f>VLOOKUP(A87,'[1]ف1 21-22'!$A$4:$U$5509,21,0)</f>
        <v>0</v>
      </c>
    </row>
    <row r="88" spans="1:29" x14ac:dyDescent="0.3">
      <c r="A88" s="220">
        <v>121961</v>
      </c>
      <c r="B88" s="220" t="s">
        <v>1988</v>
      </c>
      <c r="C88" s="220" t="s">
        <v>187</v>
      </c>
      <c r="D88" s="220" t="s">
        <v>333</v>
      </c>
      <c r="E88" s="220" t="s">
        <v>410</v>
      </c>
      <c r="F88" s="221">
        <v>35796</v>
      </c>
      <c r="G88" s="220" t="s">
        <v>388</v>
      </c>
      <c r="H88" s="220" t="s">
        <v>411</v>
      </c>
      <c r="I88" s="220" t="s">
        <v>515</v>
      </c>
      <c r="Q88" s="220">
        <v>2000</v>
      </c>
      <c r="S88" s="220" t="s">
        <v>944</v>
      </c>
      <c r="T88" s="222" t="s">
        <v>944</v>
      </c>
      <c r="U88" s="220" t="s">
        <v>944</v>
      </c>
      <c r="V88" s="220" t="s">
        <v>944</v>
      </c>
      <c r="W88" s="220" t="s">
        <v>944</v>
      </c>
      <c r="AC88" s="220">
        <f>VLOOKUP(A88,'[1]ف1 21-22'!$A$4:$U$5509,21,0)</f>
        <v>0</v>
      </c>
    </row>
    <row r="89" spans="1:29" x14ac:dyDescent="0.3">
      <c r="A89" s="220">
        <v>121999</v>
      </c>
      <c r="B89" s="220" t="s">
        <v>2009</v>
      </c>
      <c r="C89" s="220" t="s">
        <v>1004</v>
      </c>
      <c r="D89" s="220" t="s">
        <v>293</v>
      </c>
      <c r="E89" s="220" t="s">
        <v>410</v>
      </c>
      <c r="F89" s="221">
        <v>33435</v>
      </c>
      <c r="G89" s="220" t="s">
        <v>388</v>
      </c>
      <c r="H89" s="220" t="s">
        <v>411</v>
      </c>
      <c r="I89" s="220" t="s">
        <v>515</v>
      </c>
      <c r="Q89" s="220">
        <v>2000</v>
      </c>
      <c r="T89" s="222"/>
      <c r="U89" s="220" t="s">
        <v>944</v>
      </c>
      <c r="V89" s="220" t="s">
        <v>944</v>
      </c>
      <c r="W89" s="220" t="s">
        <v>944</v>
      </c>
      <c r="AC89" s="220">
        <f>VLOOKUP(A89,'[1]ف1 21-22'!$A$4:$U$5509,21,0)</f>
        <v>0</v>
      </c>
    </row>
    <row r="90" spans="1:29" x14ac:dyDescent="0.3">
      <c r="A90" s="220">
        <v>122013</v>
      </c>
      <c r="B90" s="220" t="s">
        <v>2023</v>
      </c>
      <c r="C90" s="220" t="s">
        <v>74</v>
      </c>
      <c r="D90" s="220" t="s">
        <v>250</v>
      </c>
      <c r="E90" s="220" t="s">
        <v>410</v>
      </c>
      <c r="F90" s="221">
        <v>33202</v>
      </c>
      <c r="G90" s="220" t="s">
        <v>388</v>
      </c>
      <c r="H90" s="220" t="s">
        <v>411</v>
      </c>
      <c r="I90" s="220" t="s">
        <v>515</v>
      </c>
      <c r="Q90" s="220">
        <v>2000</v>
      </c>
      <c r="T90" s="222"/>
      <c r="V90" s="220" t="s">
        <v>944</v>
      </c>
      <c r="W90" s="220" t="s">
        <v>944</v>
      </c>
      <c r="AC90" s="220">
        <f>VLOOKUP(A90,'[1]ف1 21-22'!$A$4:$U$5509,21,0)</f>
        <v>0</v>
      </c>
    </row>
    <row r="91" spans="1:29" x14ac:dyDescent="0.3">
      <c r="A91" s="220">
        <v>122035</v>
      </c>
      <c r="B91" s="220" t="s">
        <v>2040</v>
      </c>
      <c r="C91" s="220" t="s">
        <v>1118</v>
      </c>
      <c r="D91" s="220" t="s">
        <v>1213</v>
      </c>
      <c r="E91" s="220" t="s">
        <v>410</v>
      </c>
      <c r="F91" s="221">
        <v>33240</v>
      </c>
      <c r="G91" s="220" t="s">
        <v>388</v>
      </c>
      <c r="H91" s="220" t="s">
        <v>420</v>
      </c>
      <c r="I91" s="220" t="s">
        <v>515</v>
      </c>
      <c r="Q91" s="220">
        <v>2000</v>
      </c>
      <c r="T91" s="222" t="s">
        <v>944</v>
      </c>
      <c r="U91" s="220" t="s">
        <v>944</v>
      </c>
      <c r="V91" s="220" t="s">
        <v>944</v>
      </c>
      <c r="W91" s="220" t="s">
        <v>944</v>
      </c>
      <c r="AC91" s="220">
        <f>VLOOKUP(A91,'[1]ف1 21-22'!$A$4:$U$5509,21,0)</f>
        <v>0</v>
      </c>
    </row>
    <row r="92" spans="1:29" x14ac:dyDescent="0.3">
      <c r="A92" s="220">
        <v>122045</v>
      </c>
      <c r="B92" s="220" t="s">
        <v>2048</v>
      </c>
      <c r="C92" s="220" t="s">
        <v>70</v>
      </c>
      <c r="D92" s="220" t="s">
        <v>278</v>
      </c>
      <c r="E92" s="220" t="s">
        <v>409</v>
      </c>
      <c r="F92" s="221">
        <v>33061</v>
      </c>
      <c r="G92" s="220" t="s">
        <v>2049</v>
      </c>
      <c r="H92" s="220" t="s">
        <v>411</v>
      </c>
      <c r="I92" s="220" t="s">
        <v>515</v>
      </c>
      <c r="Q92" s="220">
        <v>2000</v>
      </c>
      <c r="S92" s="220" t="s">
        <v>944</v>
      </c>
      <c r="T92" s="222" t="s">
        <v>944</v>
      </c>
      <c r="U92" s="220" t="s">
        <v>944</v>
      </c>
      <c r="V92" s="220" t="s">
        <v>944</v>
      </c>
      <c r="W92" s="220" t="s">
        <v>944</v>
      </c>
      <c r="AC92" s="220">
        <f>VLOOKUP(A92,'[1]ف1 21-22'!$A$4:$U$5509,21,0)</f>
        <v>0</v>
      </c>
    </row>
    <row r="93" spans="1:29" x14ac:dyDescent="0.3">
      <c r="A93" s="220">
        <v>122065</v>
      </c>
      <c r="B93" s="220" t="s">
        <v>2057</v>
      </c>
      <c r="C93" s="220" t="s">
        <v>456</v>
      </c>
      <c r="D93" s="220" t="s">
        <v>282</v>
      </c>
      <c r="E93" s="220" t="s">
        <v>410</v>
      </c>
      <c r="F93" s="221">
        <v>34364</v>
      </c>
      <c r="G93" s="220" t="s">
        <v>2058</v>
      </c>
      <c r="H93" s="220" t="s">
        <v>411</v>
      </c>
      <c r="I93" s="220" t="s">
        <v>515</v>
      </c>
      <c r="Q93" s="220">
        <v>2000</v>
      </c>
      <c r="T93" s="222" t="s">
        <v>944</v>
      </c>
      <c r="U93" s="220" t="s">
        <v>944</v>
      </c>
      <c r="V93" s="220" t="s">
        <v>944</v>
      </c>
      <c r="W93" s="220" t="s">
        <v>944</v>
      </c>
      <c r="AC93" s="220">
        <f>VLOOKUP(A93,'[1]ف1 21-22'!$A$4:$U$5509,21,0)</f>
        <v>0</v>
      </c>
    </row>
    <row r="94" spans="1:29" x14ac:dyDescent="0.3">
      <c r="A94" s="220">
        <v>122098</v>
      </c>
      <c r="B94" s="220" t="s">
        <v>2072</v>
      </c>
      <c r="C94" s="220" t="s">
        <v>663</v>
      </c>
      <c r="D94" s="220" t="s">
        <v>231</v>
      </c>
      <c r="E94" s="220" t="s">
        <v>410</v>
      </c>
      <c r="F94" s="221">
        <v>31996</v>
      </c>
      <c r="G94" s="220" t="s">
        <v>776</v>
      </c>
      <c r="H94" s="220" t="s">
        <v>411</v>
      </c>
      <c r="I94" s="220" t="s">
        <v>515</v>
      </c>
      <c r="Q94" s="220">
        <v>2000</v>
      </c>
      <c r="S94" s="220" t="s">
        <v>944</v>
      </c>
      <c r="T94" s="222" t="s">
        <v>944</v>
      </c>
      <c r="U94" s="220" t="s">
        <v>944</v>
      </c>
      <c r="V94" s="220" t="s">
        <v>944</v>
      </c>
      <c r="W94" s="220" t="s">
        <v>944</v>
      </c>
      <c r="AC94" s="220">
        <f>VLOOKUP(A94,'[1]ف1 21-22'!$A$4:$U$5509,21,0)</f>
        <v>0</v>
      </c>
    </row>
    <row r="95" spans="1:29" x14ac:dyDescent="0.3">
      <c r="A95" s="220">
        <v>122109</v>
      </c>
      <c r="B95" s="220" t="s">
        <v>2076</v>
      </c>
      <c r="C95" s="220" t="s">
        <v>162</v>
      </c>
      <c r="D95" s="220" t="s">
        <v>2077</v>
      </c>
      <c r="E95" s="220" t="s">
        <v>410</v>
      </c>
      <c r="F95" s="221">
        <v>32513</v>
      </c>
      <c r="G95" s="220" t="s">
        <v>2078</v>
      </c>
      <c r="H95" s="220" t="s">
        <v>411</v>
      </c>
      <c r="I95" s="220" t="s">
        <v>515</v>
      </c>
      <c r="Q95" s="220">
        <v>2000</v>
      </c>
      <c r="T95" s="222" t="s">
        <v>944</v>
      </c>
      <c r="U95" s="220" t="s">
        <v>944</v>
      </c>
      <c r="V95" s="220" t="s">
        <v>944</v>
      </c>
      <c r="W95" s="220" t="s">
        <v>944</v>
      </c>
      <c r="AC95" s="220">
        <f>VLOOKUP(A95,'[1]ف1 21-22'!$A$4:$U$5509,21,0)</f>
        <v>0</v>
      </c>
    </row>
    <row r="96" spans="1:29" x14ac:dyDescent="0.3">
      <c r="A96" s="220">
        <v>122110</v>
      </c>
      <c r="B96" s="220" t="s">
        <v>2079</v>
      </c>
      <c r="C96" s="220" t="s">
        <v>659</v>
      </c>
      <c r="D96" s="220" t="s">
        <v>1080</v>
      </c>
      <c r="E96" s="220" t="s">
        <v>410</v>
      </c>
      <c r="F96" s="221">
        <v>35091</v>
      </c>
      <c r="G96" s="220" t="s">
        <v>2080</v>
      </c>
      <c r="H96" s="220" t="s">
        <v>411</v>
      </c>
      <c r="I96" s="220" t="s">
        <v>515</v>
      </c>
      <c r="Q96" s="220">
        <v>2000</v>
      </c>
      <c r="T96" s="222" t="s">
        <v>944</v>
      </c>
      <c r="U96" s="220" t="s">
        <v>944</v>
      </c>
      <c r="V96" s="220" t="s">
        <v>944</v>
      </c>
      <c r="W96" s="220" t="s">
        <v>944</v>
      </c>
      <c r="AC96" s="220">
        <f>VLOOKUP(A96,'[1]ف1 21-22'!$A$4:$U$5509,21,0)</f>
        <v>0</v>
      </c>
    </row>
    <row r="97" spans="1:29" x14ac:dyDescent="0.3">
      <c r="A97" s="220">
        <v>122204</v>
      </c>
      <c r="B97" s="220" t="s">
        <v>2141</v>
      </c>
      <c r="C97" s="220" t="s">
        <v>88</v>
      </c>
      <c r="D97" s="220" t="s">
        <v>668</v>
      </c>
      <c r="E97" s="220" t="s">
        <v>410</v>
      </c>
      <c r="F97" s="221">
        <v>34372</v>
      </c>
      <c r="G97" s="220" t="s">
        <v>388</v>
      </c>
      <c r="H97" s="220" t="s">
        <v>411</v>
      </c>
      <c r="I97" s="220" t="s">
        <v>515</v>
      </c>
      <c r="Q97" s="220">
        <v>2000</v>
      </c>
      <c r="S97" s="220" t="s">
        <v>944</v>
      </c>
      <c r="T97" s="222" t="s">
        <v>944</v>
      </c>
      <c r="U97" s="220" t="s">
        <v>944</v>
      </c>
      <c r="V97" s="220" t="s">
        <v>944</v>
      </c>
      <c r="W97" s="220" t="s">
        <v>944</v>
      </c>
      <c r="AC97" s="220">
        <f>VLOOKUP(A97,'[1]ف1 21-22'!$A$4:$U$5509,21,0)</f>
        <v>0</v>
      </c>
    </row>
    <row r="98" spans="1:29" x14ac:dyDescent="0.3">
      <c r="A98" s="220">
        <v>122209</v>
      </c>
      <c r="B98" s="220" t="s">
        <v>2143</v>
      </c>
      <c r="C98" s="220" t="s">
        <v>134</v>
      </c>
      <c r="D98" s="220" t="s">
        <v>2144</v>
      </c>
      <c r="E98" s="220" t="s">
        <v>410</v>
      </c>
      <c r="F98" s="221">
        <v>31778</v>
      </c>
      <c r="G98" s="220" t="s">
        <v>388</v>
      </c>
      <c r="H98" s="220" t="s">
        <v>411</v>
      </c>
      <c r="I98" s="220" t="s">
        <v>515</v>
      </c>
      <c r="Q98" s="220">
        <v>2000</v>
      </c>
      <c r="S98" s="220" t="s">
        <v>944</v>
      </c>
      <c r="T98" s="222" t="s">
        <v>944</v>
      </c>
      <c r="U98" s="220" t="s">
        <v>944</v>
      </c>
      <c r="V98" s="220" t="s">
        <v>944</v>
      </c>
      <c r="W98" s="220" t="s">
        <v>944</v>
      </c>
      <c r="AC98" s="220">
        <f>VLOOKUP(A98,'[1]ف1 21-22'!$A$4:$U$5509,21,0)</f>
        <v>0</v>
      </c>
    </row>
    <row r="99" spans="1:29" x14ac:dyDescent="0.3">
      <c r="A99" s="220">
        <v>122220</v>
      </c>
      <c r="B99" s="220" t="s">
        <v>2149</v>
      </c>
      <c r="C99" s="220" t="s">
        <v>109</v>
      </c>
      <c r="D99" s="220" t="s">
        <v>319</v>
      </c>
      <c r="E99" s="220" t="s">
        <v>410</v>
      </c>
      <c r="F99" s="221">
        <v>35065</v>
      </c>
      <c r="G99" s="220" t="s">
        <v>1145</v>
      </c>
      <c r="H99" s="220" t="s">
        <v>411</v>
      </c>
      <c r="I99" s="220" t="s">
        <v>515</v>
      </c>
      <c r="Q99" s="220">
        <v>2000</v>
      </c>
      <c r="S99" s="220" t="s">
        <v>944</v>
      </c>
      <c r="T99" s="222" t="s">
        <v>944</v>
      </c>
      <c r="U99" s="220" t="s">
        <v>944</v>
      </c>
      <c r="V99" s="220" t="s">
        <v>944</v>
      </c>
      <c r="W99" s="220" t="s">
        <v>944</v>
      </c>
      <c r="AC99" s="220">
        <f>VLOOKUP(A99,'[1]ف1 21-22'!$A$4:$U$5509,21,0)</f>
        <v>0</v>
      </c>
    </row>
    <row r="100" spans="1:29" x14ac:dyDescent="0.3">
      <c r="A100" s="220">
        <v>122223</v>
      </c>
      <c r="B100" s="220" t="s">
        <v>2151</v>
      </c>
      <c r="C100" s="220" t="s">
        <v>586</v>
      </c>
      <c r="D100" s="220" t="s">
        <v>319</v>
      </c>
      <c r="E100" s="220" t="s">
        <v>410</v>
      </c>
      <c r="F100" s="221">
        <v>32387</v>
      </c>
      <c r="G100" s="220" t="s">
        <v>1139</v>
      </c>
      <c r="H100" s="220" t="s">
        <v>411</v>
      </c>
      <c r="I100" s="220" t="s">
        <v>515</v>
      </c>
      <c r="T100" s="222"/>
      <c r="AC100" s="220">
        <f>VLOOKUP(A100,'[1]ف1 21-22'!$A$4:$U$5509,21,0)</f>
        <v>0</v>
      </c>
    </row>
    <row r="101" spans="1:29" x14ac:dyDescent="0.3">
      <c r="A101" s="220">
        <v>122232</v>
      </c>
      <c r="B101" s="220" t="s">
        <v>2158</v>
      </c>
      <c r="C101" s="220" t="s">
        <v>182</v>
      </c>
      <c r="D101" s="220" t="s">
        <v>613</v>
      </c>
      <c r="E101" s="220" t="s">
        <v>410</v>
      </c>
      <c r="F101" s="221">
        <v>34939</v>
      </c>
      <c r="G101" s="220" t="s">
        <v>867</v>
      </c>
      <c r="H101" s="220" t="s">
        <v>411</v>
      </c>
      <c r="I101" s="220" t="s">
        <v>515</v>
      </c>
      <c r="Q101" s="220">
        <v>2000</v>
      </c>
      <c r="S101" s="220" t="s">
        <v>944</v>
      </c>
      <c r="T101" s="222" t="s">
        <v>944</v>
      </c>
      <c r="U101" s="220" t="s">
        <v>944</v>
      </c>
      <c r="V101" s="220" t="s">
        <v>944</v>
      </c>
      <c r="W101" s="220" t="s">
        <v>944</v>
      </c>
      <c r="AC101" s="220">
        <f>VLOOKUP(A101,'[1]ف1 21-22'!$A$4:$U$5509,21,0)</f>
        <v>0</v>
      </c>
    </row>
    <row r="102" spans="1:29" x14ac:dyDescent="0.3">
      <c r="A102" s="220">
        <v>122234</v>
      </c>
      <c r="B102" s="220" t="s">
        <v>2159</v>
      </c>
      <c r="C102" s="220" t="s">
        <v>2160</v>
      </c>
      <c r="D102" s="220" t="s">
        <v>355</v>
      </c>
      <c r="E102" s="220" t="s">
        <v>409</v>
      </c>
      <c r="F102" s="221">
        <v>31446</v>
      </c>
      <c r="G102" s="220" t="s">
        <v>2161</v>
      </c>
      <c r="H102" s="220" t="s">
        <v>411</v>
      </c>
      <c r="I102" s="220" t="s">
        <v>515</v>
      </c>
      <c r="Q102" s="220">
        <v>2000</v>
      </c>
      <c r="T102" s="222" t="s">
        <v>944</v>
      </c>
      <c r="U102" s="220" t="s">
        <v>944</v>
      </c>
      <c r="V102" s="220" t="s">
        <v>944</v>
      </c>
      <c r="W102" s="220" t="s">
        <v>944</v>
      </c>
      <c r="AC102" s="220">
        <f>VLOOKUP(A102,'[1]ف1 21-22'!$A$4:$U$5509,21,0)</f>
        <v>0</v>
      </c>
    </row>
    <row r="103" spans="1:29" x14ac:dyDescent="0.3">
      <c r="A103" s="220">
        <v>122240</v>
      </c>
      <c r="B103" s="220" t="s">
        <v>2167</v>
      </c>
      <c r="C103" s="220" t="s">
        <v>2168</v>
      </c>
      <c r="D103" s="220" t="s">
        <v>508</v>
      </c>
      <c r="E103" s="220" t="s">
        <v>410</v>
      </c>
      <c r="F103" s="221">
        <v>30380</v>
      </c>
      <c r="G103" s="220" t="s">
        <v>2169</v>
      </c>
      <c r="H103" s="220" t="s">
        <v>411</v>
      </c>
      <c r="I103" s="220" t="s">
        <v>515</v>
      </c>
      <c r="Q103" s="220">
        <v>2000</v>
      </c>
      <c r="S103" s="220" t="s">
        <v>944</v>
      </c>
      <c r="T103" s="222" t="s">
        <v>944</v>
      </c>
      <c r="U103" s="220" t="s">
        <v>944</v>
      </c>
      <c r="V103" s="220" t="s">
        <v>944</v>
      </c>
      <c r="W103" s="220" t="s">
        <v>944</v>
      </c>
      <c r="AC103" s="220">
        <f>VLOOKUP(A103,'[1]ف1 21-22'!$A$4:$U$5509,21,0)</f>
        <v>0</v>
      </c>
    </row>
    <row r="104" spans="1:29" x14ac:dyDescent="0.3">
      <c r="A104" s="220">
        <v>122256</v>
      </c>
      <c r="B104" s="220" t="s">
        <v>2173</v>
      </c>
      <c r="C104" s="220" t="s">
        <v>442</v>
      </c>
      <c r="D104" s="220" t="s">
        <v>234</v>
      </c>
      <c r="E104" s="220" t="s">
        <v>410</v>
      </c>
      <c r="F104" s="221">
        <v>31762</v>
      </c>
      <c r="G104" s="220" t="s">
        <v>795</v>
      </c>
      <c r="H104" s="220" t="s">
        <v>411</v>
      </c>
      <c r="I104" s="220" t="s">
        <v>515</v>
      </c>
      <c r="Q104" s="220">
        <v>2000</v>
      </c>
      <c r="S104" s="220" t="s">
        <v>944</v>
      </c>
      <c r="T104" s="222" t="s">
        <v>944</v>
      </c>
      <c r="U104" s="220" t="s">
        <v>944</v>
      </c>
      <c r="V104" s="220" t="s">
        <v>944</v>
      </c>
      <c r="W104" s="220" t="s">
        <v>944</v>
      </c>
      <c r="AC104" s="220">
        <f>VLOOKUP(A104,'[1]ف1 21-22'!$A$4:$U$5509,21,0)</f>
        <v>0</v>
      </c>
    </row>
    <row r="105" spans="1:29" x14ac:dyDescent="0.3">
      <c r="A105" s="220">
        <v>122263</v>
      </c>
      <c r="B105" s="220" t="s">
        <v>2177</v>
      </c>
      <c r="C105" s="220" t="s">
        <v>68</v>
      </c>
      <c r="D105" s="220" t="s">
        <v>511</v>
      </c>
      <c r="E105" s="220" t="s">
        <v>410</v>
      </c>
      <c r="F105" s="221">
        <v>35704</v>
      </c>
      <c r="G105" s="220" t="s">
        <v>818</v>
      </c>
      <c r="H105" s="220" t="s">
        <v>411</v>
      </c>
      <c r="I105" s="220" t="s">
        <v>515</v>
      </c>
      <c r="Q105" s="220">
        <v>2000</v>
      </c>
      <c r="T105" s="222" t="s">
        <v>944</v>
      </c>
      <c r="U105" s="220" t="s">
        <v>944</v>
      </c>
      <c r="V105" s="220" t="s">
        <v>944</v>
      </c>
      <c r="W105" s="220" t="s">
        <v>944</v>
      </c>
      <c r="AC105" s="220">
        <f>VLOOKUP(A105,'[1]ف1 21-22'!$A$4:$U$5509,21,0)</f>
        <v>0</v>
      </c>
    </row>
    <row r="106" spans="1:29" x14ac:dyDescent="0.3">
      <c r="A106" s="220">
        <v>122272</v>
      </c>
      <c r="B106" s="220" t="s">
        <v>2182</v>
      </c>
      <c r="C106" s="220" t="s">
        <v>1124</v>
      </c>
      <c r="D106" s="220" t="s">
        <v>643</v>
      </c>
      <c r="E106" s="220" t="s">
        <v>410</v>
      </c>
      <c r="F106" s="221">
        <v>34775</v>
      </c>
      <c r="G106" s="220" t="s">
        <v>806</v>
      </c>
      <c r="H106" s="220" t="s">
        <v>411</v>
      </c>
      <c r="I106" s="220" t="s">
        <v>515</v>
      </c>
      <c r="Q106" s="220">
        <v>2000</v>
      </c>
      <c r="T106" s="222"/>
      <c r="W106" s="220" t="s">
        <v>944</v>
      </c>
      <c r="AC106" s="220">
        <f>VLOOKUP(A106,'[1]ف1 21-22'!$A$4:$U$5509,21,0)</f>
        <v>0</v>
      </c>
    </row>
    <row r="107" spans="1:29" x14ac:dyDescent="0.3">
      <c r="A107" s="220">
        <v>122277</v>
      </c>
      <c r="B107" s="220" t="s">
        <v>2184</v>
      </c>
      <c r="C107" s="220" t="s">
        <v>680</v>
      </c>
      <c r="D107" s="220" t="s">
        <v>2185</v>
      </c>
      <c r="E107" s="220" t="s">
        <v>410</v>
      </c>
      <c r="F107" s="221">
        <v>35437</v>
      </c>
      <c r="G107" s="220" t="s">
        <v>788</v>
      </c>
      <c r="H107" s="220" t="s">
        <v>411</v>
      </c>
      <c r="I107" s="220" t="s">
        <v>515</v>
      </c>
      <c r="Q107" s="220">
        <v>2000</v>
      </c>
      <c r="S107" s="220" t="s">
        <v>944</v>
      </c>
      <c r="T107" s="222" t="s">
        <v>944</v>
      </c>
      <c r="U107" s="220" t="s">
        <v>944</v>
      </c>
      <c r="V107" s="220" t="s">
        <v>944</v>
      </c>
      <c r="W107" s="220" t="s">
        <v>944</v>
      </c>
      <c r="AC107" s="220">
        <f>VLOOKUP(A107,'[1]ف1 21-22'!$A$4:$U$5509,21,0)</f>
        <v>0</v>
      </c>
    </row>
    <row r="108" spans="1:29" x14ac:dyDescent="0.3">
      <c r="A108" s="220">
        <v>122293</v>
      </c>
      <c r="B108" s="220" t="s">
        <v>2196</v>
      </c>
      <c r="C108" s="220" t="s">
        <v>198</v>
      </c>
      <c r="D108" s="220" t="s">
        <v>270</v>
      </c>
      <c r="E108" s="220" t="s">
        <v>410</v>
      </c>
      <c r="F108" s="221">
        <v>36032</v>
      </c>
      <c r="G108" s="220" t="s">
        <v>388</v>
      </c>
      <c r="H108" s="220" t="s">
        <v>411</v>
      </c>
      <c r="I108" s="220" t="s">
        <v>515</v>
      </c>
      <c r="Q108" s="220">
        <v>2000</v>
      </c>
      <c r="T108" s="222" t="s">
        <v>944</v>
      </c>
      <c r="U108" s="220" t="s">
        <v>944</v>
      </c>
      <c r="V108" s="220" t="s">
        <v>944</v>
      </c>
      <c r="W108" s="220" t="s">
        <v>944</v>
      </c>
      <c r="AC108" s="220">
        <f>VLOOKUP(A108,'[1]ف1 21-22'!$A$4:$U$5509,21,0)</f>
        <v>0</v>
      </c>
    </row>
    <row r="109" spans="1:29" x14ac:dyDescent="0.3">
      <c r="A109" s="220">
        <v>122354</v>
      </c>
      <c r="B109" s="220" t="s">
        <v>2239</v>
      </c>
      <c r="C109" s="220" t="s">
        <v>73</v>
      </c>
      <c r="D109" s="220" t="s">
        <v>250</v>
      </c>
      <c r="E109" s="220" t="s">
        <v>410</v>
      </c>
      <c r="F109" s="221">
        <v>34571</v>
      </c>
      <c r="G109" s="220" t="s">
        <v>388</v>
      </c>
      <c r="H109" s="220" t="s">
        <v>411</v>
      </c>
      <c r="I109" s="220" t="s">
        <v>515</v>
      </c>
      <c r="Q109" s="220">
        <v>2000</v>
      </c>
      <c r="S109" s="220" t="s">
        <v>944</v>
      </c>
      <c r="T109" s="222" t="s">
        <v>944</v>
      </c>
      <c r="U109" s="220" t="s">
        <v>944</v>
      </c>
      <c r="V109" s="220" t="s">
        <v>944</v>
      </c>
      <c r="W109" s="220" t="s">
        <v>944</v>
      </c>
      <c r="AC109" s="220">
        <f>VLOOKUP(A109,'[1]ف1 21-22'!$A$4:$U$5509,21,0)</f>
        <v>0</v>
      </c>
    </row>
    <row r="110" spans="1:29" x14ac:dyDescent="0.3">
      <c r="A110" s="220">
        <v>122406</v>
      </c>
      <c r="B110" s="220" t="s">
        <v>2275</v>
      </c>
      <c r="C110" s="220" t="s">
        <v>71</v>
      </c>
      <c r="D110" s="220" t="s">
        <v>264</v>
      </c>
      <c r="E110" s="220" t="s">
        <v>410</v>
      </c>
      <c r="F110" s="221">
        <v>33578</v>
      </c>
      <c r="G110" s="220" t="s">
        <v>857</v>
      </c>
      <c r="H110" s="220" t="s">
        <v>411</v>
      </c>
      <c r="I110" s="220" t="s">
        <v>515</v>
      </c>
      <c r="Q110" s="220">
        <v>2000</v>
      </c>
      <c r="T110" s="222"/>
      <c r="U110" s="220" t="s">
        <v>944</v>
      </c>
      <c r="V110" s="220" t="s">
        <v>944</v>
      </c>
      <c r="W110" s="220" t="s">
        <v>944</v>
      </c>
      <c r="AC110" s="220">
        <f>VLOOKUP(A110,'[1]ف1 21-22'!$A$4:$U$5509,21,0)</f>
        <v>0</v>
      </c>
    </row>
    <row r="111" spans="1:29" x14ac:dyDescent="0.3">
      <c r="A111" s="220">
        <v>122407</v>
      </c>
      <c r="B111" s="220" t="s">
        <v>2276</v>
      </c>
      <c r="C111" s="220" t="s">
        <v>80</v>
      </c>
      <c r="D111" s="220" t="s">
        <v>278</v>
      </c>
      <c r="E111" s="220" t="s">
        <v>410</v>
      </c>
      <c r="F111" s="221">
        <v>33604</v>
      </c>
      <c r="G111" s="220" t="s">
        <v>2277</v>
      </c>
      <c r="H111" s="220" t="s">
        <v>411</v>
      </c>
      <c r="I111" s="220" t="s">
        <v>515</v>
      </c>
      <c r="Q111" s="220">
        <v>2000</v>
      </c>
      <c r="T111" s="222"/>
      <c r="W111" s="220" t="s">
        <v>944</v>
      </c>
      <c r="AC111" s="220">
        <f>VLOOKUP(A111,'[1]ف1 21-22'!$A$4:$U$5509,21,0)</f>
        <v>0</v>
      </c>
    </row>
    <row r="112" spans="1:29" x14ac:dyDescent="0.3">
      <c r="A112" s="220">
        <v>122451</v>
      </c>
      <c r="B112" s="220" t="s">
        <v>2298</v>
      </c>
      <c r="C112" s="220" t="s">
        <v>1179</v>
      </c>
      <c r="D112" s="220" t="s">
        <v>2299</v>
      </c>
      <c r="E112" s="220" t="s">
        <v>410</v>
      </c>
      <c r="F112" s="221">
        <v>35310</v>
      </c>
      <c r="G112" s="220" t="s">
        <v>768</v>
      </c>
      <c r="H112" s="220" t="s">
        <v>411</v>
      </c>
      <c r="I112" s="220" t="s">
        <v>515</v>
      </c>
      <c r="Q112" s="220">
        <v>2000</v>
      </c>
      <c r="T112" s="222"/>
      <c r="W112" s="220" t="s">
        <v>944</v>
      </c>
      <c r="AC112" s="220">
        <f>VLOOKUP(A112,'[1]ف1 21-22'!$A$4:$U$5509,21,0)</f>
        <v>0</v>
      </c>
    </row>
    <row r="113" spans="1:29" x14ac:dyDescent="0.3">
      <c r="A113" s="220">
        <v>122452</v>
      </c>
      <c r="B113" s="220" t="s">
        <v>2300</v>
      </c>
      <c r="C113" s="220" t="s">
        <v>580</v>
      </c>
      <c r="D113" s="220" t="s">
        <v>2301</v>
      </c>
      <c r="E113" s="220" t="s">
        <v>409</v>
      </c>
      <c r="F113" s="221">
        <v>36526</v>
      </c>
      <c r="G113" s="220" t="s">
        <v>388</v>
      </c>
      <c r="H113" s="220" t="s">
        <v>411</v>
      </c>
      <c r="I113" s="220" t="s">
        <v>515</v>
      </c>
      <c r="Q113" s="220">
        <v>2000</v>
      </c>
      <c r="T113" s="222"/>
      <c r="U113" s="220" t="s">
        <v>944</v>
      </c>
      <c r="V113" s="220" t="s">
        <v>944</v>
      </c>
      <c r="W113" s="220" t="s">
        <v>944</v>
      </c>
      <c r="AC113" s="220">
        <f>VLOOKUP(A113,'[1]ف1 21-22'!$A$4:$U$5509,21,0)</f>
        <v>0</v>
      </c>
    </row>
    <row r="114" spans="1:29" x14ac:dyDescent="0.3">
      <c r="A114" s="220">
        <v>122456</v>
      </c>
      <c r="B114" s="220" t="s">
        <v>449</v>
      </c>
      <c r="C114" s="220" t="s">
        <v>703</v>
      </c>
      <c r="D114" s="220" t="s">
        <v>2302</v>
      </c>
      <c r="E114" s="220" t="s">
        <v>409</v>
      </c>
      <c r="F114" s="221">
        <v>35659</v>
      </c>
      <c r="G114" s="220" t="s">
        <v>765</v>
      </c>
      <c r="H114" s="220" t="s">
        <v>411</v>
      </c>
      <c r="I114" s="220" t="s">
        <v>515</v>
      </c>
      <c r="Q114" s="220">
        <v>2000</v>
      </c>
      <c r="T114" s="222"/>
      <c r="V114" s="220" t="s">
        <v>944</v>
      </c>
      <c r="W114" s="220" t="s">
        <v>944</v>
      </c>
      <c r="AC114" s="220">
        <f>VLOOKUP(A114,'[1]ف1 21-22'!$A$4:$U$5509,21,0)</f>
        <v>0</v>
      </c>
    </row>
    <row r="115" spans="1:29" x14ac:dyDescent="0.3">
      <c r="A115" s="220">
        <v>122459</v>
      </c>
      <c r="B115" s="220" t="s">
        <v>2303</v>
      </c>
      <c r="C115" s="220" t="s">
        <v>2304</v>
      </c>
      <c r="D115" s="220" t="s">
        <v>268</v>
      </c>
      <c r="E115" s="220" t="s">
        <v>409</v>
      </c>
      <c r="F115" s="221">
        <v>35431</v>
      </c>
      <c r="G115" s="220" t="s">
        <v>388</v>
      </c>
      <c r="H115" s="220" t="s">
        <v>411</v>
      </c>
      <c r="I115" s="220" t="s">
        <v>515</v>
      </c>
      <c r="Q115" s="220">
        <v>2000</v>
      </c>
      <c r="T115" s="222"/>
      <c r="U115" s="220" t="s">
        <v>944</v>
      </c>
      <c r="V115" s="220" t="s">
        <v>944</v>
      </c>
      <c r="W115" s="220" t="s">
        <v>944</v>
      </c>
      <c r="AC115" s="220">
        <f>VLOOKUP(A115,'[1]ف1 21-22'!$A$4:$U$5509,21,0)</f>
        <v>0</v>
      </c>
    </row>
    <row r="116" spans="1:29" x14ac:dyDescent="0.3">
      <c r="A116" s="220">
        <v>122461</v>
      </c>
      <c r="B116" s="220" t="s">
        <v>2305</v>
      </c>
      <c r="C116" s="220" t="s">
        <v>753</v>
      </c>
      <c r="D116" s="220" t="s">
        <v>649</v>
      </c>
      <c r="E116" s="220" t="s">
        <v>409</v>
      </c>
      <c r="F116" s="221">
        <v>34339</v>
      </c>
      <c r="G116" s="220" t="s">
        <v>850</v>
      </c>
      <c r="H116" s="220" t="s">
        <v>411</v>
      </c>
      <c r="I116" s="220" t="s">
        <v>515</v>
      </c>
      <c r="Q116" s="220">
        <v>2000</v>
      </c>
      <c r="T116" s="222"/>
      <c r="U116" s="220" t="s">
        <v>944</v>
      </c>
      <c r="V116" s="220" t="s">
        <v>944</v>
      </c>
      <c r="W116" s="220" t="s">
        <v>944</v>
      </c>
      <c r="AC116" s="220">
        <f>VLOOKUP(A116,'[1]ف1 21-22'!$A$4:$U$5509,21,0)</f>
        <v>0</v>
      </c>
    </row>
    <row r="117" spans="1:29" x14ac:dyDescent="0.3">
      <c r="A117" s="220">
        <v>122464</v>
      </c>
      <c r="B117" s="220" t="s">
        <v>2306</v>
      </c>
      <c r="C117" s="220" t="s">
        <v>62</v>
      </c>
      <c r="D117" s="220" t="s">
        <v>290</v>
      </c>
      <c r="E117" s="220" t="s">
        <v>409</v>
      </c>
      <c r="F117" s="221">
        <v>36526</v>
      </c>
      <c r="G117" s="220" t="s">
        <v>2307</v>
      </c>
      <c r="H117" s="220" t="s">
        <v>411</v>
      </c>
      <c r="I117" s="220" t="s">
        <v>515</v>
      </c>
      <c r="Q117" s="220">
        <v>2000</v>
      </c>
      <c r="T117" s="222"/>
      <c r="U117" s="220" t="s">
        <v>944</v>
      </c>
      <c r="V117" s="220" t="s">
        <v>944</v>
      </c>
      <c r="W117" s="220" t="s">
        <v>944</v>
      </c>
      <c r="AC117" s="220">
        <f>VLOOKUP(A117,'[1]ف1 21-22'!$A$4:$U$5509,21,0)</f>
        <v>0</v>
      </c>
    </row>
    <row r="118" spans="1:29" x14ac:dyDescent="0.3">
      <c r="A118" s="220">
        <v>122467</v>
      </c>
      <c r="B118" s="220" t="s">
        <v>2308</v>
      </c>
      <c r="C118" s="220" t="s">
        <v>1049</v>
      </c>
      <c r="D118" s="220" t="s">
        <v>315</v>
      </c>
      <c r="E118" s="220" t="s">
        <v>409</v>
      </c>
      <c r="F118" s="221">
        <v>34852</v>
      </c>
      <c r="G118" s="220" t="s">
        <v>388</v>
      </c>
      <c r="H118" s="220" t="s">
        <v>411</v>
      </c>
      <c r="I118" s="220" t="s">
        <v>515</v>
      </c>
      <c r="Q118" s="220">
        <v>2000</v>
      </c>
      <c r="T118" s="222"/>
      <c r="U118" s="220" t="s">
        <v>944</v>
      </c>
      <c r="V118" s="220" t="s">
        <v>944</v>
      </c>
      <c r="W118" s="220" t="s">
        <v>944</v>
      </c>
      <c r="AC118" s="220">
        <f>VLOOKUP(A118,'[1]ف1 21-22'!$A$4:$U$5509,21,0)</f>
        <v>0</v>
      </c>
    </row>
    <row r="119" spans="1:29" x14ac:dyDescent="0.3">
      <c r="A119" s="220">
        <v>122468</v>
      </c>
      <c r="B119" s="220" t="s">
        <v>2309</v>
      </c>
      <c r="C119" s="220" t="s">
        <v>2310</v>
      </c>
      <c r="D119" s="220" t="s">
        <v>2311</v>
      </c>
      <c r="E119" s="220" t="s">
        <v>409</v>
      </c>
      <c r="F119" s="221">
        <v>33605</v>
      </c>
      <c r="G119" s="220" t="s">
        <v>2312</v>
      </c>
      <c r="H119" s="220" t="s">
        <v>411</v>
      </c>
      <c r="I119" s="220" t="s">
        <v>515</v>
      </c>
      <c r="Q119" s="220">
        <v>2000</v>
      </c>
      <c r="T119" s="222"/>
      <c r="U119" s="220" t="s">
        <v>944</v>
      </c>
      <c r="V119" s="220" t="s">
        <v>944</v>
      </c>
      <c r="W119" s="220" t="s">
        <v>944</v>
      </c>
      <c r="AC119" s="220">
        <f>VLOOKUP(A119,'[1]ف1 21-22'!$A$4:$U$5509,21,0)</f>
        <v>0</v>
      </c>
    </row>
    <row r="120" spans="1:29" x14ac:dyDescent="0.3">
      <c r="A120" s="220">
        <v>122471</v>
      </c>
      <c r="B120" s="220" t="s">
        <v>2313</v>
      </c>
      <c r="C120" s="220" t="s">
        <v>107</v>
      </c>
      <c r="D120" s="220" t="s">
        <v>330</v>
      </c>
      <c r="E120" s="220" t="s">
        <v>410</v>
      </c>
      <c r="F120" s="221">
        <v>30468</v>
      </c>
      <c r="G120" s="220" t="s">
        <v>2314</v>
      </c>
      <c r="H120" s="220" t="s">
        <v>411</v>
      </c>
      <c r="I120" s="220" t="s">
        <v>515</v>
      </c>
      <c r="Q120" s="220">
        <v>2000</v>
      </c>
      <c r="S120" s="220" t="s">
        <v>944</v>
      </c>
      <c r="T120" s="222" t="s">
        <v>944</v>
      </c>
      <c r="V120" s="220" t="s">
        <v>944</v>
      </c>
      <c r="W120" s="220" t="s">
        <v>944</v>
      </c>
      <c r="AC120" s="220">
        <f>VLOOKUP(A120,'[1]ف1 21-22'!$A$4:$U$5509,21,0)</f>
        <v>0</v>
      </c>
    </row>
    <row r="121" spans="1:29" x14ac:dyDescent="0.3">
      <c r="A121" s="220">
        <v>122474</v>
      </c>
      <c r="B121" s="220" t="s">
        <v>2315</v>
      </c>
      <c r="C121" s="220" t="s">
        <v>71</v>
      </c>
      <c r="D121" s="220" t="s">
        <v>2316</v>
      </c>
      <c r="E121" s="220" t="s">
        <v>410</v>
      </c>
      <c r="F121" s="221">
        <v>33031</v>
      </c>
      <c r="G121" s="220" t="s">
        <v>415</v>
      </c>
      <c r="H121" s="220" t="s">
        <v>420</v>
      </c>
      <c r="I121" s="220" t="s">
        <v>515</v>
      </c>
      <c r="Q121" s="220">
        <v>2000</v>
      </c>
      <c r="T121" s="222"/>
      <c r="U121" s="220" t="s">
        <v>944</v>
      </c>
      <c r="V121" s="220" t="s">
        <v>944</v>
      </c>
      <c r="W121" s="220" t="s">
        <v>944</v>
      </c>
      <c r="AC121" s="220">
        <f>VLOOKUP(A121,'[1]ف1 21-22'!$A$4:$U$5509,21,0)</f>
        <v>0</v>
      </c>
    </row>
    <row r="122" spans="1:29" x14ac:dyDescent="0.3">
      <c r="A122" s="220">
        <v>122475</v>
      </c>
      <c r="B122" s="220" t="s">
        <v>2317</v>
      </c>
      <c r="C122" s="220" t="s">
        <v>65</v>
      </c>
      <c r="D122" s="220" t="s">
        <v>331</v>
      </c>
      <c r="E122" s="220" t="s">
        <v>409</v>
      </c>
      <c r="F122" s="221">
        <v>35211</v>
      </c>
      <c r="G122" s="220" t="s">
        <v>2318</v>
      </c>
      <c r="H122" s="220" t="s">
        <v>411</v>
      </c>
      <c r="I122" s="220" t="s">
        <v>515</v>
      </c>
      <c r="Q122" s="220">
        <v>2000</v>
      </c>
      <c r="T122" s="222"/>
      <c r="U122" s="220" t="s">
        <v>944</v>
      </c>
      <c r="V122" s="220" t="s">
        <v>944</v>
      </c>
      <c r="W122" s="220" t="s">
        <v>944</v>
      </c>
      <c r="AC122" s="220">
        <f>VLOOKUP(A122,'[1]ف1 21-22'!$A$4:$U$5509,21,0)</f>
        <v>0</v>
      </c>
    </row>
    <row r="123" spans="1:29" x14ac:dyDescent="0.3">
      <c r="A123" s="220">
        <v>122477</v>
      </c>
      <c r="B123" s="220" t="s">
        <v>2319</v>
      </c>
      <c r="C123" s="220" t="s">
        <v>470</v>
      </c>
      <c r="D123" s="220" t="s">
        <v>652</v>
      </c>
      <c r="E123" s="220" t="s">
        <v>410</v>
      </c>
      <c r="F123" s="221">
        <v>32960</v>
      </c>
      <c r="G123" s="220" t="s">
        <v>2320</v>
      </c>
      <c r="H123" s="220" t="s">
        <v>420</v>
      </c>
      <c r="I123" s="220" t="s">
        <v>515</v>
      </c>
      <c r="Q123" s="220">
        <v>2000</v>
      </c>
      <c r="T123" s="222"/>
      <c r="U123" s="220" t="s">
        <v>944</v>
      </c>
      <c r="V123" s="220" t="s">
        <v>944</v>
      </c>
      <c r="W123" s="220" t="s">
        <v>944</v>
      </c>
      <c r="AC123" s="220">
        <f>VLOOKUP(A123,'[1]ف1 21-22'!$A$4:$U$5509,21,0)</f>
        <v>0</v>
      </c>
    </row>
    <row r="124" spans="1:29" x14ac:dyDescent="0.3">
      <c r="A124" s="220">
        <v>122478</v>
      </c>
      <c r="B124" s="220" t="s">
        <v>2321</v>
      </c>
      <c r="C124" s="220" t="s">
        <v>708</v>
      </c>
      <c r="D124" s="220" t="s">
        <v>1195</v>
      </c>
      <c r="E124" s="220" t="s">
        <v>410</v>
      </c>
      <c r="F124" s="221">
        <v>34498</v>
      </c>
      <c r="G124" s="220" t="s">
        <v>801</v>
      </c>
      <c r="H124" s="220" t="s">
        <v>411</v>
      </c>
      <c r="I124" s="220" t="s">
        <v>515</v>
      </c>
      <c r="Q124" s="220">
        <v>2000</v>
      </c>
      <c r="T124" s="222"/>
      <c r="U124" s="220" t="s">
        <v>944</v>
      </c>
      <c r="V124" s="220" t="s">
        <v>944</v>
      </c>
      <c r="W124" s="220" t="s">
        <v>944</v>
      </c>
      <c r="AC124" s="220">
        <f>VLOOKUP(A124,'[1]ف1 21-22'!$A$4:$U$5509,21,0)</f>
        <v>0</v>
      </c>
    </row>
    <row r="125" spans="1:29" x14ac:dyDescent="0.3">
      <c r="A125" s="220">
        <v>122480</v>
      </c>
      <c r="B125" s="220" t="s">
        <v>1763</v>
      </c>
      <c r="C125" s="220" t="s">
        <v>73</v>
      </c>
      <c r="D125" s="220" t="s">
        <v>260</v>
      </c>
      <c r="E125" s="220" t="s">
        <v>410</v>
      </c>
      <c r="F125" s="221">
        <v>35766</v>
      </c>
      <c r="G125" s="220" t="s">
        <v>2322</v>
      </c>
      <c r="H125" s="220" t="s">
        <v>411</v>
      </c>
      <c r="I125" s="220" t="s">
        <v>515</v>
      </c>
      <c r="Q125" s="220">
        <v>2000</v>
      </c>
      <c r="T125" s="222"/>
      <c r="U125" s="220" t="s">
        <v>944</v>
      </c>
      <c r="V125" s="220" t="s">
        <v>944</v>
      </c>
      <c r="W125" s="220" t="s">
        <v>944</v>
      </c>
      <c r="AC125" s="220">
        <f>VLOOKUP(A125,'[1]ف1 21-22'!$A$4:$U$5509,21,0)</f>
        <v>0</v>
      </c>
    </row>
    <row r="126" spans="1:29" x14ac:dyDescent="0.3">
      <c r="A126" s="220">
        <v>122481</v>
      </c>
      <c r="B126" s="220" t="s">
        <v>2323</v>
      </c>
      <c r="C126" s="220" t="s">
        <v>761</v>
      </c>
      <c r="D126" s="220" t="s">
        <v>2324</v>
      </c>
      <c r="E126" s="220" t="s">
        <v>409</v>
      </c>
      <c r="F126" s="221">
        <v>27270</v>
      </c>
      <c r="G126" s="220" t="s">
        <v>854</v>
      </c>
      <c r="H126" s="220" t="s">
        <v>411</v>
      </c>
      <c r="I126" s="220" t="s">
        <v>515</v>
      </c>
      <c r="Q126" s="220">
        <v>2000</v>
      </c>
      <c r="T126" s="222"/>
      <c r="V126" s="220" t="s">
        <v>944</v>
      </c>
      <c r="W126" s="220" t="s">
        <v>944</v>
      </c>
      <c r="AC126" s="220">
        <f>VLOOKUP(A126,'[1]ف1 21-22'!$A$4:$U$5509,21,0)</f>
        <v>0</v>
      </c>
    </row>
    <row r="127" spans="1:29" x14ac:dyDescent="0.3">
      <c r="A127" s="220">
        <v>122483</v>
      </c>
      <c r="B127" s="220" t="s">
        <v>2325</v>
      </c>
      <c r="C127" s="220" t="s">
        <v>109</v>
      </c>
      <c r="D127" s="220" t="s">
        <v>482</v>
      </c>
      <c r="E127" s="220" t="s">
        <v>410</v>
      </c>
      <c r="F127" s="221">
        <v>36161</v>
      </c>
      <c r="G127" s="220" t="s">
        <v>720</v>
      </c>
      <c r="H127" s="220" t="s">
        <v>411</v>
      </c>
      <c r="I127" s="220" t="s">
        <v>515</v>
      </c>
      <c r="Q127" s="220">
        <v>2000</v>
      </c>
      <c r="S127" s="220" t="s">
        <v>944</v>
      </c>
      <c r="T127" s="222" t="s">
        <v>944</v>
      </c>
      <c r="V127" s="220" t="s">
        <v>944</v>
      </c>
      <c r="W127" s="220" t="s">
        <v>944</v>
      </c>
      <c r="AC127" s="220">
        <f>VLOOKUP(A127,'[1]ف1 21-22'!$A$4:$U$5509,21,0)</f>
        <v>0</v>
      </c>
    </row>
    <row r="128" spans="1:29" x14ac:dyDescent="0.3">
      <c r="A128" s="220">
        <v>122485</v>
      </c>
      <c r="B128" s="220" t="s">
        <v>2326</v>
      </c>
      <c r="C128" s="220" t="s">
        <v>73</v>
      </c>
      <c r="D128" s="220" t="s">
        <v>253</v>
      </c>
      <c r="E128" s="220" t="s">
        <v>410</v>
      </c>
      <c r="F128" s="221">
        <v>30227</v>
      </c>
      <c r="G128" s="220" t="s">
        <v>2327</v>
      </c>
      <c r="H128" s="220" t="s">
        <v>411</v>
      </c>
      <c r="I128" s="220" t="s">
        <v>515</v>
      </c>
      <c r="Q128" s="220">
        <v>2000</v>
      </c>
      <c r="T128" s="222"/>
      <c r="U128" s="220" t="s">
        <v>944</v>
      </c>
      <c r="V128" s="220" t="s">
        <v>944</v>
      </c>
      <c r="W128" s="220" t="s">
        <v>944</v>
      </c>
      <c r="AC128" s="220">
        <f>VLOOKUP(A128,'[1]ف1 21-22'!$A$4:$U$5509,21,0)</f>
        <v>0</v>
      </c>
    </row>
    <row r="129" spans="1:29" x14ac:dyDescent="0.3">
      <c r="A129" s="220">
        <v>122490</v>
      </c>
      <c r="B129" s="220" t="s">
        <v>2328</v>
      </c>
      <c r="C129" s="220" t="s">
        <v>68</v>
      </c>
      <c r="D129" s="220" t="s">
        <v>1083</v>
      </c>
      <c r="E129" s="220" t="s">
        <v>409</v>
      </c>
      <c r="F129" s="221">
        <v>34700</v>
      </c>
      <c r="G129" s="220" t="s">
        <v>772</v>
      </c>
      <c r="H129" s="220" t="s">
        <v>411</v>
      </c>
      <c r="I129" s="220" t="s">
        <v>515</v>
      </c>
      <c r="T129" s="222"/>
      <c r="AC129" s="220">
        <f>VLOOKUP(A129,'[1]ف1 21-22'!$A$4:$U$5509,21,0)</f>
        <v>0</v>
      </c>
    </row>
    <row r="130" spans="1:29" x14ac:dyDescent="0.3">
      <c r="A130" s="220">
        <v>122492</v>
      </c>
      <c r="B130" s="220" t="s">
        <v>2329</v>
      </c>
      <c r="C130" s="220" t="s">
        <v>2330</v>
      </c>
      <c r="D130" s="220" t="s">
        <v>281</v>
      </c>
      <c r="E130" s="220" t="s">
        <v>410</v>
      </c>
      <c r="F130" s="221">
        <v>30827</v>
      </c>
      <c r="G130" s="220" t="s">
        <v>398</v>
      </c>
      <c r="H130" s="220" t="s">
        <v>411</v>
      </c>
      <c r="I130" s="220" t="s">
        <v>515</v>
      </c>
      <c r="Q130" s="220">
        <v>2000</v>
      </c>
      <c r="T130" s="222"/>
      <c r="U130" s="220" t="s">
        <v>944</v>
      </c>
      <c r="V130" s="220" t="s">
        <v>944</v>
      </c>
      <c r="W130" s="220" t="s">
        <v>944</v>
      </c>
      <c r="AC130" s="220">
        <f>VLOOKUP(A130,'[1]ف1 21-22'!$A$4:$U$5509,21,0)</f>
        <v>0</v>
      </c>
    </row>
    <row r="131" spans="1:29" x14ac:dyDescent="0.3">
      <c r="A131" s="220">
        <v>122495</v>
      </c>
      <c r="B131" s="220" t="s">
        <v>2331</v>
      </c>
      <c r="C131" s="220" t="s">
        <v>2332</v>
      </c>
      <c r="D131" s="220" t="s">
        <v>291</v>
      </c>
      <c r="E131" s="220" t="s">
        <v>410</v>
      </c>
      <c r="F131" s="221">
        <v>35029</v>
      </c>
      <c r="G131" s="220" t="s">
        <v>2333</v>
      </c>
      <c r="H131" s="220" t="s">
        <v>420</v>
      </c>
      <c r="I131" s="220" t="s">
        <v>515</v>
      </c>
      <c r="Q131" s="220">
        <v>2000</v>
      </c>
      <c r="T131" s="222"/>
      <c r="U131" s="220" t="s">
        <v>944</v>
      </c>
      <c r="V131" s="220" t="s">
        <v>944</v>
      </c>
      <c r="W131" s="220" t="s">
        <v>944</v>
      </c>
      <c r="AC131" s="220">
        <f>VLOOKUP(A131,'[1]ف1 21-22'!$A$4:$U$5509,21,0)</f>
        <v>0</v>
      </c>
    </row>
    <row r="132" spans="1:29" x14ac:dyDescent="0.3">
      <c r="A132" s="220">
        <v>122497</v>
      </c>
      <c r="B132" s="220" t="s">
        <v>2334</v>
      </c>
      <c r="C132" s="220" t="s">
        <v>102</v>
      </c>
      <c r="D132" s="220" t="s">
        <v>250</v>
      </c>
      <c r="E132" s="220" t="s">
        <v>410</v>
      </c>
      <c r="F132" s="221">
        <v>34446</v>
      </c>
      <c r="G132" s="220" t="s">
        <v>812</v>
      </c>
      <c r="H132" s="220" t="s">
        <v>411</v>
      </c>
      <c r="I132" s="220" t="s">
        <v>515</v>
      </c>
      <c r="Q132" s="220">
        <v>2000</v>
      </c>
      <c r="T132" s="222"/>
      <c r="U132" s="220" t="s">
        <v>944</v>
      </c>
      <c r="V132" s="220" t="s">
        <v>944</v>
      </c>
      <c r="W132" s="220" t="s">
        <v>944</v>
      </c>
      <c r="AC132" s="220">
        <f>VLOOKUP(A132,'[1]ف1 21-22'!$A$4:$U$5509,21,0)</f>
        <v>0</v>
      </c>
    </row>
    <row r="133" spans="1:29" x14ac:dyDescent="0.3">
      <c r="A133" s="220">
        <v>122498</v>
      </c>
      <c r="B133" s="220" t="s">
        <v>2335</v>
      </c>
      <c r="C133" s="220" t="s">
        <v>2336</v>
      </c>
      <c r="D133" s="220" t="s">
        <v>233</v>
      </c>
      <c r="E133" s="220" t="s">
        <v>410</v>
      </c>
      <c r="F133" s="221">
        <v>32747</v>
      </c>
      <c r="G133" s="220" t="s">
        <v>388</v>
      </c>
      <c r="H133" s="220" t="s">
        <v>411</v>
      </c>
      <c r="I133" s="220" t="s">
        <v>515</v>
      </c>
      <c r="Q133" s="220">
        <v>2000</v>
      </c>
      <c r="T133" s="222"/>
      <c r="U133" s="220" t="s">
        <v>944</v>
      </c>
      <c r="V133" s="220" t="s">
        <v>944</v>
      </c>
      <c r="W133" s="220" t="s">
        <v>944</v>
      </c>
      <c r="AC133" s="220">
        <f>VLOOKUP(A133,'[1]ف1 21-22'!$A$4:$U$5509,21,0)</f>
        <v>0</v>
      </c>
    </row>
    <row r="134" spans="1:29" x14ac:dyDescent="0.3">
      <c r="A134" s="220">
        <v>122502</v>
      </c>
      <c r="B134" s="220" t="s">
        <v>2337</v>
      </c>
      <c r="C134" s="220" t="s">
        <v>68</v>
      </c>
      <c r="D134" s="220" t="s">
        <v>302</v>
      </c>
      <c r="E134" s="220" t="s">
        <v>410</v>
      </c>
      <c r="F134" s="221">
        <v>34763</v>
      </c>
      <c r="G134" s="220" t="s">
        <v>1165</v>
      </c>
      <c r="H134" s="220" t="s">
        <v>411</v>
      </c>
      <c r="I134" s="220" t="s">
        <v>515</v>
      </c>
      <c r="Q134" s="220">
        <v>2000</v>
      </c>
      <c r="T134" s="222"/>
      <c r="U134" s="220" t="s">
        <v>944</v>
      </c>
      <c r="V134" s="220" t="s">
        <v>944</v>
      </c>
      <c r="W134" s="220" t="s">
        <v>944</v>
      </c>
      <c r="AC134" s="220">
        <f>VLOOKUP(A134,'[1]ف1 21-22'!$A$4:$U$5509,21,0)</f>
        <v>0</v>
      </c>
    </row>
    <row r="135" spans="1:29" x14ac:dyDescent="0.3">
      <c r="A135" s="220">
        <v>122503</v>
      </c>
      <c r="B135" s="220" t="s">
        <v>2338</v>
      </c>
      <c r="C135" s="220" t="s">
        <v>71</v>
      </c>
      <c r="D135" s="220" t="s">
        <v>2339</v>
      </c>
      <c r="E135" s="220" t="s">
        <v>410</v>
      </c>
      <c r="F135" s="221">
        <v>33609</v>
      </c>
      <c r="G135" s="220" t="s">
        <v>388</v>
      </c>
      <c r="H135" s="220" t="s">
        <v>411</v>
      </c>
      <c r="I135" s="220" t="s">
        <v>515</v>
      </c>
      <c r="Q135" s="220">
        <v>2000</v>
      </c>
      <c r="T135" s="222"/>
      <c r="U135" s="220" t="s">
        <v>944</v>
      </c>
      <c r="V135" s="220" t="s">
        <v>944</v>
      </c>
      <c r="W135" s="220" t="s">
        <v>944</v>
      </c>
      <c r="AC135" s="220">
        <f>VLOOKUP(A135,'[1]ف1 21-22'!$A$4:$U$5509,21,0)</f>
        <v>0</v>
      </c>
    </row>
    <row r="136" spans="1:29" x14ac:dyDescent="0.3">
      <c r="A136" s="220">
        <v>122508</v>
      </c>
      <c r="B136" s="220" t="s">
        <v>2340</v>
      </c>
      <c r="C136" s="220" t="s">
        <v>71</v>
      </c>
      <c r="D136" s="220" t="s">
        <v>2341</v>
      </c>
      <c r="E136" s="220" t="s">
        <v>410</v>
      </c>
      <c r="F136" s="221">
        <v>35421</v>
      </c>
      <c r="G136" s="220" t="s">
        <v>2342</v>
      </c>
      <c r="H136" s="220" t="s">
        <v>411</v>
      </c>
      <c r="I136" s="220" t="s">
        <v>515</v>
      </c>
      <c r="T136" s="222"/>
      <c r="AC136" s="220">
        <f>VLOOKUP(A136,'[1]ف1 21-22'!$A$4:$U$5509,21,0)</f>
        <v>0</v>
      </c>
    </row>
    <row r="137" spans="1:29" x14ac:dyDescent="0.3">
      <c r="A137" s="220">
        <v>122518</v>
      </c>
      <c r="B137" s="220" t="s">
        <v>2343</v>
      </c>
      <c r="C137" s="220" t="s">
        <v>68</v>
      </c>
      <c r="D137" s="220" t="s">
        <v>2344</v>
      </c>
      <c r="E137" s="220" t="s">
        <v>409</v>
      </c>
      <c r="F137" s="221">
        <v>33064</v>
      </c>
      <c r="G137" s="220" t="s">
        <v>1097</v>
      </c>
      <c r="H137" s="220" t="s">
        <v>411</v>
      </c>
      <c r="I137" s="220" t="s">
        <v>515</v>
      </c>
      <c r="Q137" s="220">
        <v>2000</v>
      </c>
      <c r="T137" s="222"/>
      <c r="U137" s="220" t="s">
        <v>944</v>
      </c>
      <c r="V137" s="220" t="s">
        <v>944</v>
      </c>
      <c r="W137" s="220" t="s">
        <v>944</v>
      </c>
      <c r="AC137" s="220">
        <f>VLOOKUP(A137,'[1]ف1 21-22'!$A$4:$U$5509,21,0)</f>
        <v>0</v>
      </c>
    </row>
    <row r="138" spans="1:29" x14ac:dyDescent="0.3">
      <c r="A138" s="220">
        <v>122519</v>
      </c>
      <c r="B138" s="220" t="s">
        <v>2345</v>
      </c>
      <c r="C138" s="220" t="s">
        <v>68</v>
      </c>
      <c r="D138" s="220" t="s">
        <v>2346</v>
      </c>
      <c r="E138" s="220" t="s">
        <v>410</v>
      </c>
      <c r="F138" s="221">
        <v>34720</v>
      </c>
      <c r="G138" s="220" t="s">
        <v>873</v>
      </c>
      <c r="H138" s="220" t="s">
        <v>411</v>
      </c>
      <c r="I138" s="220" t="s">
        <v>515</v>
      </c>
      <c r="Q138" s="220">
        <v>2000</v>
      </c>
      <c r="T138" s="222"/>
      <c r="U138" s="220" t="s">
        <v>944</v>
      </c>
      <c r="V138" s="220" t="s">
        <v>944</v>
      </c>
      <c r="W138" s="220" t="s">
        <v>944</v>
      </c>
      <c r="AC138" s="220">
        <f>VLOOKUP(A138,'[1]ف1 21-22'!$A$4:$U$5509,21,0)</f>
        <v>0</v>
      </c>
    </row>
    <row r="139" spans="1:29" x14ac:dyDescent="0.3">
      <c r="A139" s="220">
        <v>122522</v>
      </c>
      <c r="B139" s="220" t="s">
        <v>2347</v>
      </c>
      <c r="C139" s="220" t="s">
        <v>126</v>
      </c>
      <c r="D139" s="220" t="s">
        <v>2348</v>
      </c>
      <c r="E139" s="220" t="s">
        <v>410</v>
      </c>
      <c r="F139" s="221">
        <v>30846</v>
      </c>
      <c r="G139" s="220" t="s">
        <v>388</v>
      </c>
      <c r="H139" s="220" t="s">
        <v>411</v>
      </c>
      <c r="I139" s="220" t="s">
        <v>515</v>
      </c>
      <c r="T139" s="222"/>
      <c r="AC139" s="220">
        <f>VLOOKUP(A139,'[1]ف1 21-22'!$A$4:$U$5509,21,0)</f>
        <v>0</v>
      </c>
    </row>
    <row r="140" spans="1:29" x14ac:dyDescent="0.3">
      <c r="A140" s="220">
        <v>122523</v>
      </c>
      <c r="B140" s="220" t="s">
        <v>2349</v>
      </c>
      <c r="C140" s="220" t="s">
        <v>97</v>
      </c>
      <c r="D140" s="220" t="s">
        <v>2350</v>
      </c>
      <c r="E140" s="220" t="s">
        <v>410</v>
      </c>
      <c r="F140" s="221">
        <v>34090</v>
      </c>
      <c r="G140" s="220" t="s">
        <v>815</v>
      </c>
      <c r="H140" s="220" t="s">
        <v>411</v>
      </c>
      <c r="I140" s="220" t="s">
        <v>515</v>
      </c>
      <c r="Q140" s="220">
        <v>2000</v>
      </c>
      <c r="T140" s="222"/>
      <c r="U140" s="220" t="s">
        <v>944</v>
      </c>
      <c r="V140" s="220" t="s">
        <v>944</v>
      </c>
      <c r="W140" s="220" t="s">
        <v>944</v>
      </c>
      <c r="AC140" s="220">
        <f>VLOOKUP(A140,'[1]ف1 21-22'!$A$4:$U$5509,21,0)</f>
        <v>0</v>
      </c>
    </row>
    <row r="141" spans="1:29" x14ac:dyDescent="0.3">
      <c r="A141" s="220">
        <v>122524</v>
      </c>
      <c r="B141" s="220" t="s">
        <v>2351</v>
      </c>
      <c r="C141" s="220" t="s">
        <v>96</v>
      </c>
      <c r="D141" s="220" t="s">
        <v>234</v>
      </c>
      <c r="E141" s="220" t="s">
        <v>410</v>
      </c>
      <c r="F141" s="221">
        <v>35359</v>
      </c>
      <c r="G141" s="220" t="s">
        <v>403</v>
      </c>
      <c r="H141" s="220" t="s">
        <v>411</v>
      </c>
      <c r="I141" s="220" t="s">
        <v>515</v>
      </c>
      <c r="Q141" s="220">
        <v>2000</v>
      </c>
      <c r="T141" s="222"/>
      <c r="U141" s="220" t="s">
        <v>944</v>
      </c>
      <c r="V141" s="220" t="s">
        <v>944</v>
      </c>
      <c r="W141" s="220" t="s">
        <v>944</v>
      </c>
      <c r="AC141" s="220">
        <f>VLOOKUP(A141,'[1]ف1 21-22'!$A$4:$U$5509,21,0)</f>
        <v>0</v>
      </c>
    </row>
    <row r="142" spans="1:29" x14ac:dyDescent="0.3">
      <c r="A142" s="220">
        <v>122525</v>
      </c>
      <c r="B142" s="220" t="s">
        <v>2352</v>
      </c>
      <c r="C142" s="220" t="s">
        <v>1235</v>
      </c>
      <c r="D142" s="220" t="s">
        <v>1190</v>
      </c>
      <c r="E142" s="220" t="s">
        <v>410</v>
      </c>
      <c r="F142" s="221">
        <v>31741</v>
      </c>
      <c r="G142" s="220" t="s">
        <v>875</v>
      </c>
      <c r="H142" s="220" t="s">
        <v>411</v>
      </c>
      <c r="I142" s="220" t="s">
        <v>515</v>
      </c>
      <c r="T142" s="222"/>
      <c r="AC142" s="220">
        <f>VLOOKUP(A142,'[1]ف1 21-22'!$A$4:$U$5509,21,0)</f>
        <v>0</v>
      </c>
    </row>
    <row r="143" spans="1:29" x14ac:dyDescent="0.3">
      <c r="A143" s="220">
        <v>122526</v>
      </c>
      <c r="B143" s="220" t="s">
        <v>2353</v>
      </c>
      <c r="C143" s="220" t="s">
        <v>665</v>
      </c>
      <c r="D143" s="220" t="s">
        <v>302</v>
      </c>
      <c r="E143" s="220" t="s">
        <v>410</v>
      </c>
      <c r="F143" s="221">
        <v>35100</v>
      </c>
      <c r="G143" s="220" t="s">
        <v>833</v>
      </c>
      <c r="H143" s="220" t="s">
        <v>411</v>
      </c>
      <c r="I143" s="220" t="s">
        <v>515</v>
      </c>
      <c r="Q143" s="220">
        <v>2000</v>
      </c>
      <c r="T143" s="222"/>
      <c r="U143" s="220" t="s">
        <v>944</v>
      </c>
      <c r="V143" s="220" t="s">
        <v>944</v>
      </c>
      <c r="W143" s="220" t="s">
        <v>944</v>
      </c>
      <c r="AC143" s="220">
        <f>VLOOKUP(A143,'[1]ف1 21-22'!$A$4:$U$5509,21,0)</f>
        <v>0</v>
      </c>
    </row>
    <row r="144" spans="1:29" x14ac:dyDescent="0.3">
      <c r="A144" s="220">
        <v>122529</v>
      </c>
      <c r="B144" s="220" t="s">
        <v>2354</v>
      </c>
      <c r="C144" s="220" t="s">
        <v>72</v>
      </c>
      <c r="D144" s="220" t="s">
        <v>2355</v>
      </c>
      <c r="E144" s="220" t="s">
        <v>410</v>
      </c>
      <c r="F144" s="221">
        <v>35460</v>
      </c>
      <c r="G144" s="220" t="s">
        <v>414</v>
      </c>
      <c r="H144" s="220" t="s">
        <v>411</v>
      </c>
      <c r="I144" s="220" t="s">
        <v>515</v>
      </c>
      <c r="Q144" s="220">
        <v>2000</v>
      </c>
      <c r="T144" s="222"/>
      <c r="U144" s="220" t="s">
        <v>944</v>
      </c>
      <c r="V144" s="220" t="s">
        <v>944</v>
      </c>
      <c r="W144" s="220" t="s">
        <v>944</v>
      </c>
      <c r="AC144" s="220">
        <f>VLOOKUP(A144,'[1]ف1 21-22'!$A$4:$U$5509,21,0)</f>
        <v>0</v>
      </c>
    </row>
    <row r="145" spans="1:29" x14ac:dyDescent="0.3">
      <c r="A145" s="220">
        <v>122532</v>
      </c>
      <c r="B145" s="220" t="s">
        <v>2356</v>
      </c>
      <c r="C145" s="220" t="s">
        <v>99</v>
      </c>
      <c r="D145" s="220" t="s">
        <v>2357</v>
      </c>
      <c r="E145" s="220" t="s">
        <v>410</v>
      </c>
      <c r="F145" s="221">
        <v>33970</v>
      </c>
      <c r="G145" s="220" t="s">
        <v>388</v>
      </c>
      <c r="H145" s="220" t="s">
        <v>411</v>
      </c>
      <c r="I145" s="220" t="s">
        <v>515</v>
      </c>
      <c r="Q145" s="220">
        <v>2000</v>
      </c>
      <c r="T145" s="222"/>
      <c r="U145" s="220" t="s">
        <v>944</v>
      </c>
      <c r="V145" s="220" t="s">
        <v>944</v>
      </c>
      <c r="W145" s="220" t="s">
        <v>944</v>
      </c>
      <c r="AC145" s="220">
        <f>VLOOKUP(A145,'[1]ف1 21-22'!$A$4:$U$5509,21,0)</f>
        <v>0</v>
      </c>
    </row>
    <row r="146" spans="1:29" x14ac:dyDescent="0.3">
      <c r="A146" s="220">
        <v>122536</v>
      </c>
      <c r="B146" s="220" t="s">
        <v>2358</v>
      </c>
      <c r="C146" s="220" t="s">
        <v>68</v>
      </c>
      <c r="D146" s="220" t="s">
        <v>117</v>
      </c>
      <c r="E146" s="220" t="s">
        <v>410</v>
      </c>
      <c r="F146" s="221">
        <v>34013</v>
      </c>
      <c r="G146" s="220" t="s">
        <v>998</v>
      </c>
      <c r="H146" s="220" t="s">
        <v>411</v>
      </c>
      <c r="I146" s="220" t="s">
        <v>515</v>
      </c>
      <c r="Q146" s="220">
        <v>2000</v>
      </c>
      <c r="T146" s="222"/>
      <c r="U146" s="220" t="s">
        <v>944</v>
      </c>
      <c r="V146" s="220" t="s">
        <v>944</v>
      </c>
      <c r="W146" s="220" t="s">
        <v>944</v>
      </c>
      <c r="AC146" s="220">
        <f>VLOOKUP(A146,'[1]ف1 21-22'!$A$4:$U$5509,21,0)</f>
        <v>0</v>
      </c>
    </row>
    <row r="147" spans="1:29" x14ac:dyDescent="0.3">
      <c r="A147" s="220">
        <v>122538</v>
      </c>
      <c r="B147" s="220" t="s">
        <v>2359</v>
      </c>
      <c r="C147" s="220" t="s">
        <v>77</v>
      </c>
      <c r="D147" s="220" t="s">
        <v>2360</v>
      </c>
      <c r="E147" s="220" t="s">
        <v>410</v>
      </c>
      <c r="F147" s="221">
        <v>34743</v>
      </c>
      <c r="G147" s="220" t="s">
        <v>388</v>
      </c>
      <c r="H147" s="220" t="s">
        <v>411</v>
      </c>
      <c r="I147" s="220" t="s">
        <v>515</v>
      </c>
      <c r="Q147" s="220">
        <v>2000</v>
      </c>
      <c r="T147" s="222"/>
      <c r="V147" s="220" t="s">
        <v>944</v>
      </c>
      <c r="W147" s="220" t="s">
        <v>944</v>
      </c>
      <c r="AC147" s="220">
        <f>VLOOKUP(A147,'[1]ف1 21-22'!$A$4:$U$5509,21,0)</f>
        <v>0</v>
      </c>
    </row>
    <row r="148" spans="1:29" x14ac:dyDescent="0.3">
      <c r="A148" s="220">
        <v>122541</v>
      </c>
      <c r="B148" s="220" t="s">
        <v>2361</v>
      </c>
      <c r="C148" s="220" t="s">
        <v>528</v>
      </c>
      <c r="D148" s="220" t="s">
        <v>464</v>
      </c>
      <c r="E148" s="220" t="s">
        <v>410</v>
      </c>
      <c r="F148" s="221">
        <v>35796</v>
      </c>
      <c r="G148" s="220" t="s">
        <v>388</v>
      </c>
      <c r="H148" s="220" t="s">
        <v>411</v>
      </c>
      <c r="I148" s="220" t="s">
        <v>515</v>
      </c>
      <c r="Q148" s="220">
        <v>2000</v>
      </c>
      <c r="T148" s="222"/>
      <c r="U148" s="220" t="s">
        <v>944</v>
      </c>
      <c r="V148" s="220" t="s">
        <v>944</v>
      </c>
      <c r="W148" s="220" t="s">
        <v>944</v>
      </c>
      <c r="AC148" s="220">
        <f>VLOOKUP(A148,'[1]ف1 21-22'!$A$4:$U$5509,21,0)</f>
        <v>0</v>
      </c>
    </row>
    <row r="149" spans="1:29" x14ac:dyDescent="0.3">
      <c r="A149" s="220">
        <v>122546</v>
      </c>
      <c r="B149" s="220" t="s">
        <v>2362</v>
      </c>
      <c r="C149" s="220" t="s">
        <v>81</v>
      </c>
      <c r="D149" s="220" t="s">
        <v>2363</v>
      </c>
      <c r="E149" s="220" t="s">
        <v>410</v>
      </c>
      <c r="F149" s="221">
        <v>35455</v>
      </c>
      <c r="G149" s="220" t="s">
        <v>825</v>
      </c>
      <c r="H149" s="220" t="s">
        <v>411</v>
      </c>
      <c r="I149" s="220" t="s">
        <v>515</v>
      </c>
      <c r="T149" s="222"/>
      <c r="AC149" s="220">
        <f>VLOOKUP(A149,'[1]ف1 21-22'!$A$4:$U$5509,21,0)</f>
        <v>0</v>
      </c>
    </row>
    <row r="150" spans="1:29" x14ac:dyDescent="0.3">
      <c r="A150" s="220">
        <v>122548</v>
      </c>
      <c r="B150" s="220" t="s">
        <v>2364</v>
      </c>
      <c r="C150" s="220" t="s">
        <v>108</v>
      </c>
      <c r="D150" s="220" t="s">
        <v>278</v>
      </c>
      <c r="E150" s="220" t="s">
        <v>410</v>
      </c>
      <c r="F150" s="221">
        <v>35095</v>
      </c>
      <c r="G150" s="220" t="s">
        <v>2365</v>
      </c>
      <c r="H150" s="220" t="s">
        <v>411</v>
      </c>
      <c r="I150" s="220" t="s">
        <v>515</v>
      </c>
      <c r="Q150" s="220">
        <v>2000</v>
      </c>
      <c r="T150" s="222"/>
      <c r="U150" s="220" t="s">
        <v>944</v>
      </c>
      <c r="V150" s="220" t="s">
        <v>944</v>
      </c>
      <c r="W150" s="220" t="s">
        <v>944</v>
      </c>
      <c r="AC150" s="220">
        <f>VLOOKUP(A150,'[1]ف1 21-22'!$A$4:$U$5509,21,0)</f>
        <v>0</v>
      </c>
    </row>
    <row r="151" spans="1:29" x14ac:dyDescent="0.3">
      <c r="A151" s="220">
        <v>122550</v>
      </c>
      <c r="B151" s="220" t="s">
        <v>2366</v>
      </c>
      <c r="C151" s="220" t="s">
        <v>62</v>
      </c>
      <c r="D151" s="220" t="s">
        <v>299</v>
      </c>
      <c r="E151" s="220" t="s">
        <v>410</v>
      </c>
      <c r="F151" s="221">
        <v>32920</v>
      </c>
      <c r="G151" s="220" t="s">
        <v>388</v>
      </c>
      <c r="H151" s="220" t="s">
        <v>411</v>
      </c>
      <c r="I151" s="220" t="s">
        <v>515</v>
      </c>
      <c r="T151" s="222"/>
      <c r="AC151" s="220">
        <f>VLOOKUP(A151,'[1]ف1 21-22'!$A$4:$U$5509,21,0)</f>
        <v>0</v>
      </c>
    </row>
    <row r="152" spans="1:29" x14ac:dyDescent="0.3">
      <c r="A152" s="220">
        <v>122552</v>
      </c>
      <c r="B152" s="220" t="s">
        <v>2367</v>
      </c>
      <c r="C152" s="220" t="s">
        <v>549</v>
      </c>
      <c r="D152" s="220" t="s">
        <v>621</v>
      </c>
      <c r="E152" s="220" t="s">
        <v>409</v>
      </c>
      <c r="F152" s="221">
        <v>35643</v>
      </c>
      <c r="G152" s="220" t="s">
        <v>2368</v>
      </c>
      <c r="H152" s="220" t="s">
        <v>411</v>
      </c>
      <c r="I152" s="220" t="s">
        <v>515</v>
      </c>
      <c r="T152" s="222"/>
      <c r="AC152" s="220">
        <f>VLOOKUP(A152,'[1]ف1 21-22'!$A$4:$U$5509,21,0)</f>
        <v>0</v>
      </c>
    </row>
    <row r="153" spans="1:29" x14ac:dyDescent="0.3">
      <c r="A153" s="220">
        <v>122553</v>
      </c>
      <c r="B153" s="220" t="s">
        <v>2369</v>
      </c>
      <c r="C153" s="220" t="s">
        <v>92</v>
      </c>
      <c r="D153" s="220" t="s">
        <v>601</v>
      </c>
      <c r="E153" s="220" t="s">
        <v>409</v>
      </c>
      <c r="F153" s="221">
        <v>26179</v>
      </c>
      <c r="G153" s="220" t="s">
        <v>818</v>
      </c>
      <c r="H153" s="220" t="s">
        <v>411</v>
      </c>
      <c r="I153" s="220" t="s">
        <v>515</v>
      </c>
      <c r="Q153" s="220">
        <v>2000</v>
      </c>
      <c r="T153" s="222"/>
      <c r="U153" s="220" t="s">
        <v>944</v>
      </c>
      <c r="V153" s="220" t="s">
        <v>944</v>
      </c>
      <c r="W153" s="220" t="s">
        <v>944</v>
      </c>
      <c r="AC153" s="220">
        <f>VLOOKUP(A153,'[1]ف1 21-22'!$A$4:$U$5509,21,0)</f>
        <v>0</v>
      </c>
    </row>
    <row r="154" spans="1:29" x14ac:dyDescent="0.3">
      <c r="A154" s="220">
        <v>122555</v>
      </c>
      <c r="B154" s="220" t="s">
        <v>2370</v>
      </c>
      <c r="C154" s="220" t="s">
        <v>158</v>
      </c>
      <c r="D154" s="220" t="s">
        <v>2371</v>
      </c>
      <c r="E154" s="220" t="s">
        <v>410</v>
      </c>
      <c r="F154" s="221">
        <v>35573</v>
      </c>
      <c r="G154" s="220" t="s">
        <v>770</v>
      </c>
      <c r="H154" s="220" t="s">
        <v>420</v>
      </c>
      <c r="I154" s="220" t="s">
        <v>515</v>
      </c>
      <c r="Q154" s="220">
        <v>2000</v>
      </c>
      <c r="T154" s="222"/>
      <c r="U154" s="220" t="s">
        <v>944</v>
      </c>
      <c r="V154" s="220" t="s">
        <v>944</v>
      </c>
      <c r="W154" s="220" t="s">
        <v>944</v>
      </c>
      <c r="AC154" s="220">
        <f>VLOOKUP(A154,'[1]ف1 21-22'!$A$4:$U$5509,21,0)</f>
        <v>0</v>
      </c>
    </row>
    <row r="155" spans="1:29" x14ac:dyDescent="0.3">
      <c r="A155" s="220">
        <v>122556</v>
      </c>
      <c r="B155" s="220" t="s">
        <v>2372</v>
      </c>
      <c r="C155" s="220" t="s">
        <v>2373</v>
      </c>
      <c r="D155" s="220" t="s">
        <v>312</v>
      </c>
      <c r="E155" s="220" t="s">
        <v>410</v>
      </c>
      <c r="F155" s="221">
        <v>35377</v>
      </c>
      <c r="G155" s="220" t="s">
        <v>388</v>
      </c>
      <c r="H155" s="220" t="s">
        <v>411</v>
      </c>
      <c r="I155" s="220" t="s">
        <v>515</v>
      </c>
      <c r="Q155" s="220">
        <v>2000</v>
      </c>
      <c r="T155" s="222"/>
      <c r="U155" s="220" t="s">
        <v>944</v>
      </c>
      <c r="V155" s="220" t="s">
        <v>944</v>
      </c>
      <c r="W155" s="220" t="s">
        <v>944</v>
      </c>
      <c r="AC155" s="220">
        <f>VLOOKUP(A155,'[1]ف1 21-22'!$A$4:$U$5509,21,0)</f>
        <v>0</v>
      </c>
    </row>
    <row r="156" spans="1:29" x14ac:dyDescent="0.3">
      <c r="A156" s="220">
        <v>122559</v>
      </c>
      <c r="B156" s="220" t="s">
        <v>2374</v>
      </c>
      <c r="C156" s="220" t="s">
        <v>1076</v>
      </c>
      <c r="D156" s="220" t="s">
        <v>290</v>
      </c>
      <c r="E156" s="220" t="s">
        <v>410</v>
      </c>
      <c r="F156" s="221">
        <v>31306</v>
      </c>
      <c r="G156" s="220" t="s">
        <v>388</v>
      </c>
      <c r="H156" s="220" t="s">
        <v>411</v>
      </c>
      <c r="I156" s="220" t="s">
        <v>515</v>
      </c>
      <c r="Q156" s="220">
        <v>2000</v>
      </c>
      <c r="T156" s="222"/>
      <c r="U156" s="220" t="s">
        <v>944</v>
      </c>
      <c r="V156" s="220" t="s">
        <v>944</v>
      </c>
      <c r="W156" s="220" t="s">
        <v>944</v>
      </c>
      <c r="AC156" s="220">
        <f>VLOOKUP(A156,'[1]ف1 21-22'!$A$4:$U$5509,21,0)</f>
        <v>0</v>
      </c>
    </row>
    <row r="157" spans="1:29" x14ac:dyDescent="0.3">
      <c r="A157" s="220">
        <v>122567</v>
      </c>
      <c r="B157" s="220" t="s">
        <v>2375</v>
      </c>
      <c r="C157" s="220" t="s">
        <v>2376</v>
      </c>
      <c r="D157" s="220" t="s">
        <v>2377</v>
      </c>
      <c r="E157" s="220" t="s">
        <v>410</v>
      </c>
      <c r="F157" s="221">
        <v>36192</v>
      </c>
      <c r="G157" s="220" t="s">
        <v>388</v>
      </c>
      <c r="H157" s="220" t="s">
        <v>411</v>
      </c>
      <c r="I157" s="220" t="s">
        <v>515</v>
      </c>
      <c r="Q157" s="220">
        <v>2000</v>
      </c>
      <c r="T157" s="222"/>
      <c r="U157" s="220" t="s">
        <v>944</v>
      </c>
      <c r="V157" s="220" t="s">
        <v>944</v>
      </c>
      <c r="W157" s="220" t="s">
        <v>944</v>
      </c>
      <c r="AC157" s="220">
        <f>VLOOKUP(A157,'[1]ف1 21-22'!$A$4:$U$5509,21,0)</f>
        <v>0</v>
      </c>
    </row>
    <row r="158" spans="1:29" x14ac:dyDescent="0.3">
      <c r="A158" s="220">
        <v>122574</v>
      </c>
      <c r="B158" s="220" t="s">
        <v>2378</v>
      </c>
      <c r="C158" s="220" t="s">
        <v>100</v>
      </c>
      <c r="D158" s="220" t="s">
        <v>299</v>
      </c>
      <c r="E158" s="220" t="s">
        <v>410</v>
      </c>
      <c r="F158" s="221">
        <v>35051</v>
      </c>
      <c r="G158" s="220" t="s">
        <v>388</v>
      </c>
      <c r="H158" s="220" t="s">
        <v>411</v>
      </c>
      <c r="I158" s="220" t="s">
        <v>515</v>
      </c>
      <c r="Q158" s="220">
        <v>2000</v>
      </c>
      <c r="T158" s="222"/>
      <c r="U158" s="220" t="s">
        <v>944</v>
      </c>
      <c r="V158" s="220" t="s">
        <v>944</v>
      </c>
      <c r="W158" s="220" t="s">
        <v>944</v>
      </c>
      <c r="AC158" s="220">
        <f>VLOOKUP(A158,'[1]ف1 21-22'!$A$4:$U$5509,21,0)</f>
        <v>0</v>
      </c>
    </row>
    <row r="159" spans="1:29" x14ac:dyDescent="0.3">
      <c r="A159" s="220">
        <v>122578</v>
      </c>
      <c r="B159" s="220" t="s">
        <v>2379</v>
      </c>
      <c r="C159" s="220" t="s">
        <v>2380</v>
      </c>
      <c r="D159" s="220" t="s">
        <v>547</v>
      </c>
      <c r="E159" s="220" t="s">
        <v>410</v>
      </c>
      <c r="F159" s="221">
        <v>35832</v>
      </c>
      <c r="G159" s="220" t="s">
        <v>388</v>
      </c>
      <c r="H159" s="220" t="s">
        <v>411</v>
      </c>
      <c r="I159" s="220" t="s">
        <v>515</v>
      </c>
      <c r="T159" s="222"/>
      <c r="AC159" s="220">
        <f>VLOOKUP(A159,'[1]ف1 21-22'!$A$4:$U$5509,21,0)</f>
        <v>0</v>
      </c>
    </row>
    <row r="160" spans="1:29" x14ac:dyDescent="0.3">
      <c r="A160" s="220">
        <v>122579</v>
      </c>
      <c r="B160" s="220" t="s">
        <v>2381</v>
      </c>
      <c r="C160" s="220" t="s">
        <v>65</v>
      </c>
      <c r="D160" s="220" t="s">
        <v>2382</v>
      </c>
      <c r="E160" s="220" t="s">
        <v>410</v>
      </c>
      <c r="F160" s="221">
        <v>36011</v>
      </c>
      <c r="G160" s="220" t="s">
        <v>799</v>
      </c>
      <c r="H160" s="220" t="s">
        <v>411</v>
      </c>
      <c r="I160" s="220" t="s">
        <v>515</v>
      </c>
      <c r="T160" s="222"/>
      <c r="AC160" s="220">
        <f>VLOOKUP(A160,'[1]ف1 21-22'!$A$4:$U$5509,21,0)</f>
        <v>0</v>
      </c>
    </row>
    <row r="161" spans="1:29" x14ac:dyDescent="0.3">
      <c r="A161" s="220">
        <v>122580</v>
      </c>
      <c r="B161" s="220" t="s">
        <v>2383</v>
      </c>
      <c r="C161" s="220" t="s">
        <v>83</v>
      </c>
      <c r="D161" s="220" t="s">
        <v>353</v>
      </c>
      <c r="E161" s="220" t="s">
        <v>410</v>
      </c>
      <c r="F161" s="221">
        <v>36036</v>
      </c>
      <c r="G161" s="220" t="s">
        <v>1326</v>
      </c>
      <c r="H161" s="220" t="s">
        <v>411</v>
      </c>
      <c r="I161" s="220" t="s">
        <v>515</v>
      </c>
      <c r="Q161" s="220">
        <v>2000</v>
      </c>
      <c r="T161" s="222"/>
      <c r="V161" s="220" t="s">
        <v>944</v>
      </c>
      <c r="W161" s="220" t="s">
        <v>944</v>
      </c>
      <c r="AC161" s="220">
        <f>VLOOKUP(A161,'[1]ف1 21-22'!$A$4:$U$5509,21,0)</f>
        <v>0</v>
      </c>
    </row>
    <row r="162" spans="1:29" x14ac:dyDescent="0.3">
      <c r="A162" s="220">
        <v>122582</v>
      </c>
      <c r="B162" s="220" t="s">
        <v>2384</v>
      </c>
      <c r="C162" s="220" t="s">
        <v>520</v>
      </c>
      <c r="D162" s="220" t="s">
        <v>236</v>
      </c>
      <c r="E162" s="220" t="s">
        <v>410</v>
      </c>
      <c r="F162" s="221">
        <v>34178</v>
      </c>
      <c r="G162" s="220" t="s">
        <v>2385</v>
      </c>
      <c r="H162" s="220" t="s">
        <v>411</v>
      </c>
      <c r="I162" s="220" t="s">
        <v>515</v>
      </c>
      <c r="Q162" s="220">
        <v>2000</v>
      </c>
      <c r="T162" s="222"/>
      <c r="W162" s="220" t="s">
        <v>944</v>
      </c>
      <c r="AC162" s="220">
        <f>VLOOKUP(A162,'[1]ف1 21-22'!$A$4:$U$5509,21,0)</f>
        <v>0</v>
      </c>
    </row>
    <row r="163" spans="1:29" x14ac:dyDescent="0.3">
      <c r="A163" s="220">
        <v>122583</v>
      </c>
      <c r="B163" s="220" t="s">
        <v>2386</v>
      </c>
      <c r="C163" s="220" t="s">
        <v>63</v>
      </c>
      <c r="D163" s="220" t="s">
        <v>2387</v>
      </c>
      <c r="E163" s="220" t="s">
        <v>410</v>
      </c>
      <c r="F163" s="221">
        <v>34794</v>
      </c>
      <c r="G163" s="220" t="s">
        <v>388</v>
      </c>
      <c r="H163" s="220" t="s">
        <v>420</v>
      </c>
      <c r="I163" s="220" t="s">
        <v>515</v>
      </c>
      <c r="Q163" s="220">
        <v>2000</v>
      </c>
      <c r="T163" s="222"/>
      <c r="U163" s="220" t="s">
        <v>944</v>
      </c>
      <c r="V163" s="220" t="s">
        <v>944</v>
      </c>
      <c r="W163" s="220" t="s">
        <v>944</v>
      </c>
      <c r="AC163" s="220">
        <f>VLOOKUP(A163,'[1]ف1 21-22'!$A$4:$U$5509,21,0)</f>
        <v>0</v>
      </c>
    </row>
    <row r="164" spans="1:29" x14ac:dyDescent="0.3">
      <c r="A164" s="220">
        <v>122585</v>
      </c>
      <c r="B164" s="220" t="s">
        <v>2388</v>
      </c>
      <c r="C164" s="220" t="s">
        <v>92</v>
      </c>
      <c r="D164" s="220" t="s">
        <v>264</v>
      </c>
      <c r="E164" s="220" t="s">
        <v>409</v>
      </c>
      <c r="F164" s="221">
        <v>33744</v>
      </c>
      <c r="G164" s="220" t="s">
        <v>861</v>
      </c>
      <c r="H164" s="220" t="s">
        <v>411</v>
      </c>
      <c r="I164" s="220" t="s">
        <v>515</v>
      </c>
      <c r="Q164" s="220">
        <v>2000</v>
      </c>
      <c r="T164" s="222"/>
      <c r="U164" s="220" t="s">
        <v>944</v>
      </c>
      <c r="V164" s="220" t="s">
        <v>944</v>
      </c>
      <c r="W164" s="220" t="s">
        <v>944</v>
      </c>
      <c r="AC164" s="220">
        <f>VLOOKUP(A164,'[1]ف1 21-22'!$A$4:$U$5509,21,0)</f>
        <v>0</v>
      </c>
    </row>
    <row r="165" spans="1:29" x14ac:dyDescent="0.3">
      <c r="A165" s="220">
        <v>122586</v>
      </c>
      <c r="B165" s="220" t="s">
        <v>2389</v>
      </c>
      <c r="C165" s="220" t="s">
        <v>2390</v>
      </c>
      <c r="D165" s="220" t="s">
        <v>270</v>
      </c>
      <c r="E165" s="220" t="s">
        <v>409</v>
      </c>
      <c r="F165" s="221">
        <v>35400</v>
      </c>
      <c r="G165" s="220" t="s">
        <v>396</v>
      </c>
      <c r="H165" s="220" t="s">
        <v>411</v>
      </c>
      <c r="I165" s="220" t="s">
        <v>515</v>
      </c>
      <c r="Q165" s="220">
        <v>2000</v>
      </c>
      <c r="T165" s="222"/>
      <c r="U165" s="220" t="s">
        <v>944</v>
      </c>
      <c r="V165" s="220" t="s">
        <v>944</v>
      </c>
      <c r="W165" s="220" t="s">
        <v>944</v>
      </c>
      <c r="AC165" s="220">
        <f>VLOOKUP(A165,'[1]ف1 21-22'!$A$4:$U$5509,21,0)</f>
        <v>0</v>
      </c>
    </row>
    <row r="166" spans="1:29" x14ac:dyDescent="0.3">
      <c r="A166" s="220">
        <v>122588</v>
      </c>
      <c r="B166" s="220" t="s">
        <v>2391</v>
      </c>
      <c r="C166" s="220" t="s">
        <v>96</v>
      </c>
      <c r="D166" s="220" t="s">
        <v>2392</v>
      </c>
      <c r="E166" s="220" t="s">
        <v>410</v>
      </c>
      <c r="F166" s="221">
        <v>29449</v>
      </c>
      <c r="G166" s="220" t="s">
        <v>396</v>
      </c>
      <c r="H166" s="220" t="s">
        <v>411</v>
      </c>
      <c r="I166" s="220" t="s">
        <v>515</v>
      </c>
      <c r="T166" s="222"/>
      <c r="AC166" s="220">
        <f>VLOOKUP(A166,'[1]ف1 21-22'!$A$4:$U$5509,21,0)</f>
        <v>0</v>
      </c>
    </row>
    <row r="167" spans="1:29" x14ac:dyDescent="0.3">
      <c r="A167" s="220">
        <v>122591</v>
      </c>
      <c r="B167" s="220" t="s">
        <v>2393</v>
      </c>
      <c r="C167" s="220" t="s">
        <v>68</v>
      </c>
      <c r="D167" s="220" t="s">
        <v>2027</v>
      </c>
      <c r="E167" s="220" t="s">
        <v>410</v>
      </c>
      <c r="F167" s="221">
        <v>36493</v>
      </c>
      <c r="G167" s="220" t="s">
        <v>388</v>
      </c>
      <c r="H167" s="220" t="s">
        <v>411</v>
      </c>
      <c r="I167" s="220" t="s">
        <v>515</v>
      </c>
      <c r="Q167" s="220">
        <v>2000</v>
      </c>
      <c r="T167" s="222"/>
      <c r="U167" s="220" t="s">
        <v>944</v>
      </c>
      <c r="V167" s="220" t="s">
        <v>944</v>
      </c>
      <c r="W167" s="220" t="s">
        <v>944</v>
      </c>
      <c r="AC167" s="220">
        <f>VLOOKUP(A167,'[1]ف1 21-22'!$A$4:$U$5509,21,0)</f>
        <v>0</v>
      </c>
    </row>
    <row r="168" spans="1:29" x14ac:dyDescent="0.3">
      <c r="A168" s="220">
        <v>122592</v>
      </c>
      <c r="B168" s="220" t="s">
        <v>2394</v>
      </c>
      <c r="C168" s="220" t="s">
        <v>2395</v>
      </c>
      <c r="D168" s="220" t="s">
        <v>238</v>
      </c>
      <c r="E168" s="220" t="s">
        <v>410</v>
      </c>
      <c r="F168" s="221">
        <v>34488</v>
      </c>
      <c r="G168" s="220" t="s">
        <v>388</v>
      </c>
      <c r="H168" s="220" t="s">
        <v>411</v>
      </c>
      <c r="I168" s="220" t="s">
        <v>515</v>
      </c>
      <c r="Q168" s="220">
        <v>2000</v>
      </c>
      <c r="T168" s="222"/>
      <c r="U168" s="220" t="s">
        <v>944</v>
      </c>
      <c r="V168" s="220" t="s">
        <v>944</v>
      </c>
      <c r="W168" s="220" t="s">
        <v>944</v>
      </c>
      <c r="AC168" s="220">
        <f>VLOOKUP(A168,'[1]ف1 21-22'!$A$4:$U$5509,21,0)</f>
        <v>0</v>
      </c>
    </row>
    <row r="169" spans="1:29" x14ac:dyDescent="0.3">
      <c r="A169" s="220">
        <v>122593</v>
      </c>
      <c r="B169" s="220" t="s">
        <v>2396</v>
      </c>
      <c r="C169" s="220" t="s">
        <v>496</v>
      </c>
      <c r="D169" s="220" t="s">
        <v>270</v>
      </c>
      <c r="E169" s="220" t="s">
        <v>409</v>
      </c>
      <c r="F169" s="221">
        <v>34700</v>
      </c>
      <c r="G169" s="220" t="s">
        <v>1089</v>
      </c>
      <c r="H169" s="220" t="s">
        <v>411</v>
      </c>
      <c r="I169" s="220" t="s">
        <v>515</v>
      </c>
      <c r="Q169" s="220">
        <v>2000</v>
      </c>
      <c r="T169" s="222"/>
      <c r="U169" s="220" t="s">
        <v>944</v>
      </c>
      <c r="V169" s="220" t="s">
        <v>944</v>
      </c>
      <c r="W169" s="220" t="s">
        <v>944</v>
      </c>
      <c r="AC169" s="220">
        <f>VLOOKUP(A169,'[1]ف1 21-22'!$A$4:$U$5509,21,0)</f>
        <v>0</v>
      </c>
    </row>
    <row r="170" spans="1:29" x14ac:dyDescent="0.3">
      <c r="A170" s="220">
        <v>122596</v>
      </c>
      <c r="B170" s="220" t="s">
        <v>2397</v>
      </c>
      <c r="C170" s="220" t="s">
        <v>158</v>
      </c>
      <c r="D170" s="220" t="s">
        <v>991</v>
      </c>
      <c r="E170" s="220" t="s">
        <v>410</v>
      </c>
      <c r="F170" s="221">
        <v>33604</v>
      </c>
      <c r="G170" s="220" t="s">
        <v>1328</v>
      </c>
      <c r="H170" s="220" t="s">
        <v>411</v>
      </c>
      <c r="I170" s="220" t="s">
        <v>515</v>
      </c>
      <c r="Q170" s="220">
        <v>2000</v>
      </c>
      <c r="S170" s="220" t="s">
        <v>944</v>
      </c>
      <c r="T170" s="222"/>
      <c r="U170" s="220" t="s">
        <v>944</v>
      </c>
      <c r="V170" s="220" t="s">
        <v>944</v>
      </c>
      <c r="W170" s="220" t="s">
        <v>944</v>
      </c>
      <c r="AC170" s="220">
        <f>VLOOKUP(A170,'[1]ف1 21-22'!$A$4:$U$5509,21,0)</f>
        <v>0</v>
      </c>
    </row>
    <row r="171" spans="1:29" x14ac:dyDescent="0.3">
      <c r="A171" s="220">
        <v>122597</v>
      </c>
      <c r="B171" s="220" t="s">
        <v>2398</v>
      </c>
      <c r="C171" s="220" t="s">
        <v>2399</v>
      </c>
      <c r="D171" s="220" t="s">
        <v>2400</v>
      </c>
      <c r="E171" s="220" t="s">
        <v>410</v>
      </c>
      <c r="F171" s="221">
        <v>28352</v>
      </c>
      <c r="G171" s="220" t="s">
        <v>388</v>
      </c>
      <c r="H171" s="220" t="s">
        <v>411</v>
      </c>
      <c r="I171" s="220" t="s">
        <v>515</v>
      </c>
      <c r="T171" s="222"/>
      <c r="AC171" s="220">
        <f>VLOOKUP(A171,'[1]ف1 21-22'!$A$4:$U$5509,21,0)</f>
        <v>0</v>
      </c>
    </row>
    <row r="172" spans="1:29" x14ac:dyDescent="0.3">
      <c r="A172" s="220">
        <v>122602</v>
      </c>
      <c r="B172" s="220" t="s">
        <v>2401</v>
      </c>
      <c r="C172" s="220" t="s">
        <v>2402</v>
      </c>
      <c r="D172" s="220" t="s">
        <v>2403</v>
      </c>
      <c r="E172" s="220" t="s">
        <v>410</v>
      </c>
      <c r="F172" s="221">
        <v>36161</v>
      </c>
      <c r="G172" s="220" t="s">
        <v>388</v>
      </c>
      <c r="H172" s="220" t="s">
        <v>411</v>
      </c>
      <c r="I172" s="220" t="s">
        <v>515</v>
      </c>
      <c r="Q172" s="220">
        <v>2000</v>
      </c>
      <c r="S172" s="220" t="s">
        <v>944</v>
      </c>
      <c r="T172" s="222"/>
      <c r="U172" s="220" t="s">
        <v>944</v>
      </c>
      <c r="V172" s="220" t="s">
        <v>944</v>
      </c>
      <c r="W172" s="220" t="s">
        <v>944</v>
      </c>
      <c r="AC172" s="220">
        <f>VLOOKUP(A172,'[1]ف1 21-22'!$A$4:$U$5509,21,0)</f>
        <v>0</v>
      </c>
    </row>
    <row r="173" spans="1:29" x14ac:dyDescent="0.3">
      <c r="A173" s="220">
        <v>122604</v>
      </c>
      <c r="B173" s="220" t="s">
        <v>2404</v>
      </c>
      <c r="C173" s="220" t="s">
        <v>545</v>
      </c>
      <c r="D173" s="220" t="s">
        <v>265</v>
      </c>
      <c r="E173" s="220" t="s">
        <v>410</v>
      </c>
      <c r="F173" s="221">
        <v>33604</v>
      </c>
      <c r="H173" s="220" t="s">
        <v>411</v>
      </c>
      <c r="I173" s="220" t="s">
        <v>515</v>
      </c>
      <c r="Q173" s="220">
        <v>2000</v>
      </c>
      <c r="S173" s="220" t="s">
        <v>944</v>
      </c>
      <c r="T173" s="222"/>
      <c r="U173" s="220" t="s">
        <v>944</v>
      </c>
      <c r="V173" s="220" t="s">
        <v>944</v>
      </c>
      <c r="W173" s="220" t="s">
        <v>944</v>
      </c>
      <c r="AC173" s="220">
        <f>VLOOKUP(A173,'[1]ف1 21-22'!$A$4:$U$5509,21,0)</f>
        <v>0</v>
      </c>
    </row>
    <row r="174" spans="1:29" x14ac:dyDescent="0.3">
      <c r="A174" s="220">
        <v>122606</v>
      </c>
      <c r="B174" s="220" t="s">
        <v>2405</v>
      </c>
      <c r="C174" s="220" t="s">
        <v>1126</v>
      </c>
      <c r="D174" s="220" t="s">
        <v>267</v>
      </c>
      <c r="E174" s="220" t="s">
        <v>410</v>
      </c>
      <c r="F174" s="221">
        <v>35081</v>
      </c>
      <c r="G174" s="220" t="s">
        <v>2406</v>
      </c>
      <c r="H174" s="220" t="s">
        <v>411</v>
      </c>
      <c r="I174" s="220" t="s">
        <v>515</v>
      </c>
      <c r="Q174" s="220">
        <v>2000</v>
      </c>
      <c r="S174" s="220" t="s">
        <v>944</v>
      </c>
      <c r="T174" s="222"/>
      <c r="U174" s="220" t="s">
        <v>944</v>
      </c>
      <c r="V174" s="220" t="s">
        <v>944</v>
      </c>
      <c r="W174" s="220" t="s">
        <v>944</v>
      </c>
      <c r="AC174" s="220">
        <f>VLOOKUP(A174,'[1]ف1 21-22'!$A$4:$U$5509,21,0)</f>
        <v>0</v>
      </c>
    </row>
    <row r="175" spans="1:29" x14ac:dyDescent="0.3">
      <c r="A175" s="220">
        <v>122609</v>
      </c>
      <c r="B175" s="220" t="s">
        <v>2407</v>
      </c>
      <c r="C175" s="220" t="s">
        <v>74</v>
      </c>
      <c r="D175" s="220" t="s">
        <v>305</v>
      </c>
      <c r="E175" s="220" t="s">
        <v>410</v>
      </c>
      <c r="F175" s="221">
        <v>36161</v>
      </c>
      <c r="H175" s="220" t="s">
        <v>411</v>
      </c>
      <c r="I175" s="220" t="s">
        <v>515</v>
      </c>
      <c r="Q175" s="220">
        <v>2000</v>
      </c>
      <c r="T175" s="222"/>
      <c r="W175" s="220" t="s">
        <v>944</v>
      </c>
      <c r="AC175" s="220">
        <f>VLOOKUP(A175,'[1]ف1 21-22'!$A$4:$U$5509,21,0)</f>
        <v>0</v>
      </c>
    </row>
    <row r="176" spans="1:29" x14ac:dyDescent="0.3">
      <c r="A176" s="220">
        <v>122610</v>
      </c>
      <c r="B176" s="220" t="s">
        <v>2408</v>
      </c>
      <c r="C176" s="220" t="s">
        <v>71</v>
      </c>
      <c r="D176" s="220" t="s">
        <v>2409</v>
      </c>
      <c r="E176" s="220" t="s">
        <v>410</v>
      </c>
      <c r="H176" s="220" t="s">
        <v>411</v>
      </c>
      <c r="I176" s="220" t="s">
        <v>515</v>
      </c>
      <c r="Q176" s="220">
        <v>2000</v>
      </c>
      <c r="S176" s="220" t="s">
        <v>944</v>
      </c>
      <c r="T176" s="222"/>
      <c r="U176" s="220" t="s">
        <v>944</v>
      </c>
      <c r="V176" s="220" t="s">
        <v>944</v>
      </c>
      <c r="W176" s="220" t="s">
        <v>944</v>
      </c>
      <c r="AC176" s="220">
        <f>VLOOKUP(A176,'[1]ف1 21-22'!$A$4:$U$5509,21,0)</f>
        <v>0</v>
      </c>
    </row>
    <row r="177" spans="1:29" x14ac:dyDescent="0.3">
      <c r="A177" s="220">
        <v>122614</v>
      </c>
      <c r="B177" s="220" t="s">
        <v>2410</v>
      </c>
      <c r="C177" s="220" t="s">
        <v>2411</v>
      </c>
      <c r="D177" s="220" t="s">
        <v>312</v>
      </c>
      <c r="E177" s="220" t="s">
        <v>410</v>
      </c>
      <c r="F177" s="221">
        <v>36161</v>
      </c>
      <c r="H177" s="220" t="s">
        <v>411</v>
      </c>
      <c r="I177" s="220" t="s">
        <v>515</v>
      </c>
      <c r="Q177" s="220">
        <v>2000</v>
      </c>
      <c r="T177" s="222"/>
      <c r="U177" s="220" t="s">
        <v>944</v>
      </c>
      <c r="V177" s="220" t="s">
        <v>944</v>
      </c>
      <c r="W177" s="220" t="s">
        <v>944</v>
      </c>
      <c r="AC177" s="220">
        <f>VLOOKUP(A177,'[1]ف1 21-22'!$A$4:$U$5509,21,0)</f>
        <v>0</v>
      </c>
    </row>
    <row r="178" spans="1:29" x14ac:dyDescent="0.3">
      <c r="A178" s="220">
        <v>122615</v>
      </c>
      <c r="B178" s="220" t="s">
        <v>2412</v>
      </c>
      <c r="C178" s="220" t="s">
        <v>2413</v>
      </c>
      <c r="D178" s="220" t="s">
        <v>263</v>
      </c>
      <c r="E178" s="220" t="s">
        <v>410</v>
      </c>
      <c r="F178" s="221">
        <v>33535</v>
      </c>
      <c r="G178" s="220" t="s">
        <v>388</v>
      </c>
      <c r="H178" s="220" t="s">
        <v>411</v>
      </c>
      <c r="I178" s="220" t="s">
        <v>515</v>
      </c>
      <c r="Q178" s="220">
        <v>2000</v>
      </c>
      <c r="T178" s="222"/>
      <c r="V178" s="220" t="s">
        <v>944</v>
      </c>
      <c r="W178" s="220" t="s">
        <v>944</v>
      </c>
      <c r="AC178" s="220">
        <f>VLOOKUP(A178,'[1]ف1 21-22'!$A$4:$U$5509,21,0)</f>
        <v>0</v>
      </c>
    </row>
    <row r="179" spans="1:29" x14ac:dyDescent="0.3">
      <c r="A179" s="220">
        <v>122619</v>
      </c>
      <c r="B179" s="220" t="s">
        <v>2414</v>
      </c>
      <c r="C179" s="220" t="s">
        <v>2415</v>
      </c>
      <c r="D179" s="220" t="s">
        <v>984</v>
      </c>
      <c r="E179" s="220" t="s">
        <v>409</v>
      </c>
      <c r="F179" s="221">
        <v>34700</v>
      </c>
      <c r="H179" s="220" t="s">
        <v>411</v>
      </c>
      <c r="I179" s="220" t="s">
        <v>515</v>
      </c>
      <c r="Q179" s="220">
        <v>2000</v>
      </c>
      <c r="T179" s="222"/>
      <c r="V179" s="220" t="s">
        <v>944</v>
      </c>
      <c r="W179" s="220" t="s">
        <v>944</v>
      </c>
      <c r="AC179" s="220">
        <f>VLOOKUP(A179,'[1]ف1 21-22'!$A$4:$U$5509,21,0)</f>
        <v>0</v>
      </c>
    </row>
    <row r="180" spans="1:29" x14ac:dyDescent="0.3">
      <c r="A180" s="220">
        <v>122620</v>
      </c>
      <c r="B180" s="220" t="s">
        <v>2416</v>
      </c>
      <c r="C180" s="220" t="s">
        <v>71</v>
      </c>
      <c r="D180" s="220" t="s">
        <v>576</v>
      </c>
      <c r="E180" s="220" t="s">
        <v>410</v>
      </c>
      <c r="F180" s="221">
        <v>35796</v>
      </c>
      <c r="H180" s="220" t="s">
        <v>411</v>
      </c>
      <c r="I180" s="220" t="s">
        <v>515</v>
      </c>
      <c r="Q180" s="220">
        <v>2000</v>
      </c>
      <c r="S180" s="220" t="s">
        <v>944</v>
      </c>
      <c r="T180" s="222"/>
      <c r="U180" s="220" t="s">
        <v>944</v>
      </c>
      <c r="V180" s="220" t="s">
        <v>944</v>
      </c>
      <c r="W180" s="220" t="s">
        <v>944</v>
      </c>
      <c r="AC180" s="220">
        <f>VLOOKUP(A180,'[1]ف1 21-22'!$A$4:$U$5509,21,0)</f>
        <v>0</v>
      </c>
    </row>
    <row r="181" spans="1:29" x14ac:dyDescent="0.3">
      <c r="A181" s="220">
        <v>122623</v>
      </c>
      <c r="B181" s="220" t="s">
        <v>2417</v>
      </c>
      <c r="C181" s="220" t="s">
        <v>70</v>
      </c>
      <c r="D181" s="220" t="s">
        <v>481</v>
      </c>
      <c r="E181" s="220" t="s">
        <v>410</v>
      </c>
      <c r="F181" s="221">
        <v>28491</v>
      </c>
      <c r="H181" s="220" t="s">
        <v>411</v>
      </c>
      <c r="I181" s="220" t="s">
        <v>515</v>
      </c>
      <c r="Q181" s="220">
        <v>2000</v>
      </c>
      <c r="S181" s="220" t="s">
        <v>944</v>
      </c>
      <c r="T181" s="222"/>
      <c r="U181" s="220" t="s">
        <v>944</v>
      </c>
      <c r="V181" s="220" t="s">
        <v>944</v>
      </c>
      <c r="W181" s="220" t="s">
        <v>944</v>
      </c>
      <c r="AC181" s="220">
        <f>VLOOKUP(A181,'[1]ف1 21-22'!$A$4:$U$5509,21,0)</f>
        <v>0</v>
      </c>
    </row>
    <row r="182" spans="1:29" x14ac:dyDescent="0.3">
      <c r="A182" s="220">
        <v>122625</v>
      </c>
      <c r="B182" s="220" t="s">
        <v>2418</v>
      </c>
      <c r="C182" s="220" t="s">
        <v>178</v>
      </c>
      <c r="D182" s="220" t="s">
        <v>590</v>
      </c>
      <c r="E182" s="220" t="s">
        <v>410</v>
      </c>
      <c r="F182" s="221">
        <v>36161</v>
      </c>
      <c r="H182" s="220" t="s">
        <v>411</v>
      </c>
      <c r="I182" s="220" t="s">
        <v>515</v>
      </c>
      <c r="T182" s="222"/>
      <c r="AC182" s="220">
        <f>VLOOKUP(A182,'[1]ف1 21-22'!$A$4:$U$5509,21,0)</f>
        <v>0</v>
      </c>
    </row>
    <row r="183" spans="1:29" x14ac:dyDescent="0.3">
      <c r="A183" s="220">
        <v>122627</v>
      </c>
      <c r="B183" s="220" t="s">
        <v>2419</v>
      </c>
      <c r="C183" s="220" t="s">
        <v>68</v>
      </c>
      <c r="D183" s="220" t="s">
        <v>1058</v>
      </c>
      <c r="E183" s="220" t="s">
        <v>409</v>
      </c>
      <c r="F183" s="221">
        <v>34700</v>
      </c>
      <c r="H183" s="220" t="s">
        <v>411</v>
      </c>
      <c r="I183" s="220" t="s">
        <v>515</v>
      </c>
      <c r="T183" s="222"/>
      <c r="AC183" s="220">
        <f>VLOOKUP(A183,'[1]ف1 21-22'!$A$4:$U$5509,21,0)</f>
        <v>0</v>
      </c>
    </row>
    <row r="184" spans="1:29" x14ac:dyDescent="0.3">
      <c r="A184" s="220">
        <v>122628</v>
      </c>
      <c r="B184" s="220" t="s">
        <v>2420</v>
      </c>
      <c r="C184" s="220" t="s">
        <v>1174</v>
      </c>
      <c r="D184" s="220" t="s">
        <v>1218</v>
      </c>
      <c r="E184" s="220" t="s">
        <v>410</v>
      </c>
      <c r="F184" s="221">
        <v>35629</v>
      </c>
      <c r="G184" s="220" t="s">
        <v>2421</v>
      </c>
      <c r="H184" s="220" t="s">
        <v>411</v>
      </c>
      <c r="I184" s="220" t="s">
        <v>515</v>
      </c>
      <c r="Q184" s="220">
        <v>2000</v>
      </c>
      <c r="S184" s="220" t="s">
        <v>944</v>
      </c>
      <c r="T184" s="222"/>
      <c r="U184" s="220" t="s">
        <v>944</v>
      </c>
      <c r="V184" s="220" t="s">
        <v>944</v>
      </c>
      <c r="W184" s="220" t="s">
        <v>944</v>
      </c>
      <c r="AC184" s="220">
        <f>VLOOKUP(A184,'[1]ف1 21-22'!$A$4:$U$5509,21,0)</f>
        <v>0</v>
      </c>
    </row>
    <row r="185" spans="1:29" x14ac:dyDescent="0.3">
      <c r="A185" s="220">
        <v>122631</v>
      </c>
      <c r="B185" s="220" t="s">
        <v>2422</v>
      </c>
      <c r="C185" s="220" t="s">
        <v>2423</v>
      </c>
      <c r="D185" s="220" t="s">
        <v>1189</v>
      </c>
      <c r="E185" s="220" t="s">
        <v>410</v>
      </c>
      <c r="F185" s="221">
        <v>34700</v>
      </c>
      <c r="H185" s="220" t="s">
        <v>411</v>
      </c>
      <c r="I185" s="220" t="s">
        <v>515</v>
      </c>
      <c r="Q185" s="220">
        <v>2000</v>
      </c>
      <c r="S185" s="220" t="s">
        <v>944</v>
      </c>
      <c r="T185" s="222"/>
      <c r="U185" s="220" t="s">
        <v>944</v>
      </c>
      <c r="V185" s="220" t="s">
        <v>944</v>
      </c>
      <c r="W185" s="220" t="s">
        <v>944</v>
      </c>
      <c r="AC185" s="220">
        <f>VLOOKUP(A185,'[1]ف1 21-22'!$A$4:$U$5509,21,0)</f>
        <v>0</v>
      </c>
    </row>
    <row r="186" spans="1:29" x14ac:dyDescent="0.3">
      <c r="A186" s="220">
        <v>122633</v>
      </c>
      <c r="B186" s="220" t="s">
        <v>2424</v>
      </c>
      <c r="C186" s="220" t="s">
        <v>120</v>
      </c>
      <c r="D186" s="220" t="s">
        <v>262</v>
      </c>
      <c r="E186" s="220" t="s">
        <v>410</v>
      </c>
      <c r="F186" s="221">
        <v>34700</v>
      </c>
      <c r="H186" s="220" t="s">
        <v>411</v>
      </c>
      <c r="I186" s="220" t="s">
        <v>515</v>
      </c>
      <c r="Q186" s="220">
        <v>2000</v>
      </c>
      <c r="T186" s="222"/>
      <c r="U186" s="220" t="s">
        <v>944</v>
      </c>
      <c r="V186" s="220" t="s">
        <v>944</v>
      </c>
      <c r="W186" s="220" t="s">
        <v>944</v>
      </c>
      <c r="AC186" s="220">
        <f>VLOOKUP(A186,'[1]ف1 21-22'!$A$4:$U$5509,21,0)</f>
        <v>0</v>
      </c>
    </row>
    <row r="187" spans="1:29" x14ac:dyDescent="0.3">
      <c r="A187" s="220">
        <v>122634</v>
      </c>
      <c r="B187" s="220" t="s">
        <v>2425</v>
      </c>
      <c r="C187" s="220" t="s">
        <v>1197</v>
      </c>
      <c r="D187" s="220" t="s">
        <v>1044</v>
      </c>
      <c r="E187" s="220" t="s">
        <v>410</v>
      </c>
      <c r="F187" s="221">
        <v>36161</v>
      </c>
      <c r="H187" s="220" t="s">
        <v>411</v>
      </c>
      <c r="I187" s="220" t="s">
        <v>515</v>
      </c>
      <c r="Q187" s="220">
        <v>2000</v>
      </c>
      <c r="T187" s="222"/>
      <c r="U187" s="220" t="s">
        <v>944</v>
      </c>
      <c r="V187" s="220" t="s">
        <v>944</v>
      </c>
      <c r="W187" s="220" t="s">
        <v>944</v>
      </c>
      <c r="AC187" s="220">
        <f>VLOOKUP(A187,'[1]ف1 21-22'!$A$4:$U$5509,21,0)</f>
        <v>0</v>
      </c>
    </row>
    <row r="188" spans="1:29" x14ac:dyDescent="0.3">
      <c r="A188" s="220">
        <v>122636</v>
      </c>
      <c r="B188" s="220" t="s">
        <v>2426</v>
      </c>
      <c r="C188" s="220" t="s">
        <v>116</v>
      </c>
      <c r="D188" s="220" t="s">
        <v>2427</v>
      </c>
      <c r="E188" s="220" t="s">
        <v>409</v>
      </c>
      <c r="F188" s="221">
        <v>36216</v>
      </c>
      <c r="G188" s="220" t="s">
        <v>395</v>
      </c>
      <c r="H188" s="220" t="s">
        <v>411</v>
      </c>
      <c r="I188" s="220" t="s">
        <v>515</v>
      </c>
      <c r="Q188" s="220">
        <v>2000</v>
      </c>
      <c r="T188" s="222"/>
      <c r="U188" s="220" t="s">
        <v>944</v>
      </c>
      <c r="V188" s="220" t="s">
        <v>944</v>
      </c>
      <c r="W188" s="220" t="s">
        <v>944</v>
      </c>
      <c r="AC188" s="220">
        <f>VLOOKUP(A188,'[1]ف1 21-22'!$A$4:$U$5509,21,0)</f>
        <v>0</v>
      </c>
    </row>
    <row r="189" spans="1:29" x14ac:dyDescent="0.3">
      <c r="A189" s="220">
        <v>122641</v>
      </c>
      <c r="B189" s="220" t="s">
        <v>2428</v>
      </c>
      <c r="C189" s="220" t="s">
        <v>88</v>
      </c>
      <c r="D189" s="220" t="s">
        <v>262</v>
      </c>
      <c r="E189" s="220" t="s">
        <v>410</v>
      </c>
      <c r="F189" s="221">
        <v>35796</v>
      </c>
      <c r="H189" s="220" t="s">
        <v>411</v>
      </c>
      <c r="I189" s="220" t="s">
        <v>515</v>
      </c>
      <c r="Q189" s="220">
        <v>2000</v>
      </c>
      <c r="T189" s="222"/>
      <c r="U189" s="220" t="s">
        <v>944</v>
      </c>
      <c r="V189" s="220" t="s">
        <v>944</v>
      </c>
      <c r="W189" s="220" t="s">
        <v>944</v>
      </c>
      <c r="AC189" s="220">
        <f>VLOOKUP(A189,'[1]ف1 21-22'!$A$4:$U$5509,21,0)</f>
        <v>0</v>
      </c>
    </row>
    <row r="190" spans="1:29" x14ac:dyDescent="0.3">
      <c r="A190" s="220">
        <v>122642</v>
      </c>
      <c r="B190" s="220" t="s">
        <v>2429</v>
      </c>
      <c r="C190" s="220" t="s">
        <v>1050</v>
      </c>
      <c r="D190" s="220" t="s">
        <v>2430</v>
      </c>
      <c r="E190" s="220" t="s">
        <v>410</v>
      </c>
      <c r="F190" s="221">
        <v>35086</v>
      </c>
      <c r="G190" s="220" t="s">
        <v>417</v>
      </c>
      <c r="H190" s="220" t="s">
        <v>411</v>
      </c>
      <c r="I190" s="220" t="s">
        <v>515</v>
      </c>
      <c r="Q190" s="220">
        <v>2000</v>
      </c>
      <c r="S190" s="220" t="s">
        <v>944</v>
      </c>
      <c r="T190" s="222"/>
      <c r="U190" s="220" t="s">
        <v>944</v>
      </c>
      <c r="V190" s="220" t="s">
        <v>944</v>
      </c>
      <c r="W190" s="220" t="s">
        <v>944</v>
      </c>
      <c r="AC190" s="220">
        <f>VLOOKUP(A190,'[1]ف1 21-22'!$A$4:$U$5509,21,0)</f>
        <v>0</v>
      </c>
    </row>
    <row r="191" spans="1:29" x14ac:dyDescent="0.3">
      <c r="A191" s="220">
        <v>122643</v>
      </c>
      <c r="B191" s="220" t="s">
        <v>2431</v>
      </c>
      <c r="C191" s="220" t="s">
        <v>2432</v>
      </c>
      <c r="D191" s="220" t="s">
        <v>273</v>
      </c>
      <c r="E191" s="220" t="s">
        <v>409</v>
      </c>
      <c r="F191" s="221">
        <v>33239</v>
      </c>
      <c r="H191" s="220" t="s">
        <v>411</v>
      </c>
      <c r="I191" s="220" t="s">
        <v>515</v>
      </c>
      <c r="Q191" s="220">
        <v>2000</v>
      </c>
      <c r="S191" s="220" t="s">
        <v>944</v>
      </c>
      <c r="T191" s="222"/>
      <c r="U191" s="220" t="s">
        <v>944</v>
      </c>
      <c r="V191" s="220" t="s">
        <v>944</v>
      </c>
      <c r="W191" s="220" t="s">
        <v>944</v>
      </c>
      <c r="AC191" s="220">
        <f>VLOOKUP(A191,'[1]ف1 21-22'!$A$4:$U$5509,21,0)</f>
        <v>0</v>
      </c>
    </row>
    <row r="192" spans="1:29" x14ac:dyDescent="0.3">
      <c r="A192" s="220">
        <v>122644</v>
      </c>
      <c r="B192" s="220" t="s">
        <v>2433</v>
      </c>
      <c r="C192" s="220" t="s">
        <v>496</v>
      </c>
      <c r="D192" s="220" t="s">
        <v>2434</v>
      </c>
      <c r="E192" s="220" t="s">
        <v>409</v>
      </c>
      <c r="F192" s="221">
        <v>36093</v>
      </c>
      <c r="G192" s="220" t="s">
        <v>804</v>
      </c>
      <c r="H192" s="220" t="s">
        <v>411</v>
      </c>
      <c r="I192" s="220" t="s">
        <v>515</v>
      </c>
      <c r="T192" s="222"/>
      <c r="AC192" s="220">
        <f>VLOOKUP(A192,'[1]ف1 21-22'!$A$4:$U$5509,21,0)</f>
        <v>0</v>
      </c>
    </row>
    <row r="193" spans="1:29" x14ac:dyDescent="0.3">
      <c r="A193" s="220">
        <v>122646</v>
      </c>
      <c r="B193" s="220" t="s">
        <v>2435</v>
      </c>
      <c r="C193" s="220" t="s">
        <v>62</v>
      </c>
      <c r="D193" s="220" t="s">
        <v>278</v>
      </c>
      <c r="E193" s="220" t="s">
        <v>409</v>
      </c>
      <c r="F193" s="221">
        <v>35065</v>
      </c>
      <c r="H193" s="220" t="s">
        <v>411</v>
      </c>
      <c r="I193" s="220" t="s">
        <v>515</v>
      </c>
      <c r="Q193" s="220">
        <v>2000</v>
      </c>
      <c r="T193" s="222"/>
      <c r="V193" s="220" t="s">
        <v>944</v>
      </c>
      <c r="W193" s="220" t="s">
        <v>944</v>
      </c>
      <c r="AC193" s="220">
        <f>VLOOKUP(A193,'[1]ف1 21-22'!$A$4:$U$5509,21,0)</f>
        <v>0</v>
      </c>
    </row>
    <row r="194" spans="1:29" x14ac:dyDescent="0.3">
      <c r="A194" s="220">
        <v>122647</v>
      </c>
      <c r="B194" s="220" t="s">
        <v>2436</v>
      </c>
      <c r="C194" s="220" t="s">
        <v>149</v>
      </c>
      <c r="D194" s="220" t="s">
        <v>234</v>
      </c>
      <c r="E194" s="220" t="s">
        <v>409</v>
      </c>
      <c r="F194" s="221">
        <v>35431</v>
      </c>
      <c r="H194" s="220" t="s">
        <v>411</v>
      </c>
      <c r="I194" s="220" t="s">
        <v>515</v>
      </c>
      <c r="Q194" s="220">
        <v>2000</v>
      </c>
      <c r="S194" s="220" t="s">
        <v>944</v>
      </c>
      <c r="T194" s="222"/>
      <c r="U194" s="220" t="s">
        <v>944</v>
      </c>
      <c r="V194" s="220" t="s">
        <v>944</v>
      </c>
      <c r="W194" s="220" t="s">
        <v>944</v>
      </c>
      <c r="AC194" s="220">
        <f>VLOOKUP(A194,'[1]ف1 21-22'!$A$4:$U$5509,21,0)</f>
        <v>0</v>
      </c>
    </row>
    <row r="195" spans="1:29" x14ac:dyDescent="0.3">
      <c r="A195" s="220">
        <v>122650</v>
      </c>
      <c r="B195" s="220" t="s">
        <v>2437</v>
      </c>
      <c r="C195" s="220" t="s">
        <v>106</v>
      </c>
      <c r="D195" s="220" t="s">
        <v>2438</v>
      </c>
      <c r="E195" s="220" t="s">
        <v>409</v>
      </c>
      <c r="F195" s="221">
        <v>35796</v>
      </c>
      <c r="G195" s="220" t="s">
        <v>388</v>
      </c>
      <c r="H195" s="220" t="s">
        <v>411</v>
      </c>
      <c r="I195" s="220" t="s">
        <v>515</v>
      </c>
      <c r="T195" s="222"/>
      <c r="AC195" s="220">
        <f>VLOOKUP(A195,'[1]ف1 21-22'!$A$4:$U$5509,21,0)</f>
        <v>0</v>
      </c>
    </row>
    <row r="196" spans="1:29" x14ac:dyDescent="0.3">
      <c r="A196" s="220">
        <v>122651</v>
      </c>
      <c r="B196" s="220" t="s">
        <v>2439</v>
      </c>
      <c r="C196" s="220" t="s">
        <v>2440</v>
      </c>
      <c r="D196" s="220" t="s">
        <v>281</v>
      </c>
      <c r="E196" s="220" t="s">
        <v>409</v>
      </c>
      <c r="F196" s="221">
        <v>35065</v>
      </c>
      <c r="H196" s="220" t="s">
        <v>411</v>
      </c>
      <c r="I196" s="220" t="s">
        <v>515</v>
      </c>
      <c r="Q196" s="220">
        <v>2000</v>
      </c>
      <c r="S196" s="220" t="s">
        <v>944</v>
      </c>
      <c r="T196" s="222"/>
      <c r="U196" s="220" t="s">
        <v>944</v>
      </c>
      <c r="V196" s="220" t="s">
        <v>944</v>
      </c>
      <c r="W196" s="220" t="s">
        <v>944</v>
      </c>
      <c r="AC196" s="220">
        <f>VLOOKUP(A196,'[1]ف1 21-22'!$A$4:$U$5509,21,0)</f>
        <v>0</v>
      </c>
    </row>
    <row r="197" spans="1:29" x14ac:dyDescent="0.3">
      <c r="A197" s="220">
        <v>122652</v>
      </c>
      <c r="B197" s="220" t="s">
        <v>2441</v>
      </c>
      <c r="C197" s="220" t="s">
        <v>164</v>
      </c>
      <c r="D197" s="220" t="s">
        <v>319</v>
      </c>
      <c r="E197" s="220" t="s">
        <v>410</v>
      </c>
      <c r="F197" s="221">
        <v>34700</v>
      </c>
      <c r="H197" s="220" t="s">
        <v>411</v>
      </c>
      <c r="I197" s="220" t="s">
        <v>515</v>
      </c>
      <c r="Q197" s="220">
        <v>2000</v>
      </c>
      <c r="S197" s="220" t="s">
        <v>944</v>
      </c>
      <c r="T197" s="222"/>
      <c r="U197" s="220" t="s">
        <v>944</v>
      </c>
      <c r="V197" s="220" t="s">
        <v>944</v>
      </c>
      <c r="W197" s="220" t="s">
        <v>944</v>
      </c>
      <c r="AC197" s="220">
        <f>VLOOKUP(A197,'[1]ف1 21-22'!$A$4:$U$5509,21,0)</f>
        <v>0</v>
      </c>
    </row>
    <row r="198" spans="1:29" x14ac:dyDescent="0.3">
      <c r="A198" s="220">
        <v>122655</v>
      </c>
      <c r="B198" s="220" t="s">
        <v>2442</v>
      </c>
      <c r="C198" s="220" t="s">
        <v>1176</v>
      </c>
      <c r="D198" s="220" t="s">
        <v>259</v>
      </c>
      <c r="E198" s="220" t="s">
        <v>410</v>
      </c>
      <c r="F198" s="221">
        <v>35065</v>
      </c>
      <c r="H198" s="220" t="s">
        <v>411</v>
      </c>
      <c r="I198" s="220" t="s">
        <v>515</v>
      </c>
      <c r="Q198" s="220">
        <v>2000</v>
      </c>
      <c r="S198" s="220" t="s">
        <v>944</v>
      </c>
      <c r="T198" s="222"/>
      <c r="U198" s="220" t="s">
        <v>944</v>
      </c>
      <c r="V198" s="220" t="s">
        <v>944</v>
      </c>
      <c r="W198" s="220" t="s">
        <v>944</v>
      </c>
      <c r="AC198" s="220">
        <f>VLOOKUP(A198,'[1]ف1 21-22'!$A$4:$U$5509,21,0)</f>
        <v>0</v>
      </c>
    </row>
    <row r="199" spans="1:29" x14ac:dyDescent="0.3">
      <c r="A199" s="220">
        <v>122656</v>
      </c>
      <c r="B199" s="220" t="s">
        <v>2443</v>
      </c>
      <c r="C199" s="220" t="s">
        <v>1226</v>
      </c>
      <c r="D199" s="220" t="s">
        <v>762</v>
      </c>
      <c r="E199" s="220" t="s">
        <v>409</v>
      </c>
      <c r="F199" s="221">
        <v>35065</v>
      </c>
      <c r="H199" s="220" t="s">
        <v>411</v>
      </c>
      <c r="I199" s="220" t="s">
        <v>515</v>
      </c>
      <c r="Q199" s="220">
        <v>2000</v>
      </c>
      <c r="S199" s="220" t="s">
        <v>944</v>
      </c>
      <c r="T199" s="222"/>
      <c r="U199" s="220" t="s">
        <v>944</v>
      </c>
      <c r="V199" s="220" t="s">
        <v>944</v>
      </c>
      <c r="W199" s="220" t="s">
        <v>944</v>
      </c>
      <c r="AC199" s="220">
        <f>VLOOKUP(A199,'[1]ف1 21-22'!$A$4:$U$5509,21,0)</f>
        <v>0</v>
      </c>
    </row>
    <row r="200" spans="1:29" x14ac:dyDescent="0.3">
      <c r="A200" s="220">
        <v>122657</v>
      </c>
      <c r="B200" s="220" t="s">
        <v>2444</v>
      </c>
      <c r="C200" s="220" t="s">
        <v>92</v>
      </c>
      <c r="D200" s="220" t="s">
        <v>1211</v>
      </c>
      <c r="E200" s="220" t="s">
        <v>410</v>
      </c>
      <c r="H200" s="220" t="s">
        <v>411</v>
      </c>
      <c r="I200" s="220" t="s">
        <v>515</v>
      </c>
      <c r="Q200" s="220">
        <v>2000</v>
      </c>
      <c r="S200" s="220" t="s">
        <v>944</v>
      </c>
      <c r="T200" s="222"/>
      <c r="U200" s="220" t="s">
        <v>944</v>
      </c>
      <c r="V200" s="220" t="s">
        <v>944</v>
      </c>
      <c r="W200" s="220" t="s">
        <v>944</v>
      </c>
      <c r="AC200" s="220">
        <f>VLOOKUP(A200,'[1]ف1 21-22'!$A$4:$U$5509,21,0)</f>
        <v>0</v>
      </c>
    </row>
    <row r="201" spans="1:29" x14ac:dyDescent="0.3">
      <c r="A201" s="220">
        <v>122658</v>
      </c>
      <c r="B201" s="220" t="s">
        <v>2445</v>
      </c>
      <c r="C201" s="220" t="s">
        <v>73</v>
      </c>
      <c r="D201" s="220" t="s">
        <v>490</v>
      </c>
      <c r="E201" s="220" t="s">
        <v>410</v>
      </c>
      <c r="F201" s="221">
        <v>28491</v>
      </c>
      <c r="H201" s="220" t="s">
        <v>411</v>
      </c>
      <c r="I201" s="220" t="s">
        <v>515</v>
      </c>
      <c r="Q201" s="220">
        <v>2000</v>
      </c>
      <c r="S201" s="220" t="s">
        <v>944</v>
      </c>
      <c r="T201" s="222"/>
      <c r="U201" s="220" t="s">
        <v>944</v>
      </c>
      <c r="V201" s="220" t="s">
        <v>944</v>
      </c>
      <c r="W201" s="220" t="s">
        <v>944</v>
      </c>
      <c r="AC201" s="220">
        <f>VLOOKUP(A201,'[1]ف1 21-22'!$A$4:$U$5509,21,0)</f>
        <v>0</v>
      </c>
    </row>
    <row r="202" spans="1:29" x14ac:dyDescent="0.3">
      <c r="A202" s="220">
        <v>122662</v>
      </c>
      <c r="B202" s="220" t="s">
        <v>2446</v>
      </c>
      <c r="C202" s="220" t="s">
        <v>1233</v>
      </c>
      <c r="D202" s="220" t="s">
        <v>255</v>
      </c>
      <c r="E202" s="220" t="s">
        <v>409</v>
      </c>
      <c r="F202" s="221">
        <v>36227</v>
      </c>
      <c r="G202" s="220" t="s">
        <v>2447</v>
      </c>
      <c r="H202" s="220" t="s">
        <v>411</v>
      </c>
      <c r="I202" s="220" t="s">
        <v>515</v>
      </c>
      <c r="Q202" s="220">
        <v>2000</v>
      </c>
      <c r="S202" s="220" t="s">
        <v>944</v>
      </c>
      <c r="T202" s="222"/>
      <c r="U202" s="220" t="s">
        <v>944</v>
      </c>
      <c r="V202" s="220" t="s">
        <v>944</v>
      </c>
      <c r="W202" s="220" t="s">
        <v>944</v>
      </c>
      <c r="AC202" s="220">
        <f>VLOOKUP(A202,'[1]ف1 21-22'!$A$4:$U$5509,21,0)</f>
        <v>0</v>
      </c>
    </row>
    <row r="203" spans="1:29" x14ac:dyDescent="0.3">
      <c r="A203" s="220">
        <v>122663</v>
      </c>
      <c r="B203" s="220" t="s">
        <v>2448</v>
      </c>
      <c r="C203" s="220" t="s">
        <v>654</v>
      </c>
      <c r="D203" s="220" t="s">
        <v>117</v>
      </c>
      <c r="E203" s="220" t="s">
        <v>410</v>
      </c>
      <c r="F203" s="221">
        <v>33239</v>
      </c>
      <c r="H203" s="220" t="s">
        <v>411</v>
      </c>
      <c r="I203" s="220" t="s">
        <v>515</v>
      </c>
      <c r="Q203" s="220">
        <v>2000</v>
      </c>
      <c r="S203" s="220" t="s">
        <v>944</v>
      </c>
      <c r="T203" s="222"/>
      <c r="U203" s="220" t="s">
        <v>944</v>
      </c>
      <c r="V203" s="220" t="s">
        <v>944</v>
      </c>
      <c r="W203" s="220" t="s">
        <v>944</v>
      </c>
      <c r="AC203" s="220">
        <f>VLOOKUP(A203,'[1]ف1 21-22'!$A$4:$U$5509,21,0)</f>
        <v>0</v>
      </c>
    </row>
    <row r="204" spans="1:29" x14ac:dyDescent="0.3">
      <c r="A204" s="220">
        <v>122664</v>
      </c>
      <c r="B204" s="220" t="s">
        <v>2449</v>
      </c>
      <c r="C204" s="220" t="s">
        <v>77</v>
      </c>
      <c r="D204" s="220" t="s">
        <v>2450</v>
      </c>
      <c r="E204" s="220" t="s">
        <v>410</v>
      </c>
      <c r="F204" s="221">
        <v>35065</v>
      </c>
      <c r="H204" s="220" t="s">
        <v>411</v>
      </c>
      <c r="I204" s="220" t="s">
        <v>515</v>
      </c>
      <c r="Q204" s="220">
        <v>2000</v>
      </c>
      <c r="S204" s="220" t="s">
        <v>944</v>
      </c>
      <c r="T204" s="222"/>
      <c r="U204" s="220" t="s">
        <v>944</v>
      </c>
      <c r="V204" s="220" t="s">
        <v>944</v>
      </c>
      <c r="W204" s="220" t="s">
        <v>944</v>
      </c>
      <c r="AC204" s="220">
        <f>VLOOKUP(A204,'[1]ف1 21-22'!$A$4:$U$5509,21,0)</f>
        <v>0</v>
      </c>
    </row>
    <row r="205" spans="1:29" x14ac:dyDescent="0.3">
      <c r="A205" s="220">
        <v>122665</v>
      </c>
      <c r="B205" s="220" t="s">
        <v>2451</v>
      </c>
      <c r="C205" s="220" t="s">
        <v>682</v>
      </c>
      <c r="D205" s="220" t="s">
        <v>267</v>
      </c>
      <c r="E205" s="220" t="s">
        <v>410</v>
      </c>
      <c r="F205" s="221">
        <v>33604</v>
      </c>
      <c r="H205" s="220" t="s">
        <v>411</v>
      </c>
      <c r="I205" s="220" t="s">
        <v>515</v>
      </c>
      <c r="Q205" s="220">
        <v>2000</v>
      </c>
      <c r="T205" s="222"/>
      <c r="W205" s="220" t="s">
        <v>944</v>
      </c>
      <c r="AC205" s="220">
        <f>VLOOKUP(A205,'[1]ف1 21-22'!$A$4:$U$5509,21,0)</f>
        <v>0</v>
      </c>
    </row>
    <row r="206" spans="1:29" x14ac:dyDescent="0.3">
      <c r="A206" s="220">
        <v>122666</v>
      </c>
      <c r="B206" s="220" t="s">
        <v>2452</v>
      </c>
      <c r="C206" s="220" t="s">
        <v>2453</v>
      </c>
      <c r="D206" s="220" t="s">
        <v>681</v>
      </c>
      <c r="E206" s="220" t="s">
        <v>410</v>
      </c>
      <c r="F206" s="221">
        <v>35065</v>
      </c>
      <c r="H206" s="220" t="s">
        <v>411</v>
      </c>
      <c r="I206" s="220" t="s">
        <v>515</v>
      </c>
      <c r="Q206" s="220">
        <v>2000</v>
      </c>
      <c r="S206" s="220" t="s">
        <v>944</v>
      </c>
      <c r="T206" s="222"/>
      <c r="U206" s="220" t="s">
        <v>944</v>
      </c>
      <c r="V206" s="220" t="s">
        <v>944</v>
      </c>
      <c r="W206" s="220" t="s">
        <v>944</v>
      </c>
      <c r="AC206" s="220">
        <f>VLOOKUP(A206,'[1]ف1 21-22'!$A$4:$U$5509,21,0)</f>
        <v>0</v>
      </c>
    </row>
    <row r="207" spans="1:29" x14ac:dyDescent="0.3">
      <c r="A207" s="220">
        <v>122671</v>
      </c>
      <c r="B207" s="220" t="s">
        <v>2454</v>
      </c>
      <c r="C207" s="220" t="s">
        <v>142</v>
      </c>
      <c r="D207" s="220" t="s">
        <v>275</v>
      </c>
      <c r="E207" s="220" t="s">
        <v>410</v>
      </c>
      <c r="F207" s="221">
        <v>36161</v>
      </c>
      <c r="H207" s="220" t="s">
        <v>411</v>
      </c>
      <c r="I207" s="220" t="s">
        <v>515</v>
      </c>
      <c r="T207" s="222"/>
      <c r="AC207" s="220">
        <f>VLOOKUP(A207,'[1]ف1 21-22'!$A$4:$U$5509,21,0)</f>
        <v>0</v>
      </c>
    </row>
    <row r="208" spans="1:29" x14ac:dyDescent="0.3">
      <c r="A208" s="220">
        <v>122672</v>
      </c>
      <c r="B208" s="220" t="s">
        <v>2455</v>
      </c>
      <c r="C208" s="220" t="s">
        <v>91</v>
      </c>
      <c r="D208" s="220" t="s">
        <v>243</v>
      </c>
      <c r="E208" s="220" t="s">
        <v>410</v>
      </c>
      <c r="F208" s="221">
        <v>35796</v>
      </c>
      <c r="H208" s="220" t="s">
        <v>411</v>
      </c>
      <c r="I208" s="220" t="s">
        <v>515</v>
      </c>
      <c r="Q208" s="220">
        <v>2000</v>
      </c>
      <c r="T208" s="222"/>
      <c r="U208" s="220" t="s">
        <v>944</v>
      </c>
      <c r="V208" s="220" t="s">
        <v>944</v>
      </c>
      <c r="W208" s="220" t="s">
        <v>944</v>
      </c>
      <c r="AC208" s="220">
        <f>VLOOKUP(A208,'[1]ف1 21-22'!$A$4:$U$5509,21,0)</f>
        <v>0</v>
      </c>
    </row>
    <row r="209" spans="1:29" x14ac:dyDescent="0.3">
      <c r="A209" s="220">
        <v>122675</v>
      </c>
      <c r="B209" s="220" t="s">
        <v>2456</v>
      </c>
      <c r="C209" s="220" t="s">
        <v>571</v>
      </c>
      <c r="D209" s="220" t="s">
        <v>348</v>
      </c>
      <c r="E209" s="220" t="s">
        <v>409</v>
      </c>
      <c r="F209" s="221">
        <v>36161</v>
      </c>
      <c r="H209" s="220" t="s">
        <v>411</v>
      </c>
      <c r="I209" s="220" t="s">
        <v>515</v>
      </c>
      <c r="T209" s="222"/>
      <c r="AC209" s="220">
        <f>VLOOKUP(A209,'[1]ف1 21-22'!$A$4:$U$5509,21,0)</f>
        <v>0</v>
      </c>
    </row>
    <row r="210" spans="1:29" x14ac:dyDescent="0.3">
      <c r="A210" s="220">
        <v>122676</v>
      </c>
      <c r="B210" s="220" t="s">
        <v>2457</v>
      </c>
      <c r="C210" s="220" t="s">
        <v>65</v>
      </c>
      <c r="D210" s="220" t="s">
        <v>291</v>
      </c>
      <c r="E210" s="220" t="s">
        <v>409</v>
      </c>
      <c r="F210" s="221">
        <v>35796</v>
      </c>
      <c r="G210" s="220" t="s">
        <v>2458</v>
      </c>
      <c r="H210" s="220" t="s">
        <v>411</v>
      </c>
      <c r="I210" s="220" t="s">
        <v>515</v>
      </c>
      <c r="Q210" s="220">
        <v>2000</v>
      </c>
      <c r="T210" s="222"/>
      <c r="U210" s="220" t="s">
        <v>944</v>
      </c>
      <c r="V210" s="220" t="s">
        <v>944</v>
      </c>
      <c r="W210" s="220" t="s">
        <v>944</v>
      </c>
      <c r="AC210" s="220">
        <f>VLOOKUP(A210,'[1]ف1 21-22'!$A$4:$U$5509,21,0)</f>
        <v>0</v>
      </c>
    </row>
    <row r="211" spans="1:29" x14ac:dyDescent="0.3">
      <c r="A211" s="220">
        <v>122677</v>
      </c>
      <c r="B211" s="220" t="s">
        <v>2459</v>
      </c>
      <c r="C211" s="220" t="s">
        <v>62</v>
      </c>
      <c r="D211" s="220" t="s">
        <v>2460</v>
      </c>
      <c r="E211" s="220" t="s">
        <v>409</v>
      </c>
      <c r="F211" s="221">
        <v>36526</v>
      </c>
      <c r="H211" s="220" t="s">
        <v>420</v>
      </c>
      <c r="I211" s="220" t="s">
        <v>515</v>
      </c>
      <c r="Q211" s="220">
        <v>2000</v>
      </c>
      <c r="T211" s="222"/>
      <c r="U211" s="220" t="s">
        <v>944</v>
      </c>
      <c r="V211" s="220" t="s">
        <v>944</v>
      </c>
      <c r="W211" s="220" t="s">
        <v>944</v>
      </c>
      <c r="AC211" s="220">
        <f>VLOOKUP(A211,'[1]ف1 21-22'!$A$4:$U$5509,21,0)</f>
        <v>0</v>
      </c>
    </row>
    <row r="212" spans="1:29" x14ac:dyDescent="0.3">
      <c r="A212" s="220">
        <v>122679</v>
      </c>
      <c r="B212" s="220" t="s">
        <v>2461</v>
      </c>
      <c r="C212" s="220" t="s">
        <v>65</v>
      </c>
      <c r="D212" s="220" t="s">
        <v>2462</v>
      </c>
      <c r="E212" s="220" t="s">
        <v>410</v>
      </c>
      <c r="F212" s="221">
        <v>34335</v>
      </c>
      <c r="H212" s="220" t="s">
        <v>411</v>
      </c>
      <c r="I212" s="220" t="s">
        <v>515</v>
      </c>
      <c r="Q212" s="220">
        <v>2000</v>
      </c>
      <c r="S212" s="220" t="s">
        <v>944</v>
      </c>
      <c r="T212" s="222" t="s">
        <v>944</v>
      </c>
      <c r="V212" s="220" t="s">
        <v>944</v>
      </c>
      <c r="W212" s="220" t="s">
        <v>944</v>
      </c>
      <c r="AC212" s="220">
        <f>VLOOKUP(A212,'[1]ف1 21-22'!$A$4:$U$5509,21,0)</f>
        <v>0</v>
      </c>
    </row>
    <row r="213" spans="1:29" x14ac:dyDescent="0.3">
      <c r="A213" s="220">
        <v>122680</v>
      </c>
      <c r="B213" s="220" t="s">
        <v>2463</v>
      </c>
      <c r="C213" s="220" t="s">
        <v>2464</v>
      </c>
      <c r="D213" s="220" t="s">
        <v>1300</v>
      </c>
      <c r="E213" s="220" t="s">
        <v>410</v>
      </c>
      <c r="F213" s="221">
        <v>34370</v>
      </c>
      <c r="G213" s="220" t="s">
        <v>388</v>
      </c>
      <c r="H213" s="220" t="s">
        <v>411</v>
      </c>
      <c r="I213" s="220" t="s">
        <v>515</v>
      </c>
      <c r="Q213" s="220">
        <v>2000</v>
      </c>
      <c r="T213" s="222"/>
      <c r="U213" s="220" t="s">
        <v>944</v>
      </c>
      <c r="V213" s="220" t="s">
        <v>944</v>
      </c>
      <c r="W213" s="220" t="s">
        <v>944</v>
      </c>
      <c r="AC213" s="220">
        <f>VLOOKUP(A213,'[1]ف1 21-22'!$A$4:$U$5509,21,0)</f>
        <v>0</v>
      </c>
    </row>
    <row r="214" spans="1:29" x14ac:dyDescent="0.3">
      <c r="A214" s="220">
        <v>122683</v>
      </c>
      <c r="B214" s="220" t="s">
        <v>2465</v>
      </c>
      <c r="C214" s="220" t="s">
        <v>62</v>
      </c>
      <c r="D214" s="220" t="s">
        <v>290</v>
      </c>
      <c r="E214" s="220" t="s">
        <v>410</v>
      </c>
      <c r="F214" s="221">
        <v>24473</v>
      </c>
      <c r="H214" s="220" t="s">
        <v>411</v>
      </c>
      <c r="I214" s="220" t="s">
        <v>515</v>
      </c>
      <c r="Q214" s="220">
        <v>2000</v>
      </c>
      <c r="T214" s="222"/>
      <c r="U214" s="220" t="s">
        <v>944</v>
      </c>
      <c r="V214" s="220" t="s">
        <v>944</v>
      </c>
      <c r="W214" s="220" t="s">
        <v>944</v>
      </c>
      <c r="AC214" s="220">
        <f>VLOOKUP(A214,'[1]ف1 21-22'!$A$4:$U$5509,21,0)</f>
        <v>0</v>
      </c>
    </row>
    <row r="215" spans="1:29" x14ac:dyDescent="0.3">
      <c r="A215" s="220">
        <v>122685</v>
      </c>
      <c r="B215" s="220" t="s">
        <v>2466</v>
      </c>
      <c r="C215" s="220" t="s">
        <v>62</v>
      </c>
      <c r="D215" s="220" t="s">
        <v>267</v>
      </c>
      <c r="E215" s="220" t="s">
        <v>409</v>
      </c>
      <c r="F215" s="221">
        <v>35796</v>
      </c>
      <c r="H215" s="220" t="s">
        <v>411</v>
      </c>
      <c r="I215" s="220" t="s">
        <v>515</v>
      </c>
      <c r="Q215" s="220">
        <v>2000</v>
      </c>
      <c r="T215" s="222"/>
      <c r="U215" s="220" t="s">
        <v>944</v>
      </c>
      <c r="V215" s="220" t="s">
        <v>944</v>
      </c>
      <c r="W215" s="220" t="s">
        <v>944</v>
      </c>
      <c r="AC215" s="220">
        <f>VLOOKUP(A215,'[1]ف1 21-22'!$A$4:$U$5509,21,0)</f>
        <v>0</v>
      </c>
    </row>
    <row r="216" spans="1:29" x14ac:dyDescent="0.3">
      <c r="A216" s="220">
        <v>122686</v>
      </c>
      <c r="B216" s="220" t="s">
        <v>2467</v>
      </c>
      <c r="C216" s="220" t="s">
        <v>93</v>
      </c>
      <c r="D216" s="220" t="s">
        <v>2468</v>
      </c>
      <c r="E216" s="220" t="s">
        <v>410</v>
      </c>
      <c r="F216" s="221">
        <v>32509</v>
      </c>
      <c r="H216" s="220" t="s">
        <v>411</v>
      </c>
      <c r="I216" s="220" t="s">
        <v>515</v>
      </c>
      <c r="Q216" s="220">
        <v>2000</v>
      </c>
      <c r="T216" s="222"/>
      <c r="U216" s="220" t="s">
        <v>944</v>
      </c>
      <c r="V216" s="220" t="s">
        <v>944</v>
      </c>
      <c r="W216" s="220" t="s">
        <v>944</v>
      </c>
      <c r="AC216" s="220">
        <f>VLOOKUP(A216,'[1]ف1 21-22'!$A$4:$U$5509,21,0)</f>
        <v>0</v>
      </c>
    </row>
    <row r="217" spans="1:29" x14ac:dyDescent="0.3">
      <c r="A217" s="220">
        <v>122687</v>
      </c>
      <c r="B217" s="220" t="s">
        <v>2469</v>
      </c>
      <c r="C217" s="220" t="s">
        <v>2470</v>
      </c>
      <c r="D217" s="220" t="s">
        <v>2471</v>
      </c>
      <c r="E217" s="220" t="s">
        <v>410</v>
      </c>
      <c r="F217" s="221">
        <v>33970</v>
      </c>
      <c r="H217" s="220" t="s">
        <v>411</v>
      </c>
      <c r="I217" s="220" t="s">
        <v>515</v>
      </c>
      <c r="Q217" s="220">
        <v>2000</v>
      </c>
      <c r="T217" s="222"/>
      <c r="U217" s="220" t="s">
        <v>944</v>
      </c>
      <c r="V217" s="220" t="s">
        <v>944</v>
      </c>
      <c r="W217" s="220" t="s">
        <v>944</v>
      </c>
      <c r="AC217" s="220">
        <f>VLOOKUP(A217,'[1]ف1 21-22'!$A$4:$U$5509,21,0)</f>
        <v>0</v>
      </c>
    </row>
    <row r="218" spans="1:29" x14ac:dyDescent="0.3">
      <c r="A218" s="220">
        <v>122691</v>
      </c>
      <c r="B218" s="220" t="s">
        <v>2472</v>
      </c>
      <c r="C218" s="220" t="s">
        <v>131</v>
      </c>
      <c r="D218" s="220" t="s">
        <v>234</v>
      </c>
      <c r="E218" s="220" t="s">
        <v>410</v>
      </c>
      <c r="F218" s="221">
        <v>31413</v>
      </c>
      <c r="H218" s="220" t="s">
        <v>411</v>
      </c>
      <c r="I218" s="220" t="s">
        <v>515</v>
      </c>
      <c r="T218" s="222"/>
      <c r="AC218" s="220">
        <f>VLOOKUP(A218,'[1]ف1 21-22'!$A$4:$U$5509,21,0)</f>
        <v>0</v>
      </c>
    </row>
    <row r="219" spans="1:29" x14ac:dyDescent="0.3">
      <c r="A219" s="220">
        <v>122693</v>
      </c>
      <c r="B219" s="220" t="s">
        <v>2473</v>
      </c>
      <c r="C219" s="220" t="s">
        <v>617</v>
      </c>
      <c r="D219" s="220" t="s">
        <v>238</v>
      </c>
      <c r="E219" s="220" t="s">
        <v>410</v>
      </c>
      <c r="F219" s="221">
        <v>35992</v>
      </c>
      <c r="G219" s="220" t="s">
        <v>388</v>
      </c>
      <c r="H219" s="220" t="s">
        <v>411</v>
      </c>
      <c r="I219" s="220" t="s">
        <v>515</v>
      </c>
      <c r="Q219" s="220">
        <v>2000</v>
      </c>
      <c r="T219" s="222"/>
      <c r="U219" s="220" t="s">
        <v>944</v>
      </c>
      <c r="V219" s="220" t="s">
        <v>944</v>
      </c>
      <c r="W219" s="220" t="s">
        <v>944</v>
      </c>
      <c r="AC219" s="220">
        <f>VLOOKUP(A219,'[1]ف1 21-22'!$A$4:$U$5509,21,0)</f>
        <v>0</v>
      </c>
    </row>
    <row r="220" spans="1:29" x14ac:dyDescent="0.3">
      <c r="A220" s="220">
        <v>122694</v>
      </c>
      <c r="B220" s="220" t="s">
        <v>2474</v>
      </c>
      <c r="C220" s="220" t="s">
        <v>598</v>
      </c>
      <c r="D220" s="220" t="s">
        <v>702</v>
      </c>
      <c r="E220" s="220" t="s">
        <v>410</v>
      </c>
      <c r="F220" s="221">
        <v>34108</v>
      </c>
      <c r="H220" s="220" t="s">
        <v>411</v>
      </c>
      <c r="I220" s="220" t="s">
        <v>515</v>
      </c>
      <c r="Q220" s="220">
        <v>2000</v>
      </c>
      <c r="T220" s="222"/>
      <c r="U220" s="220" t="s">
        <v>944</v>
      </c>
      <c r="V220" s="220" t="s">
        <v>944</v>
      </c>
      <c r="W220" s="220" t="s">
        <v>944</v>
      </c>
      <c r="AC220" s="220">
        <f>VLOOKUP(A220,'[1]ف1 21-22'!$A$4:$U$5509,21,0)</f>
        <v>0</v>
      </c>
    </row>
    <row r="221" spans="1:29" x14ac:dyDescent="0.3">
      <c r="A221" s="220">
        <v>122696</v>
      </c>
      <c r="B221" s="220" t="s">
        <v>2475</v>
      </c>
      <c r="C221" s="220" t="s">
        <v>2476</v>
      </c>
      <c r="D221" s="220" t="s">
        <v>302</v>
      </c>
      <c r="E221" s="220" t="s">
        <v>410</v>
      </c>
      <c r="F221" s="221">
        <v>34571</v>
      </c>
      <c r="G221" s="220" t="s">
        <v>388</v>
      </c>
      <c r="H221" s="220" t="s">
        <v>411</v>
      </c>
      <c r="I221" s="220" t="s">
        <v>515</v>
      </c>
      <c r="Q221" s="220">
        <v>2000</v>
      </c>
      <c r="T221" s="222"/>
      <c r="W221" s="220" t="s">
        <v>944</v>
      </c>
      <c r="AC221" s="220">
        <f>VLOOKUP(A221,'[1]ف1 21-22'!$A$4:$U$5509,21,0)</f>
        <v>0</v>
      </c>
    </row>
    <row r="222" spans="1:29" x14ac:dyDescent="0.3">
      <c r="A222" s="220">
        <v>122699</v>
      </c>
      <c r="B222" s="220" t="s">
        <v>2477</v>
      </c>
      <c r="C222" s="220" t="s">
        <v>203</v>
      </c>
      <c r="D222" s="220" t="s">
        <v>361</v>
      </c>
      <c r="E222" s="220" t="s">
        <v>410</v>
      </c>
      <c r="F222" s="221">
        <v>35065</v>
      </c>
      <c r="H222" s="220" t="s">
        <v>411</v>
      </c>
      <c r="I222" s="220" t="s">
        <v>515</v>
      </c>
      <c r="Q222" s="220">
        <v>2000</v>
      </c>
      <c r="T222" s="222"/>
      <c r="U222" s="220" t="s">
        <v>944</v>
      </c>
      <c r="V222" s="220" t="s">
        <v>944</v>
      </c>
      <c r="W222" s="220" t="s">
        <v>944</v>
      </c>
      <c r="AC222" s="220">
        <f>VLOOKUP(A222,'[1]ف1 21-22'!$A$4:$U$5509,21,0)</f>
        <v>0</v>
      </c>
    </row>
    <row r="223" spans="1:29" x14ac:dyDescent="0.3">
      <c r="A223" s="220">
        <v>122706</v>
      </c>
      <c r="B223" s="220" t="s">
        <v>2478</v>
      </c>
      <c r="C223" s="220" t="s">
        <v>115</v>
      </c>
      <c r="D223" s="220" t="s">
        <v>550</v>
      </c>
      <c r="E223" s="220" t="s">
        <v>410</v>
      </c>
      <c r="F223" s="221">
        <v>36526</v>
      </c>
      <c r="H223" s="220" t="s">
        <v>411</v>
      </c>
      <c r="I223" s="220" t="s">
        <v>515</v>
      </c>
      <c r="Q223" s="220">
        <v>2000</v>
      </c>
      <c r="T223" s="222"/>
      <c r="U223" s="220" t="s">
        <v>944</v>
      </c>
      <c r="V223" s="220" t="s">
        <v>944</v>
      </c>
      <c r="W223" s="220" t="s">
        <v>944</v>
      </c>
      <c r="AC223" s="220">
        <f>VLOOKUP(A223,'[1]ف1 21-22'!$A$4:$U$5509,21,0)</f>
        <v>0</v>
      </c>
    </row>
    <row r="224" spans="1:29" x14ac:dyDescent="0.3">
      <c r="A224" s="220">
        <v>122709</v>
      </c>
      <c r="B224" s="220" t="s">
        <v>2479</v>
      </c>
      <c r="C224" s="220" t="s">
        <v>108</v>
      </c>
      <c r="D224" s="220" t="s">
        <v>2480</v>
      </c>
      <c r="E224" s="220" t="s">
        <v>410</v>
      </c>
      <c r="F224" s="221">
        <v>33239</v>
      </c>
      <c r="H224" s="220" t="s">
        <v>411</v>
      </c>
      <c r="I224" s="220" t="s">
        <v>515</v>
      </c>
      <c r="Q224" s="220">
        <v>2000</v>
      </c>
      <c r="T224" s="222"/>
      <c r="V224" s="220" t="s">
        <v>944</v>
      </c>
      <c r="W224" s="220" t="s">
        <v>944</v>
      </c>
      <c r="AC224" s="220">
        <f>VLOOKUP(A224,'[1]ف1 21-22'!$A$4:$U$5509,21,0)</f>
        <v>0</v>
      </c>
    </row>
    <row r="225" spans="1:29" x14ac:dyDescent="0.3">
      <c r="A225" s="220">
        <v>122710</v>
      </c>
      <c r="B225" s="220" t="s">
        <v>2481</v>
      </c>
      <c r="C225" s="220" t="s">
        <v>174</v>
      </c>
      <c r="D225" s="220" t="s">
        <v>561</v>
      </c>
      <c r="E225" s="220" t="s">
        <v>410</v>
      </c>
      <c r="F225" s="221">
        <v>33239</v>
      </c>
      <c r="H225" s="220" t="s">
        <v>411</v>
      </c>
      <c r="I225" s="220" t="s">
        <v>515</v>
      </c>
      <c r="Q225" s="220">
        <v>2000</v>
      </c>
      <c r="T225" s="222"/>
      <c r="U225" s="220" t="s">
        <v>944</v>
      </c>
      <c r="V225" s="220" t="s">
        <v>944</v>
      </c>
      <c r="W225" s="220" t="s">
        <v>944</v>
      </c>
      <c r="AC225" s="220">
        <f>VLOOKUP(A225,'[1]ف1 21-22'!$A$4:$U$5509,21,0)</f>
        <v>0</v>
      </c>
    </row>
    <row r="226" spans="1:29" x14ac:dyDescent="0.3">
      <c r="A226" s="220">
        <v>122711</v>
      </c>
      <c r="B226" s="220" t="s">
        <v>2482</v>
      </c>
      <c r="C226" s="220" t="s">
        <v>2483</v>
      </c>
      <c r="D226" s="220" t="s">
        <v>2484</v>
      </c>
      <c r="E226" s="220" t="s">
        <v>410</v>
      </c>
      <c r="F226" s="221">
        <v>30852</v>
      </c>
      <c r="G226" s="220" t="s">
        <v>388</v>
      </c>
      <c r="H226" s="220" t="s">
        <v>411</v>
      </c>
      <c r="I226" s="220" t="s">
        <v>515</v>
      </c>
      <c r="Q226" s="220">
        <v>2000</v>
      </c>
      <c r="T226" s="222"/>
      <c r="U226" s="220" t="s">
        <v>944</v>
      </c>
      <c r="V226" s="220" t="s">
        <v>944</v>
      </c>
      <c r="W226" s="220" t="s">
        <v>944</v>
      </c>
      <c r="AC226" s="220">
        <f>VLOOKUP(A226,'[1]ف1 21-22'!$A$4:$U$5509,21,0)</f>
        <v>0</v>
      </c>
    </row>
    <row r="227" spans="1:29" x14ac:dyDescent="0.3">
      <c r="A227" s="220">
        <v>122717</v>
      </c>
      <c r="B227" s="220" t="s">
        <v>2485</v>
      </c>
      <c r="C227" s="220" t="s">
        <v>79</v>
      </c>
      <c r="D227" s="220" t="s">
        <v>478</v>
      </c>
      <c r="E227" s="220" t="s">
        <v>410</v>
      </c>
      <c r="F227" s="221">
        <v>31580</v>
      </c>
      <c r="G227" s="220" t="s">
        <v>388</v>
      </c>
      <c r="H227" s="220" t="s">
        <v>411</v>
      </c>
      <c r="I227" s="220" t="s">
        <v>515</v>
      </c>
      <c r="Q227" s="220">
        <v>2000</v>
      </c>
      <c r="T227" s="222"/>
      <c r="U227" s="220" t="s">
        <v>944</v>
      </c>
      <c r="V227" s="220" t="s">
        <v>944</v>
      </c>
      <c r="W227" s="220" t="s">
        <v>944</v>
      </c>
      <c r="AC227" s="220">
        <f>VLOOKUP(A227,'[1]ف1 21-22'!$A$4:$U$5509,21,0)</f>
        <v>0</v>
      </c>
    </row>
    <row r="228" spans="1:29" x14ac:dyDescent="0.3">
      <c r="A228" s="220">
        <v>122719</v>
      </c>
      <c r="B228" s="220" t="s">
        <v>2486</v>
      </c>
      <c r="C228" s="220" t="s">
        <v>624</v>
      </c>
      <c r="D228" s="220" t="s">
        <v>715</v>
      </c>
      <c r="E228" s="220" t="s">
        <v>410</v>
      </c>
      <c r="F228" s="221">
        <v>35617</v>
      </c>
      <c r="G228" s="220" t="s">
        <v>388</v>
      </c>
      <c r="H228" s="220" t="s">
        <v>411</v>
      </c>
      <c r="I228" s="220" t="s">
        <v>515</v>
      </c>
      <c r="T228" s="222"/>
      <c r="AC228" s="220">
        <f>VLOOKUP(A228,'[1]ف1 21-22'!$A$4:$U$5509,21,0)</f>
        <v>0</v>
      </c>
    </row>
    <row r="229" spans="1:29" x14ac:dyDescent="0.3">
      <c r="A229" s="220">
        <v>122721</v>
      </c>
      <c r="B229" s="220" t="s">
        <v>2487</v>
      </c>
      <c r="C229" s="220" t="s">
        <v>126</v>
      </c>
      <c r="D229" s="220" t="s">
        <v>2488</v>
      </c>
      <c r="E229" s="220" t="s">
        <v>410</v>
      </c>
      <c r="F229" s="221">
        <v>35808</v>
      </c>
      <c r="G229" s="220" t="s">
        <v>845</v>
      </c>
      <c r="H229" s="220" t="s">
        <v>411</v>
      </c>
      <c r="I229" s="220" t="s">
        <v>515</v>
      </c>
      <c r="Q229" s="220">
        <v>2000</v>
      </c>
      <c r="T229" s="222"/>
      <c r="U229" s="220" t="s">
        <v>944</v>
      </c>
      <c r="V229" s="220" t="s">
        <v>944</v>
      </c>
      <c r="W229" s="220" t="s">
        <v>944</v>
      </c>
      <c r="AC229" s="220">
        <f>VLOOKUP(A229,'[1]ف1 21-22'!$A$4:$U$5509,21,0)</f>
        <v>0</v>
      </c>
    </row>
    <row r="230" spans="1:29" x14ac:dyDescent="0.3">
      <c r="A230" s="220">
        <v>122722</v>
      </c>
      <c r="B230" s="220" t="s">
        <v>2489</v>
      </c>
      <c r="C230" s="220" t="s">
        <v>149</v>
      </c>
      <c r="D230" s="220" t="s">
        <v>2490</v>
      </c>
      <c r="E230" s="220" t="s">
        <v>410</v>
      </c>
      <c r="F230" s="221">
        <v>35903</v>
      </c>
      <c r="G230" s="220" t="s">
        <v>2491</v>
      </c>
      <c r="H230" s="220" t="s">
        <v>411</v>
      </c>
      <c r="I230" s="220" t="s">
        <v>515</v>
      </c>
      <c r="Q230" s="220">
        <v>2000</v>
      </c>
      <c r="T230" s="222"/>
      <c r="U230" s="220" t="s">
        <v>944</v>
      </c>
      <c r="V230" s="220" t="s">
        <v>944</v>
      </c>
      <c r="W230" s="220" t="s">
        <v>944</v>
      </c>
      <c r="AC230" s="220">
        <f>VLOOKUP(A230,'[1]ف1 21-22'!$A$4:$U$5509,21,0)</f>
        <v>0</v>
      </c>
    </row>
    <row r="231" spans="1:29" x14ac:dyDescent="0.3">
      <c r="A231" s="220">
        <v>122726</v>
      </c>
      <c r="B231" s="220" t="s">
        <v>2492</v>
      </c>
      <c r="C231" s="220" t="s">
        <v>617</v>
      </c>
      <c r="D231" s="220" t="s">
        <v>274</v>
      </c>
      <c r="E231" s="220" t="s">
        <v>410</v>
      </c>
      <c r="F231" s="221">
        <v>34700</v>
      </c>
      <c r="H231" s="220" t="s">
        <v>411</v>
      </c>
      <c r="I231" s="220" t="s">
        <v>515</v>
      </c>
      <c r="Q231" s="220">
        <v>2000</v>
      </c>
      <c r="T231" s="222"/>
      <c r="U231" s="220" t="s">
        <v>944</v>
      </c>
      <c r="V231" s="220" t="s">
        <v>944</v>
      </c>
      <c r="W231" s="220" t="s">
        <v>944</v>
      </c>
      <c r="AC231" s="220">
        <f>VLOOKUP(A231,'[1]ف1 21-22'!$A$4:$U$5509,21,0)</f>
        <v>0</v>
      </c>
    </row>
    <row r="232" spans="1:29" x14ac:dyDescent="0.3">
      <c r="A232" s="220">
        <v>122728</v>
      </c>
      <c r="B232" s="220" t="s">
        <v>2493</v>
      </c>
      <c r="C232" s="220" t="s">
        <v>64</v>
      </c>
      <c r="D232" s="220" t="s">
        <v>2494</v>
      </c>
      <c r="E232" s="220" t="s">
        <v>410</v>
      </c>
      <c r="F232" s="221">
        <v>31413</v>
      </c>
      <c r="G232" s="220" t="s">
        <v>388</v>
      </c>
      <c r="H232" s="220" t="s">
        <v>411</v>
      </c>
      <c r="I232" s="220" t="s">
        <v>515</v>
      </c>
      <c r="T232" s="222"/>
      <c r="AC232" s="220">
        <f>VLOOKUP(A232,'[1]ف1 21-22'!$A$4:$U$5509,21,0)</f>
        <v>0</v>
      </c>
    </row>
    <row r="233" spans="1:29" x14ac:dyDescent="0.3">
      <c r="A233" s="220">
        <v>122730</v>
      </c>
      <c r="B233" s="220" t="s">
        <v>2495</v>
      </c>
      <c r="C233" s="220" t="s">
        <v>134</v>
      </c>
      <c r="D233" s="220" t="s">
        <v>2171</v>
      </c>
      <c r="E233" s="220" t="s">
        <v>409</v>
      </c>
      <c r="F233" s="221">
        <v>36161</v>
      </c>
      <c r="H233" s="220" t="s">
        <v>411</v>
      </c>
      <c r="I233" s="220" t="s">
        <v>515</v>
      </c>
      <c r="Q233" s="220">
        <v>2000</v>
      </c>
      <c r="T233" s="222"/>
      <c r="U233" s="220" t="s">
        <v>944</v>
      </c>
      <c r="V233" s="220" t="s">
        <v>944</v>
      </c>
      <c r="W233" s="220" t="s">
        <v>944</v>
      </c>
      <c r="AC233" s="220">
        <f>VLOOKUP(A233,'[1]ف1 21-22'!$A$4:$U$5509,21,0)</f>
        <v>0</v>
      </c>
    </row>
    <row r="234" spans="1:29" x14ac:dyDescent="0.3">
      <c r="A234" s="220">
        <v>122731</v>
      </c>
      <c r="B234" s="220" t="s">
        <v>2496</v>
      </c>
      <c r="C234" s="220" t="s">
        <v>73</v>
      </c>
      <c r="D234" s="220" t="s">
        <v>2497</v>
      </c>
      <c r="E234" s="220" t="s">
        <v>410</v>
      </c>
      <c r="F234" s="221">
        <v>35431</v>
      </c>
      <c r="H234" s="220" t="s">
        <v>411</v>
      </c>
      <c r="I234" s="220" t="s">
        <v>515</v>
      </c>
      <c r="Q234" s="220">
        <v>2000</v>
      </c>
      <c r="T234" s="222"/>
      <c r="U234" s="220" t="s">
        <v>944</v>
      </c>
      <c r="V234" s="220" t="s">
        <v>944</v>
      </c>
      <c r="W234" s="220" t="s">
        <v>944</v>
      </c>
      <c r="AC234" s="220">
        <f>VLOOKUP(A234,'[1]ف1 21-22'!$A$4:$U$5509,21,0)</f>
        <v>0</v>
      </c>
    </row>
    <row r="235" spans="1:29" x14ac:dyDescent="0.3">
      <c r="A235" s="220">
        <v>122732</v>
      </c>
      <c r="B235" s="220" t="s">
        <v>2498</v>
      </c>
      <c r="C235" s="220" t="s">
        <v>1106</v>
      </c>
      <c r="D235" s="220" t="s">
        <v>1201</v>
      </c>
      <c r="E235" s="220" t="s">
        <v>410</v>
      </c>
      <c r="F235" s="221">
        <v>29862</v>
      </c>
      <c r="G235" s="220" t="s">
        <v>2499</v>
      </c>
      <c r="H235" s="220" t="s">
        <v>411</v>
      </c>
      <c r="I235" s="220" t="s">
        <v>515</v>
      </c>
      <c r="Q235" s="220">
        <v>2000</v>
      </c>
      <c r="T235" s="222"/>
      <c r="V235" s="220" t="s">
        <v>944</v>
      </c>
      <c r="W235" s="220" t="s">
        <v>944</v>
      </c>
      <c r="AC235" s="220">
        <f>VLOOKUP(A235,'[1]ف1 21-22'!$A$4:$U$5509,21,0)</f>
        <v>0</v>
      </c>
    </row>
    <row r="236" spans="1:29" x14ac:dyDescent="0.3">
      <c r="A236" s="220">
        <v>122734</v>
      </c>
      <c r="B236" s="220" t="s">
        <v>2500</v>
      </c>
      <c r="C236" s="220" t="s">
        <v>204</v>
      </c>
      <c r="D236" s="220" t="s">
        <v>589</v>
      </c>
      <c r="E236" s="220" t="s">
        <v>410</v>
      </c>
      <c r="F236" s="221">
        <v>31048</v>
      </c>
      <c r="H236" s="220" t="s">
        <v>411</v>
      </c>
      <c r="I236" s="220" t="s">
        <v>515</v>
      </c>
      <c r="Q236" s="220">
        <v>2000</v>
      </c>
      <c r="T236" s="222"/>
      <c r="V236" s="220" t="s">
        <v>944</v>
      </c>
      <c r="W236" s="220" t="s">
        <v>944</v>
      </c>
      <c r="AC236" s="220">
        <f>VLOOKUP(A236,'[1]ف1 21-22'!$A$4:$U$5509,21,0)</f>
        <v>0</v>
      </c>
    </row>
    <row r="237" spans="1:29" x14ac:dyDescent="0.3">
      <c r="A237" s="220">
        <v>122736</v>
      </c>
      <c r="B237" s="220" t="s">
        <v>2501</v>
      </c>
      <c r="C237" s="220" t="s">
        <v>71</v>
      </c>
      <c r="D237" s="220" t="s">
        <v>1223</v>
      </c>
      <c r="E237" s="220" t="s">
        <v>410</v>
      </c>
      <c r="F237" s="221">
        <v>35431</v>
      </c>
      <c r="H237" s="220" t="s">
        <v>411</v>
      </c>
      <c r="I237" s="220" t="s">
        <v>515</v>
      </c>
      <c r="T237" s="222"/>
      <c r="AC237" s="220">
        <f>VLOOKUP(A237,'[1]ف1 21-22'!$A$4:$U$5509,21,0)</f>
        <v>0</v>
      </c>
    </row>
    <row r="238" spans="1:29" x14ac:dyDescent="0.3">
      <c r="A238" s="220">
        <v>122739</v>
      </c>
      <c r="B238" s="220" t="s">
        <v>2502</v>
      </c>
      <c r="C238" s="220" t="s">
        <v>636</v>
      </c>
      <c r="D238" s="220" t="s">
        <v>630</v>
      </c>
      <c r="E238" s="220" t="s">
        <v>410</v>
      </c>
      <c r="F238" s="221">
        <v>32143</v>
      </c>
      <c r="H238" s="220" t="s">
        <v>411</v>
      </c>
      <c r="I238" s="220" t="s">
        <v>515</v>
      </c>
      <c r="Q238" s="220">
        <v>2000</v>
      </c>
      <c r="T238" s="222"/>
      <c r="U238" s="220" t="s">
        <v>944</v>
      </c>
      <c r="V238" s="220" t="s">
        <v>944</v>
      </c>
      <c r="W238" s="220" t="s">
        <v>944</v>
      </c>
      <c r="AC238" s="220">
        <f>VLOOKUP(A238,'[1]ف1 21-22'!$A$4:$U$5509,21,0)</f>
        <v>0</v>
      </c>
    </row>
    <row r="239" spans="1:29" x14ac:dyDescent="0.3">
      <c r="A239" s="220">
        <v>122740</v>
      </c>
      <c r="B239" s="220" t="s">
        <v>2503</v>
      </c>
      <c r="C239" s="220" t="s">
        <v>2504</v>
      </c>
      <c r="D239" s="220" t="s">
        <v>2505</v>
      </c>
      <c r="E239" s="220" t="s">
        <v>410</v>
      </c>
      <c r="F239" s="221">
        <v>35065</v>
      </c>
      <c r="H239" s="220" t="s">
        <v>411</v>
      </c>
      <c r="I239" s="220" t="s">
        <v>515</v>
      </c>
      <c r="Q239" s="220">
        <v>2000</v>
      </c>
      <c r="T239" s="222"/>
      <c r="U239" s="220" t="s">
        <v>944</v>
      </c>
      <c r="V239" s="220" t="s">
        <v>944</v>
      </c>
      <c r="W239" s="220" t="s">
        <v>944</v>
      </c>
      <c r="AC239" s="220">
        <f>VLOOKUP(A239,'[1]ف1 21-22'!$A$4:$U$5509,21,0)</f>
        <v>0</v>
      </c>
    </row>
    <row r="240" spans="1:29" x14ac:dyDescent="0.3">
      <c r="A240" s="220">
        <v>122743</v>
      </c>
      <c r="B240" s="220" t="s">
        <v>2506</v>
      </c>
      <c r="C240" s="220" t="s">
        <v>2507</v>
      </c>
      <c r="D240" s="220" t="s">
        <v>232</v>
      </c>
      <c r="E240" s="220" t="s">
        <v>410</v>
      </c>
      <c r="F240" s="221">
        <v>33349</v>
      </c>
      <c r="G240" s="220" t="s">
        <v>403</v>
      </c>
      <c r="H240" s="220" t="s">
        <v>411</v>
      </c>
      <c r="I240" s="220" t="s">
        <v>515</v>
      </c>
      <c r="Q240" s="220">
        <v>2000</v>
      </c>
      <c r="T240" s="222"/>
      <c r="U240" s="220" t="s">
        <v>944</v>
      </c>
      <c r="V240" s="220" t="s">
        <v>944</v>
      </c>
      <c r="W240" s="220" t="s">
        <v>944</v>
      </c>
      <c r="AC240" s="220">
        <f>VLOOKUP(A240,'[1]ف1 21-22'!$A$4:$U$5509,21,0)</f>
        <v>0</v>
      </c>
    </row>
    <row r="241" spans="1:29" x14ac:dyDescent="0.3">
      <c r="A241" s="220">
        <v>122744</v>
      </c>
      <c r="B241" s="220" t="s">
        <v>2508</v>
      </c>
      <c r="C241" s="220" t="s">
        <v>537</v>
      </c>
      <c r="D241" s="220" t="s">
        <v>234</v>
      </c>
      <c r="E241" s="220" t="s">
        <v>410</v>
      </c>
      <c r="F241" s="221">
        <v>32509</v>
      </c>
      <c r="H241" s="220" t="s">
        <v>411</v>
      </c>
      <c r="I241" s="220" t="s">
        <v>515</v>
      </c>
      <c r="Q241" s="220">
        <v>2000</v>
      </c>
      <c r="T241" s="222"/>
      <c r="V241" s="220" t="s">
        <v>944</v>
      </c>
      <c r="W241" s="220" t="s">
        <v>944</v>
      </c>
      <c r="AC241" s="220">
        <f>VLOOKUP(A241,'[1]ف1 21-22'!$A$4:$U$5509,21,0)</f>
        <v>0</v>
      </c>
    </row>
    <row r="242" spans="1:29" x14ac:dyDescent="0.3">
      <c r="A242" s="220">
        <v>122750</v>
      </c>
      <c r="B242" s="220" t="s">
        <v>2509</v>
      </c>
      <c r="C242" s="220" t="s">
        <v>465</v>
      </c>
      <c r="D242" s="220" t="s">
        <v>368</v>
      </c>
      <c r="E242" s="220" t="s">
        <v>410</v>
      </c>
      <c r="F242" s="221">
        <v>34700</v>
      </c>
      <c r="H242" s="220" t="s">
        <v>411</v>
      </c>
      <c r="I242" s="220" t="s">
        <v>515</v>
      </c>
      <c r="Q242" s="220">
        <v>2000</v>
      </c>
      <c r="T242" s="222"/>
      <c r="U242" s="220" t="s">
        <v>944</v>
      </c>
      <c r="V242" s="220" t="s">
        <v>944</v>
      </c>
      <c r="W242" s="220" t="s">
        <v>944</v>
      </c>
      <c r="AC242" s="220">
        <f>VLOOKUP(A242,'[1]ف1 21-22'!$A$4:$U$5509,21,0)</f>
        <v>0</v>
      </c>
    </row>
    <row r="243" spans="1:29" x14ac:dyDescent="0.3">
      <c r="A243" s="220">
        <v>122753</v>
      </c>
      <c r="B243" s="220" t="s">
        <v>2510</v>
      </c>
      <c r="C243" s="220" t="s">
        <v>97</v>
      </c>
      <c r="D243" s="220" t="s">
        <v>2511</v>
      </c>
      <c r="E243" s="220" t="s">
        <v>410</v>
      </c>
      <c r="F243" s="221">
        <v>33239</v>
      </c>
      <c r="H243" s="220" t="s">
        <v>411</v>
      </c>
      <c r="I243" s="220" t="s">
        <v>515</v>
      </c>
      <c r="Q243" s="220">
        <v>2000</v>
      </c>
      <c r="T243" s="222"/>
      <c r="U243" s="220" t="s">
        <v>944</v>
      </c>
      <c r="V243" s="220" t="s">
        <v>944</v>
      </c>
      <c r="W243" s="220" t="s">
        <v>944</v>
      </c>
      <c r="AC243" s="220">
        <f>VLOOKUP(A243,'[1]ف1 21-22'!$A$4:$U$5509,21,0)</f>
        <v>0</v>
      </c>
    </row>
    <row r="244" spans="1:29" x14ac:dyDescent="0.3">
      <c r="A244" s="220">
        <v>122754</v>
      </c>
      <c r="B244" s="220" t="s">
        <v>2512</v>
      </c>
      <c r="C244" s="220" t="s">
        <v>152</v>
      </c>
      <c r="D244" s="220" t="s">
        <v>291</v>
      </c>
      <c r="E244" s="220" t="s">
        <v>410</v>
      </c>
      <c r="F244" s="221">
        <v>31314</v>
      </c>
      <c r="G244" s="220" t="s">
        <v>388</v>
      </c>
      <c r="H244" s="220" t="s">
        <v>411</v>
      </c>
      <c r="I244" s="220" t="s">
        <v>515</v>
      </c>
      <c r="Q244" s="220">
        <v>2000</v>
      </c>
      <c r="T244" s="222"/>
      <c r="U244" s="220" t="s">
        <v>944</v>
      </c>
      <c r="V244" s="220" t="s">
        <v>944</v>
      </c>
      <c r="W244" s="220" t="s">
        <v>944</v>
      </c>
      <c r="AC244" s="220">
        <f>VLOOKUP(A244,'[1]ف1 21-22'!$A$4:$U$5509,21,0)</f>
        <v>0</v>
      </c>
    </row>
    <row r="245" spans="1:29" x14ac:dyDescent="0.3">
      <c r="A245" s="220">
        <v>122755</v>
      </c>
      <c r="B245" s="220" t="s">
        <v>2513</v>
      </c>
      <c r="C245" s="220" t="s">
        <v>710</v>
      </c>
      <c r="D245" s="220" t="s">
        <v>2514</v>
      </c>
      <c r="E245" s="220" t="s">
        <v>410</v>
      </c>
      <c r="F245" s="221">
        <v>34700</v>
      </c>
      <c r="H245" s="220" t="s">
        <v>411</v>
      </c>
      <c r="I245" s="220" t="s">
        <v>515</v>
      </c>
      <c r="Q245" s="220">
        <v>2000</v>
      </c>
      <c r="T245" s="222"/>
      <c r="U245" s="220" t="s">
        <v>944</v>
      </c>
      <c r="V245" s="220" t="s">
        <v>944</v>
      </c>
      <c r="W245" s="220" t="s">
        <v>944</v>
      </c>
      <c r="AC245" s="220">
        <f>VLOOKUP(A245,'[1]ف1 21-22'!$A$4:$U$5509,21,0)</f>
        <v>0</v>
      </c>
    </row>
    <row r="246" spans="1:29" x14ac:dyDescent="0.3">
      <c r="A246" s="220">
        <v>122757</v>
      </c>
      <c r="B246" s="220" t="s">
        <v>2515</v>
      </c>
      <c r="C246" s="220" t="s">
        <v>109</v>
      </c>
      <c r="D246" s="220" t="s">
        <v>684</v>
      </c>
      <c r="E246" s="220" t="s">
        <v>410</v>
      </c>
      <c r="F246" s="221">
        <v>33604</v>
      </c>
      <c r="H246" s="220" t="s">
        <v>411</v>
      </c>
      <c r="I246" s="220" t="s">
        <v>515</v>
      </c>
      <c r="Q246" s="220">
        <v>2000</v>
      </c>
      <c r="T246" s="222"/>
      <c r="U246" s="220" t="s">
        <v>944</v>
      </c>
      <c r="V246" s="220" t="s">
        <v>944</v>
      </c>
      <c r="W246" s="220" t="s">
        <v>944</v>
      </c>
      <c r="AC246" s="220">
        <f>VLOOKUP(A246,'[1]ف1 21-22'!$A$4:$U$5509,21,0)</f>
        <v>0</v>
      </c>
    </row>
    <row r="247" spans="1:29" x14ac:dyDescent="0.3">
      <c r="A247" s="220">
        <v>122761</v>
      </c>
      <c r="B247" s="220" t="s">
        <v>2516</v>
      </c>
      <c r="C247" s="220" t="s">
        <v>2517</v>
      </c>
      <c r="D247" s="220" t="s">
        <v>291</v>
      </c>
      <c r="E247" s="220" t="s">
        <v>410</v>
      </c>
      <c r="F247" s="221">
        <v>35316</v>
      </c>
      <c r="G247" s="220" t="s">
        <v>801</v>
      </c>
      <c r="H247" s="220" t="s">
        <v>411</v>
      </c>
      <c r="I247" s="220" t="s">
        <v>515</v>
      </c>
      <c r="Q247" s="220">
        <v>2000</v>
      </c>
      <c r="T247" s="222"/>
      <c r="U247" s="220" t="s">
        <v>944</v>
      </c>
      <c r="V247" s="220" t="s">
        <v>944</v>
      </c>
      <c r="W247" s="220" t="s">
        <v>944</v>
      </c>
      <c r="AC247" s="220">
        <f>VLOOKUP(A247,'[1]ف1 21-22'!$A$4:$U$5509,21,0)</f>
        <v>0</v>
      </c>
    </row>
    <row r="248" spans="1:29" x14ac:dyDescent="0.3">
      <c r="A248" s="220">
        <v>122764</v>
      </c>
      <c r="B248" s="220" t="s">
        <v>2518</v>
      </c>
      <c r="C248" s="220" t="s">
        <v>88</v>
      </c>
      <c r="D248" s="220" t="s">
        <v>671</v>
      </c>
      <c r="E248" s="220" t="s">
        <v>410</v>
      </c>
      <c r="F248" s="221">
        <v>35065</v>
      </c>
      <c r="H248" s="220" t="s">
        <v>411</v>
      </c>
      <c r="I248" s="220" t="s">
        <v>515</v>
      </c>
      <c r="Q248" s="220">
        <v>2000</v>
      </c>
      <c r="T248" s="222"/>
      <c r="W248" s="220" t="s">
        <v>944</v>
      </c>
      <c r="AC248" s="220">
        <f>VLOOKUP(A248,'[1]ف1 21-22'!$A$4:$U$5509,21,0)</f>
        <v>0</v>
      </c>
    </row>
    <row r="249" spans="1:29" x14ac:dyDescent="0.3">
      <c r="A249" s="220">
        <v>122766</v>
      </c>
      <c r="B249" s="220" t="s">
        <v>2519</v>
      </c>
      <c r="C249" s="220" t="s">
        <v>66</v>
      </c>
      <c r="D249" s="220" t="s">
        <v>717</v>
      </c>
      <c r="E249" s="220" t="s">
        <v>410</v>
      </c>
      <c r="F249" s="221">
        <v>31628</v>
      </c>
      <c r="G249" s="220" t="s">
        <v>395</v>
      </c>
      <c r="H249" s="220" t="s">
        <v>411</v>
      </c>
      <c r="I249" s="220" t="s">
        <v>515</v>
      </c>
      <c r="Q249" s="220">
        <v>2000</v>
      </c>
      <c r="T249" s="222"/>
      <c r="U249" s="220" t="s">
        <v>944</v>
      </c>
      <c r="V249" s="220" t="s">
        <v>944</v>
      </c>
      <c r="W249" s="220" t="s">
        <v>944</v>
      </c>
      <c r="AC249" s="220">
        <f>VLOOKUP(A249,'[1]ف1 21-22'!$A$4:$U$5509,21,0)</f>
        <v>0</v>
      </c>
    </row>
    <row r="250" spans="1:29" x14ac:dyDescent="0.3">
      <c r="A250" s="220">
        <v>122768</v>
      </c>
      <c r="B250" s="220" t="s">
        <v>2520</v>
      </c>
      <c r="C250" s="220" t="s">
        <v>158</v>
      </c>
      <c r="D250" s="220" t="s">
        <v>602</v>
      </c>
      <c r="E250" s="220" t="s">
        <v>410</v>
      </c>
      <c r="F250" s="221">
        <v>35608</v>
      </c>
      <c r="G250" s="220" t="s">
        <v>808</v>
      </c>
      <c r="H250" s="220" t="s">
        <v>411</v>
      </c>
      <c r="I250" s="220" t="s">
        <v>515</v>
      </c>
      <c r="Q250" s="220">
        <v>2000</v>
      </c>
      <c r="T250" s="222"/>
      <c r="U250" s="220" t="s">
        <v>944</v>
      </c>
      <c r="V250" s="220" t="s">
        <v>944</v>
      </c>
      <c r="W250" s="220" t="s">
        <v>944</v>
      </c>
      <c r="AC250" s="220">
        <f>VLOOKUP(A250,'[1]ف1 21-22'!$A$4:$U$5509,21,0)</f>
        <v>0</v>
      </c>
    </row>
    <row r="251" spans="1:29" x14ac:dyDescent="0.3">
      <c r="A251" s="220">
        <v>122771</v>
      </c>
      <c r="B251" s="220" t="s">
        <v>2521</v>
      </c>
      <c r="C251" s="220" t="s">
        <v>62</v>
      </c>
      <c r="D251" s="220" t="s">
        <v>299</v>
      </c>
      <c r="E251" s="220" t="s">
        <v>410</v>
      </c>
      <c r="F251" s="221">
        <v>32874</v>
      </c>
      <c r="H251" s="220" t="s">
        <v>421</v>
      </c>
      <c r="I251" s="220" t="s">
        <v>515</v>
      </c>
      <c r="Q251" s="220">
        <v>2000</v>
      </c>
      <c r="T251" s="222"/>
      <c r="U251" s="220" t="s">
        <v>944</v>
      </c>
      <c r="V251" s="220" t="s">
        <v>944</v>
      </c>
      <c r="W251" s="220" t="s">
        <v>944</v>
      </c>
      <c r="AC251" s="220">
        <f>VLOOKUP(A251,'[1]ف1 21-22'!$A$4:$U$5509,21,0)</f>
        <v>0</v>
      </c>
    </row>
    <row r="252" spans="1:29" x14ac:dyDescent="0.3">
      <c r="A252" s="220">
        <v>122774</v>
      </c>
      <c r="B252" s="220" t="s">
        <v>2522</v>
      </c>
      <c r="C252" s="220" t="s">
        <v>1052</v>
      </c>
      <c r="D252" s="220" t="s">
        <v>337</v>
      </c>
      <c r="E252" s="220" t="s">
        <v>410</v>
      </c>
      <c r="F252" s="221">
        <v>36161</v>
      </c>
      <c r="H252" s="220" t="s">
        <v>411</v>
      </c>
      <c r="I252" s="220" t="s">
        <v>515</v>
      </c>
      <c r="T252" s="222"/>
      <c r="AC252" s="220">
        <f>VLOOKUP(A252,'[1]ف1 21-22'!$A$4:$U$5509,21,0)</f>
        <v>0</v>
      </c>
    </row>
    <row r="253" spans="1:29" x14ac:dyDescent="0.3">
      <c r="A253" s="220">
        <v>122778</v>
      </c>
      <c r="B253" s="220" t="s">
        <v>2523</v>
      </c>
      <c r="C253" s="220" t="s">
        <v>68</v>
      </c>
      <c r="D253" s="220" t="s">
        <v>2027</v>
      </c>
      <c r="E253" s="220" t="s">
        <v>410</v>
      </c>
      <c r="F253" s="221">
        <v>33970</v>
      </c>
      <c r="H253" s="220" t="s">
        <v>411</v>
      </c>
      <c r="I253" s="220" t="s">
        <v>515</v>
      </c>
      <c r="Q253" s="220">
        <v>2000</v>
      </c>
      <c r="T253" s="222"/>
      <c r="U253" s="220" t="s">
        <v>944</v>
      </c>
      <c r="V253" s="220" t="s">
        <v>944</v>
      </c>
      <c r="W253" s="220" t="s">
        <v>944</v>
      </c>
      <c r="AC253" s="220">
        <f>VLOOKUP(A253,'[1]ف1 21-22'!$A$4:$U$5509,21,0)</f>
        <v>0</v>
      </c>
    </row>
    <row r="254" spans="1:29" x14ac:dyDescent="0.3">
      <c r="A254" s="220">
        <v>122779</v>
      </c>
      <c r="B254" s="220" t="s">
        <v>2524</v>
      </c>
      <c r="C254" s="220" t="s">
        <v>476</v>
      </c>
      <c r="D254" s="220" t="s">
        <v>327</v>
      </c>
      <c r="E254" s="220" t="s">
        <v>410</v>
      </c>
      <c r="F254" s="221">
        <v>35065</v>
      </c>
      <c r="H254" s="220" t="s">
        <v>411</v>
      </c>
      <c r="I254" s="220" t="s">
        <v>515</v>
      </c>
      <c r="T254" s="222"/>
      <c r="AC254" s="220">
        <f>VLOOKUP(A254,'[1]ف1 21-22'!$A$4:$U$5509,21,0)</f>
        <v>0</v>
      </c>
    </row>
    <row r="255" spans="1:29" x14ac:dyDescent="0.3">
      <c r="A255" s="220">
        <v>122781</v>
      </c>
      <c r="B255" s="220" t="s">
        <v>2525</v>
      </c>
      <c r="C255" s="220" t="s">
        <v>1169</v>
      </c>
      <c r="D255" s="220" t="s">
        <v>312</v>
      </c>
      <c r="E255" s="220" t="s">
        <v>410</v>
      </c>
      <c r="F255" s="221">
        <v>34700</v>
      </c>
      <c r="H255" s="220" t="s">
        <v>411</v>
      </c>
      <c r="I255" s="220" t="s">
        <v>515</v>
      </c>
      <c r="T255" s="222"/>
      <c r="AC255" s="220">
        <f>VLOOKUP(A255,'[1]ف1 21-22'!$A$4:$U$5509,21,0)</f>
        <v>0</v>
      </c>
    </row>
    <row r="256" spans="1:29" x14ac:dyDescent="0.3">
      <c r="A256" s="220">
        <v>122784</v>
      </c>
      <c r="B256" s="220" t="s">
        <v>2526</v>
      </c>
      <c r="C256" s="220" t="s">
        <v>68</v>
      </c>
      <c r="D256" s="220" t="s">
        <v>290</v>
      </c>
      <c r="E256" s="220" t="s">
        <v>410</v>
      </c>
      <c r="F256" s="221">
        <v>33604</v>
      </c>
      <c r="H256" s="220" t="s">
        <v>411</v>
      </c>
      <c r="I256" s="220" t="s">
        <v>515</v>
      </c>
      <c r="Q256" s="220">
        <v>2000</v>
      </c>
      <c r="T256" s="222"/>
      <c r="U256" s="220" t="s">
        <v>944</v>
      </c>
      <c r="V256" s="220" t="s">
        <v>944</v>
      </c>
      <c r="W256" s="220" t="s">
        <v>944</v>
      </c>
      <c r="AC256" s="220">
        <f>VLOOKUP(A256,'[1]ف1 21-22'!$A$4:$U$5509,21,0)</f>
        <v>0</v>
      </c>
    </row>
    <row r="257" spans="1:29" x14ac:dyDescent="0.3">
      <c r="A257" s="220">
        <v>122786</v>
      </c>
      <c r="B257" s="220" t="s">
        <v>2527</v>
      </c>
      <c r="C257" s="220" t="s">
        <v>2528</v>
      </c>
      <c r="D257" s="220" t="s">
        <v>263</v>
      </c>
      <c r="E257" s="220" t="s">
        <v>410</v>
      </c>
      <c r="F257" s="221">
        <v>33970</v>
      </c>
      <c r="G257" s="220" t="s">
        <v>388</v>
      </c>
      <c r="H257" s="220" t="s">
        <v>411</v>
      </c>
      <c r="I257" s="220" t="s">
        <v>515</v>
      </c>
      <c r="Q257" s="220">
        <v>2000</v>
      </c>
      <c r="T257" s="222"/>
      <c r="V257" s="220" t="s">
        <v>944</v>
      </c>
      <c r="W257" s="220" t="s">
        <v>944</v>
      </c>
      <c r="AC257" s="220">
        <f>VLOOKUP(A257,'[1]ف1 21-22'!$A$4:$U$5509,21,0)</f>
        <v>0</v>
      </c>
    </row>
    <row r="258" spans="1:29" x14ac:dyDescent="0.3">
      <c r="A258" s="220">
        <v>122787</v>
      </c>
      <c r="B258" s="220" t="s">
        <v>2529</v>
      </c>
      <c r="C258" s="220" t="s">
        <v>178</v>
      </c>
      <c r="D258" s="220" t="s">
        <v>351</v>
      </c>
      <c r="E258" s="220" t="s">
        <v>410</v>
      </c>
      <c r="F258" s="221">
        <v>35796</v>
      </c>
      <c r="H258" s="220" t="s">
        <v>411</v>
      </c>
      <c r="I258" s="220" t="s">
        <v>515</v>
      </c>
      <c r="Q258" s="220">
        <v>2000</v>
      </c>
      <c r="T258" s="222"/>
      <c r="U258" s="220" t="s">
        <v>944</v>
      </c>
      <c r="V258" s="220" t="s">
        <v>944</v>
      </c>
      <c r="W258" s="220" t="s">
        <v>944</v>
      </c>
      <c r="AC258" s="220">
        <f>VLOOKUP(A258,'[1]ف1 21-22'!$A$4:$U$5509,21,0)</f>
        <v>0</v>
      </c>
    </row>
    <row r="259" spans="1:29" x14ac:dyDescent="0.3">
      <c r="A259" s="220">
        <v>122790</v>
      </c>
      <c r="B259" s="220" t="s">
        <v>2530</v>
      </c>
      <c r="C259" s="220" t="s">
        <v>108</v>
      </c>
      <c r="D259" s="220" t="s">
        <v>245</v>
      </c>
      <c r="E259" s="220" t="s">
        <v>410</v>
      </c>
      <c r="F259" s="221">
        <v>35796</v>
      </c>
      <c r="H259" s="220" t="s">
        <v>411</v>
      </c>
      <c r="I259" s="220" t="s">
        <v>515</v>
      </c>
      <c r="Q259" s="220">
        <v>2000</v>
      </c>
      <c r="T259" s="222"/>
      <c r="U259" s="220" t="s">
        <v>944</v>
      </c>
      <c r="V259" s="220" t="s">
        <v>944</v>
      </c>
      <c r="W259" s="220" t="s">
        <v>944</v>
      </c>
      <c r="AC259" s="220">
        <f>VLOOKUP(A259,'[1]ف1 21-22'!$A$4:$U$5509,21,0)</f>
        <v>0</v>
      </c>
    </row>
    <row r="260" spans="1:29" x14ac:dyDescent="0.3">
      <c r="A260" s="220">
        <v>122794</v>
      </c>
      <c r="B260" s="220" t="s">
        <v>2531</v>
      </c>
      <c r="C260" s="220" t="s">
        <v>92</v>
      </c>
      <c r="D260" s="220" t="s">
        <v>2532</v>
      </c>
      <c r="E260" s="220" t="s">
        <v>410</v>
      </c>
      <c r="F260" s="221">
        <v>33970</v>
      </c>
      <c r="H260" s="220" t="s">
        <v>411</v>
      </c>
      <c r="I260" s="220" t="s">
        <v>515</v>
      </c>
      <c r="T260" s="222"/>
      <c r="AC260" s="220">
        <f>VLOOKUP(A260,'[1]ف1 21-22'!$A$4:$U$5509,21,0)</f>
        <v>0</v>
      </c>
    </row>
    <row r="261" spans="1:29" x14ac:dyDescent="0.3">
      <c r="A261" s="220">
        <v>122797</v>
      </c>
      <c r="B261" s="220" t="s">
        <v>2533</v>
      </c>
      <c r="C261" s="220" t="s">
        <v>105</v>
      </c>
      <c r="D261" s="220" t="s">
        <v>2534</v>
      </c>
      <c r="E261" s="220" t="s">
        <v>410</v>
      </c>
      <c r="F261" s="221">
        <v>36161</v>
      </c>
      <c r="G261" s="220" t="s">
        <v>2535</v>
      </c>
      <c r="H261" s="220" t="s">
        <v>411</v>
      </c>
      <c r="I261" s="220" t="s">
        <v>515</v>
      </c>
      <c r="Q261" s="220">
        <v>2000</v>
      </c>
      <c r="T261" s="222"/>
      <c r="U261" s="220" t="s">
        <v>944</v>
      </c>
      <c r="V261" s="220" t="s">
        <v>944</v>
      </c>
      <c r="W261" s="220" t="s">
        <v>944</v>
      </c>
      <c r="AC261" s="220">
        <f>VLOOKUP(A261,'[1]ف1 21-22'!$A$4:$U$5509,21,0)</f>
        <v>0</v>
      </c>
    </row>
    <row r="262" spans="1:29" x14ac:dyDescent="0.3">
      <c r="A262" s="220">
        <v>122803</v>
      </c>
      <c r="B262" s="220" t="s">
        <v>2536</v>
      </c>
      <c r="C262" s="220" t="s">
        <v>107</v>
      </c>
      <c r="D262" s="220" t="s">
        <v>281</v>
      </c>
      <c r="E262" s="220" t="s">
        <v>410</v>
      </c>
      <c r="F262" s="221">
        <v>36526</v>
      </c>
      <c r="H262" s="220" t="s">
        <v>411</v>
      </c>
      <c r="I262" s="220" t="s">
        <v>515</v>
      </c>
      <c r="Q262" s="220">
        <v>2000</v>
      </c>
      <c r="T262" s="222"/>
      <c r="U262" s="220" t="s">
        <v>944</v>
      </c>
      <c r="V262" s="220" t="s">
        <v>944</v>
      </c>
      <c r="W262" s="220" t="s">
        <v>944</v>
      </c>
      <c r="AC262" s="220">
        <f>VLOOKUP(A262,'[1]ف1 21-22'!$A$4:$U$5509,21,0)</f>
        <v>0</v>
      </c>
    </row>
    <row r="263" spans="1:29" x14ac:dyDescent="0.3">
      <c r="A263" s="220">
        <v>122808</v>
      </c>
      <c r="B263" s="220" t="s">
        <v>2537</v>
      </c>
      <c r="C263" s="220" t="s">
        <v>694</v>
      </c>
      <c r="D263" s="220" t="s">
        <v>251</v>
      </c>
      <c r="E263" s="220" t="s">
        <v>409</v>
      </c>
      <c r="F263" s="221">
        <v>35704</v>
      </c>
      <c r="G263" s="220" t="s">
        <v>388</v>
      </c>
      <c r="H263" s="220" t="s">
        <v>411</v>
      </c>
      <c r="I263" s="220" t="s">
        <v>515</v>
      </c>
      <c r="Q263" s="220">
        <v>2000</v>
      </c>
      <c r="T263" s="222"/>
      <c r="V263" s="220" t="s">
        <v>944</v>
      </c>
      <c r="W263" s="220" t="s">
        <v>944</v>
      </c>
      <c r="AC263" s="220">
        <f>VLOOKUP(A263,'[1]ف1 21-22'!$A$4:$U$5509,21,0)</f>
        <v>0</v>
      </c>
    </row>
    <row r="264" spans="1:29" x14ac:dyDescent="0.3">
      <c r="A264" s="220">
        <v>122809</v>
      </c>
      <c r="B264" s="220" t="s">
        <v>2538</v>
      </c>
      <c r="C264" s="220" t="s">
        <v>165</v>
      </c>
      <c r="D264" s="220" t="s">
        <v>342</v>
      </c>
      <c r="E264" s="220" t="s">
        <v>410</v>
      </c>
      <c r="F264" s="221">
        <v>35796</v>
      </c>
      <c r="H264" s="220" t="s">
        <v>420</v>
      </c>
      <c r="I264" s="220" t="s">
        <v>515</v>
      </c>
      <c r="Q264" s="220">
        <v>2000</v>
      </c>
      <c r="T264" s="222"/>
      <c r="V264" s="220" t="s">
        <v>944</v>
      </c>
      <c r="W264" s="220" t="s">
        <v>944</v>
      </c>
      <c r="AC264" s="220">
        <f>VLOOKUP(A264,'[1]ف1 21-22'!$A$4:$U$5509,21,0)</f>
        <v>0</v>
      </c>
    </row>
    <row r="265" spans="1:29" x14ac:dyDescent="0.3">
      <c r="A265" s="220">
        <v>122812</v>
      </c>
      <c r="B265" s="220" t="s">
        <v>2539</v>
      </c>
      <c r="C265" s="220" t="s">
        <v>2540</v>
      </c>
      <c r="D265" s="220" t="s">
        <v>250</v>
      </c>
      <c r="E265" s="220" t="s">
        <v>410</v>
      </c>
      <c r="F265" s="221">
        <v>35065</v>
      </c>
      <c r="H265" s="220" t="s">
        <v>411</v>
      </c>
      <c r="I265" s="220" t="s">
        <v>515</v>
      </c>
      <c r="Q265" s="220">
        <v>2000</v>
      </c>
      <c r="T265" s="222"/>
      <c r="V265" s="220" t="s">
        <v>944</v>
      </c>
      <c r="W265" s="220" t="s">
        <v>944</v>
      </c>
      <c r="AC265" s="220">
        <f>VLOOKUP(A265,'[1]ف1 21-22'!$A$4:$U$5509,21,0)</f>
        <v>0</v>
      </c>
    </row>
    <row r="266" spans="1:29" x14ac:dyDescent="0.3">
      <c r="A266" s="220">
        <v>122814</v>
      </c>
      <c r="B266" s="220" t="s">
        <v>2541</v>
      </c>
      <c r="C266" s="220" t="s">
        <v>101</v>
      </c>
      <c r="D266" s="220" t="s">
        <v>464</v>
      </c>
      <c r="E266" s="220" t="s">
        <v>410</v>
      </c>
      <c r="F266" s="221">
        <v>35431</v>
      </c>
      <c r="H266" s="220" t="s">
        <v>411</v>
      </c>
      <c r="I266" s="220" t="s">
        <v>515</v>
      </c>
      <c r="Q266" s="220">
        <v>2000</v>
      </c>
      <c r="T266" s="222"/>
      <c r="U266" s="220" t="s">
        <v>944</v>
      </c>
      <c r="V266" s="220" t="s">
        <v>944</v>
      </c>
      <c r="W266" s="220" t="s">
        <v>944</v>
      </c>
      <c r="AC266" s="220">
        <f>VLOOKUP(A266,'[1]ف1 21-22'!$A$4:$U$5509,21,0)</f>
        <v>0</v>
      </c>
    </row>
    <row r="267" spans="1:29" x14ac:dyDescent="0.3">
      <c r="A267" s="220">
        <v>122818</v>
      </c>
      <c r="B267" s="220" t="s">
        <v>2542</v>
      </c>
      <c r="C267" s="220" t="s">
        <v>665</v>
      </c>
      <c r="D267" s="220" t="s">
        <v>303</v>
      </c>
      <c r="E267" s="220" t="s">
        <v>410</v>
      </c>
      <c r="F267" s="221">
        <v>34490</v>
      </c>
      <c r="G267" s="220" t="s">
        <v>388</v>
      </c>
      <c r="H267" s="220" t="s">
        <v>411</v>
      </c>
      <c r="I267" s="220" t="s">
        <v>515</v>
      </c>
      <c r="Q267" s="220">
        <v>2000</v>
      </c>
      <c r="T267" s="222"/>
      <c r="U267" s="220" t="s">
        <v>944</v>
      </c>
      <c r="V267" s="220" t="s">
        <v>944</v>
      </c>
      <c r="W267" s="220" t="s">
        <v>944</v>
      </c>
      <c r="AC267" s="220">
        <f>VLOOKUP(A267,'[1]ف1 21-22'!$A$4:$U$5509,21,0)</f>
        <v>0</v>
      </c>
    </row>
    <row r="268" spans="1:29" x14ac:dyDescent="0.3">
      <c r="A268" s="220">
        <v>122821</v>
      </c>
      <c r="B268" s="220" t="s">
        <v>2543</v>
      </c>
      <c r="C268" s="220" t="s">
        <v>2544</v>
      </c>
      <c r="D268" s="220" t="s">
        <v>232</v>
      </c>
      <c r="E268" s="220" t="s">
        <v>410</v>
      </c>
      <c r="F268" s="221">
        <v>35872</v>
      </c>
      <c r="G268" s="220" t="s">
        <v>2535</v>
      </c>
      <c r="H268" s="220" t="s">
        <v>411</v>
      </c>
      <c r="I268" s="220" t="s">
        <v>515</v>
      </c>
      <c r="Q268" s="220">
        <v>2000</v>
      </c>
      <c r="T268" s="222"/>
      <c r="U268" s="220" t="s">
        <v>944</v>
      </c>
      <c r="V268" s="220" t="s">
        <v>944</v>
      </c>
      <c r="W268" s="220" t="s">
        <v>944</v>
      </c>
      <c r="AC268" s="220">
        <f>VLOOKUP(A268,'[1]ف1 21-22'!$A$4:$U$5509,21,0)</f>
        <v>0</v>
      </c>
    </row>
    <row r="269" spans="1:29" x14ac:dyDescent="0.3">
      <c r="A269" s="220">
        <v>122822</v>
      </c>
      <c r="B269" s="220" t="s">
        <v>2545</v>
      </c>
      <c r="C269" s="220" t="s">
        <v>2546</v>
      </c>
      <c r="D269" s="220" t="s">
        <v>361</v>
      </c>
      <c r="E269" s="220" t="s">
        <v>410</v>
      </c>
      <c r="F269" s="221">
        <v>35796</v>
      </c>
      <c r="H269" s="220" t="s">
        <v>411</v>
      </c>
      <c r="I269" s="220" t="s">
        <v>515</v>
      </c>
      <c r="Q269" s="220">
        <v>2000</v>
      </c>
      <c r="T269" s="222"/>
      <c r="U269" s="220" t="s">
        <v>944</v>
      </c>
      <c r="V269" s="220" t="s">
        <v>944</v>
      </c>
      <c r="W269" s="220" t="s">
        <v>944</v>
      </c>
      <c r="AC269" s="220">
        <f>VLOOKUP(A269,'[1]ف1 21-22'!$A$4:$U$5509,21,0)</f>
        <v>0</v>
      </c>
    </row>
    <row r="270" spans="1:29" x14ac:dyDescent="0.3">
      <c r="A270" s="220">
        <v>122823</v>
      </c>
      <c r="B270" s="220" t="s">
        <v>642</v>
      </c>
      <c r="C270" s="220" t="s">
        <v>145</v>
      </c>
      <c r="D270" s="220" t="s">
        <v>2547</v>
      </c>
      <c r="E270" s="220" t="s">
        <v>410</v>
      </c>
      <c r="F270" s="221">
        <v>34335</v>
      </c>
      <c r="H270" s="220" t="s">
        <v>411</v>
      </c>
      <c r="I270" s="220" t="s">
        <v>515</v>
      </c>
      <c r="Q270" s="220">
        <v>2000</v>
      </c>
      <c r="T270" s="222"/>
      <c r="U270" s="220" t="s">
        <v>944</v>
      </c>
      <c r="V270" s="220" t="s">
        <v>944</v>
      </c>
      <c r="W270" s="220" t="s">
        <v>944</v>
      </c>
      <c r="AC270" s="220">
        <f>VLOOKUP(A270,'[1]ف1 21-22'!$A$4:$U$5509,21,0)</f>
        <v>0</v>
      </c>
    </row>
    <row r="271" spans="1:29" x14ac:dyDescent="0.3">
      <c r="A271" s="220">
        <v>122824</v>
      </c>
      <c r="B271" s="220" t="s">
        <v>2548</v>
      </c>
      <c r="C271" s="220" t="s">
        <v>101</v>
      </c>
      <c r="D271" s="220" t="s">
        <v>463</v>
      </c>
      <c r="E271" s="220" t="s">
        <v>410</v>
      </c>
      <c r="F271" s="221">
        <v>30317</v>
      </c>
      <c r="G271" s="220" t="s">
        <v>398</v>
      </c>
      <c r="H271" s="220" t="s">
        <v>411</v>
      </c>
      <c r="I271" s="220" t="s">
        <v>515</v>
      </c>
      <c r="Q271" s="220">
        <v>2000</v>
      </c>
      <c r="T271" s="222"/>
      <c r="V271" s="220" t="s">
        <v>944</v>
      </c>
      <c r="W271" s="220" t="s">
        <v>944</v>
      </c>
      <c r="AC271" s="220">
        <f>VLOOKUP(A271,'[1]ف1 21-22'!$A$4:$U$5509,21,0)</f>
        <v>0</v>
      </c>
    </row>
    <row r="272" spans="1:29" x14ac:dyDescent="0.3">
      <c r="A272" s="220">
        <v>122825</v>
      </c>
      <c r="B272" s="220" t="s">
        <v>2549</v>
      </c>
      <c r="C272" s="220" t="s">
        <v>2550</v>
      </c>
      <c r="D272" s="220" t="s">
        <v>312</v>
      </c>
      <c r="E272" s="220" t="s">
        <v>410</v>
      </c>
      <c r="F272" s="221">
        <v>33970</v>
      </c>
      <c r="H272" s="220" t="s">
        <v>411</v>
      </c>
      <c r="I272" s="220" t="s">
        <v>515</v>
      </c>
      <c r="Q272" s="220">
        <v>2000</v>
      </c>
      <c r="T272" s="222"/>
      <c r="U272" s="220" t="s">
        <v>944</v>
      </c>
      <c r="V272" s="220" t="s">
        <v>944</v>
      </c>
      <c r="W272" s="220" t="s">
        <v>944</v>
      </c>
      <c r="AC272" s="220">
        <f>VLOOKUP(A272,'[1]ف1 21-22'!$A$4:$U$5509,21,0)</f>
        <v>0</v>
      </c>
    </row>
    <row r="273" spans="1:29" x14ac:dyDescent="0.3">
      <c r="A273" s="220">
        <v>122826</v>
      </c>
      <c r="B273" s="220" t="s">
        <v>2551</v>
      </c>
      <c r="C273" s="220" t="s">
        <v>2552</v>
      </c>
      <c r="D273" s="220" t="s">
        <v>242</v>
      </c>
      <c r="E273" s="220" t="s">
        <v>410</v>
      </c>
      <c r="F273" s="221">
        <v>33970</v>
      </c>
      <c r="H273" s="220" t="s">
        <v>411</v>
      </c>
      <c r="I273" s="220" t="s">
        <v>515</v>
      </c>
      <c r="Q273" s="220">
        <v>2000</v>
      </c>
      <c r="T273" s="222"/>
      <c r="U273" s="220" t="s">
        <v>944</v>
      </c>
      <c r="V273" s="220" t="s">
        <v>944</v>
      </c>
      <c r="W273" s="220" t="s">
        <v>944</v>
      </c>
      <c r="AC273" s="220">
        <f>VLOOKUP(A273,'[1]ف1 21-22'!$A$4:$U$5509,21,0)</f>
        <v>0</v>
      </c>
    </row>
    <row r="274" spans="1:29" x14ac:dyDescent="0.3">
      <c r="A274" s="220">
        <v>122829</v>
      </c>
      <c r="B274" s="220" t="s">
        <v>2553</v>
      </c>
      <c r="C274" s="220" t="s">
        <v>158</v>
      </c>
      <c r="D274" s="220" t="s">
        <v>250</v>
      </c>
      <c r="E274" s="220" t="s">
        <v>410</v>
      </c>
      <c r="F274" s="221">
        <v>35431</v>
      </c>
      <c r="H274" s="220" t="s">
        <v>411</v>
      </c>
      <c r="I274" s="220" t="s">
        <v>515</v>
      </c>
      <c r="Q274" s="220">
        <v>2000</v>
      </c>
      <c r="T274" s="222"/>
      <c r="U274" s="220" t="s">
        <v>944</v>
      </c>
      <c r="V274" s="220" t="s">
        <v>944</v>
      </c>
      <c r="W274" s="220" t="s">
        <v>944</v>
      </c>
      <c r="AC274" s="220">
        <f>VLOOKUP(A274,'[1]ف1 21-22'!$A$4:$U$5509,21,0)</f>
        <v>0</v>
      </c>
    </row>
    <row r="275" spans="1:29" x14ac:dyDescent="0.3">
      <c r="A275" s="220">
        <v>122831</v>
      </c>
      <c r="B275" s="220" t="s">
        <v>2554</v>
      </c>
      <c r="C275" s="220" t="s">
        <v>80</v>
      </c>
      <c r="D275" s="220" t="s">
        <v>284</v>
      </c>
      <c r="E275" s="220" t="s">
        <v>410</v>
      </c>
      <c r="F275" s="221">
        <v>35065</v>
      </c>
      <c r="H275" s="220" t="s">
        <v>411</v>
      </c>
      <c r="I275" s="220" t="s">
        <v>515</v>
      </c>
      <c r="Q275" s="220">
        <v>2000</v>
      </c>
      <c r="T275" s="222"/>
      <c r="U275" s="220" t="s">
        <v>944</v>
      </c>
      <c r="V275" s="220" t="s">
        <v>944</v>
      </c>
      <c r="W275" s="220" t="s">
        <v>944</v>
      </c>
      <c r="AC275" s="220">
        <f>VLOOKUP(A275,'[1]ف1 21-22'!$A$4:$U$5509,21,0)</f>
        <v>0</v>
      </c>
    </row>
    <row r="276" spans="1:29" x14ac:dyDescent="0.3">
      <c r="A276" s="220">
        <v>122833</v>
      </c>
      <c r="B276" s="220" t="s">
        <v>2555</v>
      </c>
      <c r="C276" s="220" t="s">
        <v>73</v>
      </c>
      <c r="D276" s="220" t="s">
        <v>2556</v>
      </c>
      <c r="E276" s="220" t="s">
        <v>410</v>
      </c>
      <c r="F276" s="221">
        <v>35431</v>
      </c>
      <c r="H276" s="220" t="s">
        <v>411</v>
      </c>
      <c r="I276" s="220" t="s">
        <v>515</v>
      </c>
      <c r="Q276" s="220">
        <v>2000</v>
      </c>
      <c r="T276" s="222"/>
      <c r="U276" s="220" t="s">
        <v>944</v>
      </c>
      <c r="V276" s="220" t="s">
        <v>944</v>
      </c>
      <c r="W276" s="220" t="s">
        <v>944</v>
      </c>
      <c r="AC276" s="220">
        <f>VLOOKUP(A276,'[1]ف1 21-22'!$A$4:$U$5509,21,0)</f>
        <v>0</v>
      </c>
    </row>
    <row r="277" spans="1:29" x14ac:dyDescent="0.3">
      <c r="A277" s="220">
        <v>122840</v>
      </c>
      <c r="B277" s="220" t="s">
        <v>2557</v>
      </c>
      <c r="C277" s="220" t="s">
        <v>1028</v>
      </c>
      <c r="D277" s="220" t="s">
        <v>2558</v>
      </c>
      <c r="E277" s="220" t="s">
        <v>410</v>
      </c>
      <c r="F277" s="221">
        <v>36161</v>
      </c>
      <c r="H277" s="220" t="s">
        <v>411</v>
      </c>
      <c r="I277" s="220" t="s">
        <v>515</v>
      </c>
      <c r="Q277" s="220">
        <v>2000</v>
      </c>
      <c r="T277" s="222"/>
      <c r="V277" s="220" t="s">
        <v>944</v>
      </c>
      <c r="W277" s="220" t="s">
        <v>944</v>
      </c>
      <c r="AC277" s="220">
        <f>VLOOKUP(A277,'[1]ف1 21-22'!$A$4:$U$5509,21,0)</f>
        <v>0</v>
      </c>
    </row>
    <row r="278" spans="1:29" x14ac:dyDescent="0.3">
      <c r="A278" s="220">
        <v>122842</v>
      </c>
      <c r="B278" s="220" t="s">
        <v>2559</v>
      </c>
      <c r="C278" s="220" t="s">
        <v>143</v>
      </c>
      <c r="D278" s="220" t="s">
        <v>243</v>
      </c>
      <c r="E278" s="220" t="s">
        <v>410</v>
      </c>
      <c r="F278" s="221">
        <v>33752</v>
      </c>
      <c r="G278" s="220" t="s">
        <v>403</v>
      </c>
      <c r="H278" s="220" t="s">
        <v>411</v>
      </c>
      <c r="I278" s="220" t="s">
        <v>515</v>
      </c>
      <c r="Q278" s="220">
        <v>2000</v>
      </c>
      <c r="T278" s="222"/>
      <c r="U278" s="220" t="s">
        <v>944</v>
      </c>
      <c r="V278" s="220" t="s">
        <v>944</v>
      </c>
      <c r="W278" s="220" t="s">
        <v>944</v>
      </c>
      <c r="AC278" s="220">
        <f>VLOOKUP(A278,'[1]ف1 21-22'!$A$4:$U$5509,21,0)</f>
        <v>0</v>
      </c>
    </row>
    <row r="279" spans="1:29" x14ac:dyDescent="0.3">
      <c r="A279" s="220">
        <v>122843</v>
      </c>
      <c r="B279" s="220" t="s">
        <v>2560</v>
      </c>
      <c r="C279" s="220" t="s">
        <v>70</v>
      </c>
      <c r="D279" s="220" t="s">
        <v>714</v>
      </c>
      <c r="E279" s="220" t="s">
        <v>410</v>
      </c>
      <c r="F279" s="221">
        <v>32613</v>
      </c>
      <c r="G279" s="220" t="s">
        <v>979</v>
      </c>
      <c r="H279" s="220" t="s">
        <v>422</v>
      </c>
      <c r="I279" s="220" t="s">
        <v>515</v>
      </c>
      <c r="T279" s="222"/>
      <c r="AC279" s="220">
        <f>VLOOKUP(A279,'[1]ف1 21-22'!$A$4:$U$5509,21,0)</f>
        <v>0</v>
      </c>
    </row>
    <row r="280" spans="1:29" x14ac:dyDescent="0.3">
      <c r="A280" s="220">
        <v>122847</v>
      </c>
      <c r="B280" s="220" t="s">
        <v>2561</v>
      </c>
      <c r="C280" s="220" t="s">
        <v>118</v>
      </c>
      <c r="D280" s="220" t="s">
        <v>2562</v>
      </c>
      <c r="E280" s="220" t="s">
        <v>409</v>
      </c>
      <c r="F280" s="221">
        <v>35561</v>
      </c>
      <c r="G280" s="220" t="s">
        <v>388</v>
      </c>
      <c r="H280" s="220" t="s">
        <v>411</v>
      </c>
      <c r="I280" s="220" t="s">
        <v>515</v>
      </c>
      <c r="Q280" s="220">
        <v>2000</v>
      </c>
      <c r="T280" s="222"/>
      <c r="U280" s="220" t="s">
        <v>944</v>
      </c>
      <c r="V280" s="220" t="s">
        <v>944</v>
      </c>
      <c r="W280" s="220" t="s">
        <v>944</v>
      </c>
      <c r="AC280" s="220">
        <f>VLOOKUP(A280,'[1]ف1 21-22'!$A$4:$U$5509,21,0)</f>
        <v>0</v>
      </c>
    </row>
    <row r="281" spans="1:29" x14ac:dyDescent="0.3">
      <c r="A281" s="220">
        <v>122852</v>
      </c>
      <c r="B281" s="220" t="s">
        <v>2563</v>
      </c>
      <c r="C281" s="220" t="s">
        <v>74</v>
      </c>
      <c r="D281" s="220" t="s">
        <v>117</v>
      </c>
      <c r="E281" s="220" t="s">
        <v>410</v>
      </c>
      <c r="F281" s="221">
        <v>31778</v>
      </c>
      <c r="H281" s="220" t="s">
        <v>411</v>
      </c>
      <c r="I281" s="220" t="s">
        <v>515</v>
      </c>
      <c r="Q281" s="220">
        <v>2000</v>
      </c>
      <c r="T281" s="222"/>
      <c r="V281" s="220" t="s">
        <v>944</v>
      </c>
      <c r="W281" s="220" t="s">
        <v>944</v>
      </c>
      <c r="AC281" s="220">
        <f>VLOOKUP(A281,'[1]ف1 21-22'!$A$4:$U$5509,21,0)</f>
        <v>0</v>
      </c>
    </row>
    <row r="282" spans="1:29" x14ac:dyDescent="0.3">
      <c r="A282" s="220">
        <v>122853</v>
      </c>
      <c r="B282" s="220" t="s">
        <v>2564</v>
      </c>
      <c r="C282" s="220" t="s">
        <v>82</v>
      </c>
      <c r="D282" s="220" t="s">
        <v>345</v>
      </c>
      <c r="E282" s="220" t="s">
        <v>410</v>
      </c>
      <c r="F282" s="221">
        <v>36161</v>
      </c>
      <c r="H282" s="220" t="s">
        <v>411</v>
      </c>
      <c r="I282" s="220" t="s">
        <v>515</v>
      </c>
      <c r="Q282" s="220">
        <v>2000</v>
      </c>
      <c r="T282" s="222"/>
      <c r="W282" s="220" t="s">
        <v>944</v>
      </c>
      <c r="AC282" s="220">
        <f>VLOOKUP(A282,'[1]ف1 21-22'!$A$4:$U$5509,21,0)</f>
        <v>0</v>
      </c>
    </row>
    <row r="283" spans="1:29" x14ac:dyDescent="0.3">
      <c r="A283" s="220">
        <v>122856</v>
      </c>
      <c r="B283" s="220" t="s">
        <v>2565</v>
      </c>
      <c r="C283" s="220" t="s">
        <v>73</v>
      </c>
      <c r="D283" s="220" t="s">
        <v>2566</v>
      </c>
      <c r="E283" s="220" t="s">
        <v>410</v>
      </c>
      <c r="F283" s="221">
        <v>21916</v>
      </c>
      <c r="H283" s="220" t="s">
        <v>411</v>
      </c>
      <c r="I283" s="220" t="s">
        <v>515</v>
      </c>
      <c r="Q283" s="220">
        <v>2000</v>
      </c>
      <c r="T283" s="222"/>
      <c r="U283" s="220" t="s">
        <v>944</v>
      </c>
      <c r="V283" s="220" t="s">
        <v>944</v>
      </c>
      <c r="W283" s="220" t="s">
        <v>944</v>
      </c>
      <c r="AC283" s="220">
        <f>VLOOKUP(A283,'[1]ف1 21-22'!$A$4:$U$5509,21,0)</f>
        <v>0</v>
      </c>
    </row>
    <row r="284" spans="1:29" x14ac:dyDescent="0.3">
      <c r="A284" s="220">
        <v>122858</v>
      </c>
      <c r="B284" s="220" t="s">
        <v>2567</v>
      </c>
      <c r="C284" s="220" t="s">
        <v>107</v>
      </c>
      <c r="D284" s="220" t="s">
        <v>202</v>
      </c>
      <c r="E284" s="220" t="s">
        <v>409</v>
      </c>
      <c r="F284" s="221">
        <v>29382</v>
      </c>
      <c r="G284" s="220" t="s">
        <v>2568</v>
      </c>
      <c r="H284" s="220" t="s">
        <v>411</v>
      </c>
      <c r="I284" s="220" t="s">
        <v>515</v>
      </c>
      <c r="Q284" s="220">
        <v>2000</v>
      </c>
      <c r="T284" s="222"/>
      <c r="V284" s="220" t="s">
        <v>944</v>
      </c>
      <c r="W284" s="220" t="s">
        <v>944</v>
      </c>
      <c r="AC284" s="220">
        <f>VLOOKUP(A284,'[1]ف1 21-22'!$A$4:$U$5509,21,0)</f>
        <v>0</v>
      </c>
    </row>
    <row r="285" spans="1:29" x14ac:dyDescent="0.3">
      <c r="A285" s="220">
        <v>122861</v>
      </c>
      <c r="B285" s="220" t="s">
        <v>2569</v>
      </c>
      <c r="C285" s="220" t="s">
        <v>2570</v>
      </c>
      <c r="D285" s="220" t="s">
        <v>2571</v>
      </c>
      <c r="E285" s="220" t="s">
        <v>410</v>
      </c>
      <c r="F285" s="221">
        <v>35938</v>
      </c>
      <c r="G285" s="220" t="s">
        <v>788</v>
      </c>
      <c r="H285" s="220" t="s">
        <v>411</v>
      </c>
      <c r="I285" s="220" t="s">
        <v>515</v>
      </c>
      <c r="Q285" s="220">
        <v>2000</v>
      </c>
      <c r="T285" s="222"/>
      <c r="U285" s="220" t="s">
        <v>944</v>
      </c>
      <c r="V285" s="220" t="s">
        <v>944</v>
      </c>
      <c r="W285" s="220" t="s">
        <v>944</v>
      </c>
      <c r="AC285" s="220">
        <f>VLOOKUP(A285,'[1]ف1 21-22'!$A$4:$U$5509,21,0)</f>
        <v>0</v>
      </c>
    </row>
    <row r="286" spans="1:29" x14ac:dyDescent="0.3">
      <c r="A286" s="220">
        <v>122866</v>
      </c>
      <c r="B286" s="220" t="s">
        <v>2572</v>
      </c>
      <c r="C286" s="220" t="s">
        <v>2573</v>
      </c>
      <c r="D286" s="220" t="s">
        <v>573</v>
      </c>
      <c r="E286" s="220" t="s">
        <v>410</v>
      </c>
      <c r="H286" s="220" t="s">
        <v>411</v>
      </c>
      <c r="I286" s="220" t="s">
        <v>515</v>
      </c>
      <c r="Q286" s="220">
        <v>2000</v>
      </c>
      <c r="T286" s="222"/>
      <c r="U286" s="220" t="s">
        <v>944</v>
      </c>
      <c r="V286" s="220" t="s">
        <v>944</v>
      </c>
      <c r="W286" s="220" t="s">
        <v>944</v>
      </c>
      <c r="AC286" s="220">
        <f>VLOOKUP(A286,'[1]ف1 21-22'!$A$4:$U$5509,21,0)</f>
        <v>0</v>
      </c>
    </row>
    <row r="287" spans="1:29" x14ac:dyDescent="0.3">
      <c r="A287" s="220">
        <v>122867</v>
      </c>
      <c r="B287" s="220" t="s">
        <v>2574</v>
      </c>
      <c r="C287" s="220" t="s">
        <v>170</v>
      </c>
      <c r="D287" s="220" t="s">
        <v>1128</v>
      </c>
      <c r="E287" s="220" t="s">
        <v>410</v>
      </c>
      <c r="F287" s="221">
        <v>36161</v>
      </c>
      <c r="H287" s="220" t="s">
        <v>420</v>
      </c>
      <c r="I287" s="220" t="s">
        <v>515</v>
      </c>
      <c r="Q287" s="220">
        <v>2000</v>
      </c>
      <c r="T287" s="222"/>
      <c r="V287" s="220" t="s">
        <v>944</v>
      </c>
      <c r="W287" s="220" t="s">
        <v>944</v>
      </c>
      <c r="AC287" s="220">
        <f>VLOOKUP(A287,'[1]ف1 21-22'!$A$4:$U$5509,21,0)</f>
        <v>0</v>
      </c>
    </row>
    <row r="288" spans="1:29" x14ac:dyDescent="0.3">
      <c r="A288" s="220">
        <v>122870</v>
      </c>
      <c r="B288" s="220" t="s">
        <v>2575</v>
      </c>
      <c r="C288" s="220" t="s">
        <v>65</v>
      </c>
      <c r="D288" s="220" t="s">
        <v>2027</v>
      </c>
      <c r="E288" s="220" t="s">
        <v>410</v>
      </c>
      <c r="F288" s="221">
        <v>24211</v>
      </c>
      <c r="G288" s="220" t="s">
        <v>388</v>
      </c>
      <c r="H288" s="220" t="s">
        <v>411</v>
      </c>
      <c r="I288" s="220" t="s">
        <v>515</v>
      </c>
      <c r="Q288" s="220">
        <v>2000</v>
      </c>
      <c r="T288" s="222"/>
      <c r="U288" s="220" t="s">
        <v>944</v>
      </c>
      <c r="V288" s="220" t="s">
        <v>944</v>
      </c>
      <c r="W288" s="220" t="s">
        <v>944</v>
      </c>
      <c r="AC288" s="220">
        <f>VLOOKUP(A288,'[1]ف1 21-22'!$A$4:$U$5509,21,0)</f>
        <v>0</v>
      </c>
    </row>
    <row r="289" spans="1:29" x14ac:dyDescent="0.3">
      <c r="A289" s="220">
        <v>122873</v>
      </c>
      <c r="B289" s="220" t="s">
        <v>2576</v>
      </c>
      <c r="C289" s="220" t="s">
        <v>1174</v>
      </c>
      <c r="D289" s="220" t="s">
        <v>316</v>
      </c>
      <c r="E289" s="220" t="s">
        <v>410</v>
      </c>
      <c r="F289" s="221">
        <v>32509</v>
      </c>
      <c r="H289" s="220" t="s">
        <v>411</v>
      </c>
      <c r="I289" s="220" t="s">
        <v>515</v>
      </c>
      <c r="T289" s="222"/>
      <c r="AC289" s="220">
        <f>VLOOKUP(A289,'[1]ف1 21-22'!$A$4:$U$5509,21,0)</f>
        <v>0</v>
      </c>
    </row>
    <row r="290" spans="1:29" x14ac:dyDescent="0.3">
      <c r="A290" s="220">
        <v>122877</v>
      </c>
      <c r="B290" s="220" t="s">
        <v>2577</v>
      </c>
      <c r="C290" s="220" t="s">
        <v>68</v>
      </c>
      <c r="D290" s="220" t="s">
        <v>258</v>
      </c>
      <c r="E290" s="220" t="s">
        <v>410</v>
      </c>
      <c r="F290" s="221">
        <v>34700</v>
      </c>
      <c r="H290" s="220" t="s">
        <v>411</v>
      </c>
      <c r="I290" s="220" t="s">
        <v>515</v>
      </c>
      <c r="Q290" s="220">
        <v>2000</v>
      </c>
      <c r="T290" s="222"/>
      <c r="W290" s="220" t="s">
        <v>944</v>
      </c>
      <c r="AC290" s="220">
        <f>VLOOKUP(A290,'[1]ف1 21-22'!$A$4:$U$5509,21,0)</f>
        <v>0</v>
      </c>
    </row>
    <row r="291" spans="1:29" x14ac:dyDescent="0.3">
      <c r="A291" s="220">
        <v>122878</v>
      </c>
      <c r="B291" s="220" t="s">
        <v>2578</v>
      </c>
      <c r="C291" s="220" t="s">
        <v>167</v>
      </c>
      <c r="D291" s="220" t="s">
        <v>2346</v>
      </c>
      <c r="E291" s="220" t="s">
        <v>410</v>
      </c>
      <c r="F291" s="221">
        <v>35065</v>
      </c>
      <c r="H291" s="220" t="s">
        <v>411</v>
      </c>
      <c r="I291" s="220" t="s">
        <v>515</v>
      </c>
      <c r="T291" s="222"/>
      <c r="AC291" s="220">
        <f>VLOOKUP(A291,'[1]ف1 21-22'!$A$4:$U$5509,21,0)</f>
        <v>0</v>
      </c>
    </row>
    <row r="292" spans="1:29" x14ac:dyDescent="0.3">
      <c r="A292" s="220">
        <v>122879</v>
      </c>
      <c r="B292" s="220" t="s">
        <v>2579</v>
      </c>
      <c r="C292" s="220" t="s">
        <v>2580</v>
      </c>
      <c r="D292" s="220" t="s">
        <v>275</v>
      </c>
      <c r="E292" s="220" t="s">
        <v>410</v>
      </c>
      <c r="F292" s="221">
        <v>25145</v>
      </c>
      <c r="G292" s="220" t="s">
        <v>388</v>
      </c>
      <c r="H292" s="220" t="s">
        <v>411</v>
      </c>
      <c r="I292" s="220" t="s">
        <v>515</v>
      </c>
      <c r="Q292" s="220">
        <v>2000</v>
      </c>
      <c r="T292" s="222"/>
      <c r="U292" s="220" t="s">
        <v>944</v>
      </c>
      <c r="V292" s="220" t="s">
        <v>944</v>
      </c>
      <c r="W292" s="220" t="s">
        <v>944</v>
      </c>
      <c r="AC292" s="220">
        <f>VLOOKUP(A292,'[1]ف1 21-22'!$A$4:$U$5509,21,0)</f>
        <v>0</v>
      </c>
    </row>
    <row r="293" spans="1:29" x14ac:dyDescent="0.3">
      <c r="A293" s="220">
        <v>122880</v>
      </c>
      <c r="B293" s="220" t="s">
        <v>2581</v>
      </c>
      <c r="C293" s="220" t="s">
        <v>62</v>
      </c>
      <c r="D293" s="220" t="s">
        <v>533</v>
      </c>
      <c r="E293" s="220" t="s">
        <v>410</v>
      </c>
      <c r="F293" s="221">
        <v>34335</v>
      </c>
      <c r="H293" s="220" t="s">
        <v>411</v>
      </c>
      <c r="I293" s="220" t="s">
        <v>515</v>
      </c>
      <c r="Q293" s="220">
        <v>2000</v>
      </c>
      <c r="T293" s="222"/>
      <c r="U293" s="220" t="s">
        <v>944</v>
      </c>
      <c r="V293" s="220" t="s">
        <v>944</v>
      </c>
      <c r="W293" s="220" t="s">
        <v>944</v>
      </c>
      <c r="AC293" s="220">
        <f>VLOOKUP(A293,'[1]ف1 21-22'!$A$4:$U$5509,21,0)</f>
        <v>0</v>
      </c>
    </row>
    <row r="294" spans="1:29" x14ac:dyDescent="0.3">
      <c r="A294" s="220">
        <v>122881</v>
      </c>
      <c r="B294" s="220" t="s">
        <v>2582</v>
      </c>
      <c r="C294" s="220" t="s">
        <v>997</v>
      </c>
      <c r="D294" s="220" t="s">
        <v>260</v>
      </c>
      <c r="E294" s="220" t="s">
        <v>410</v>
      </c>
      <c r="F294" s="221">
        <v>34700</v>
      </c>
      <c r="H294" s="220" t="s">
        <v>411</v>
      </c>
      <c r="I294" s="220" t="s">
        <v>515</v>
      </c>
      <c r="Q294" s="220">
        <v>2000</v>
      </c>
      <c r="T294" s="222"/>
      <c r="U294" s="220" t="s">
        <v>944</v>
      </c>
      <c r="V294" s="220" t="s">
        <v>944</v>
      </c>
      <c r="W294" s="220" t="s">
        <v>944</v>
      </c>
      <c r="AC294" s="220">
        <f>VLOOKUP(A294,'[1]ف1 21-22'!$A$4:$U$5509,21,0)</f>
        <v>0</v>
      </c>
    </row>
    <row r="295" spans="1:29" x14ac:dyDescent="0.3">
      <c r="A295" s="220">
        <v>122882</v>
      </c>
      <c r="B295" s="220" t="s">
        <v>2583</v>
      </c>
      <c r="C295" s="220" t="s">
        <v>96</v>
      </c>
      <c r="D295" s="220" t="s">
        <v>1141</v>
      </c>
      <c r="E295" s="220" t="s">
        <v>410</v>
      </c>
      <c r="F295" s="221">
        <v>29595</v>
      </c>
      <c r="G295" s="220" t="s">
        <v>850</v>
      </c>
      <c r="H295" s="220" t="s">
        <v>411</v>
      </c>
      <c r="I295" s="220" t="s">
        <v>515</v>
      </c>
      <c r="Q295" s="220">
        <v>2000</v>
      </c>
      <c r="T295" s="222"/>
      <c r="U295" s="220" t="s">
        <v>944</v>
      </c>
      <c r="V295" s="220" t="s">
        <v>944</v>
      </c>
      <c r="W295" s="220" t="s">
        <v>944</v>
      </c>
      <c r="AC295" s="220">
        <f>VLOOKUP(A295,'[1]ف1 21-22'!$A$4:$U$5509,21,0)</f>
        <v>0</v>
      </c>
    </row>
    <row r="296" spans="1:29" x14ac:dyDescent="0.3">
      <c r="A296" s="220">
        <v>122885</v>
      </c>
      <c r="B296" s="220" t="s">
        <v>2584</v>
      </c>
      <c r="C296" s="220" t="s">
        <v>2585</v>
      </c>
      <c r="D296" s="220" t="s">
        <v>2586</v>
      </c>
      <c r="E296" s="220" t="s">
        <v>410</v>
      </c>
      <c r="F296" s="221">
        <v>32874</v>
      </c>
      <c r="G296" s="220" t="s">
        <v>856</v>
      </c>
      <c r="H296" s="220" t="s">
        <v>411</v>
      </c>
      <c r="I296" s="220" t="s">
        <v>515</v>
      </c>
      <c r="Q296" s="220">
        <v>2000</v>
      </c>
      <c r="T296" s="222"/>
      <c r="U296" s="220" t="s">
        <v>944</v>
      </c>
      <c r="V296" s="220" t="s">
        <v>944</v>
      </c>
      <c r="W296" s="220" t="s">
        <v>944</v>
      </c>
      <c r="AC296" s="220">
        <f>VLOOKUP(A296,'[1]ف1 21-22'!$A$4:$U$5509,21,0)</f>
        <v>0</v>
      </c>
    </row>
    <row r="297" spans="1:29" x14ac:dyDescent="0.3">
      <c r="A297" s="220">
        <v>122886</v>
      </c>
      <c r="B297" s="220" t="s">
        <v>2587</v>
      </c>
      <c r="C297" s="220" t="s">
        <v>92</v>
      </c>
      <c r="D297" s="220" t="s">
        <v>2588</v>
      </c>
      <c r="E297" s="220" t="s">
        <v>410</v>
      </c>
      <c r="F297" s="221">
        <v>35796</v>
      </c>
      <c r="H297" s="220" t="s">
        <v>411</v>
      </c>
      <c r="I297" s="220" t="s">
        <v>515</v>
      </c>
      <c r="Q297" s="220">
        <v>2000</v>
      </c>
      <c r="T297" s="222"/>
      <c r="U297" s="220" t="s">
        <v>944</v>
      </c>
      <c r="V297" s="220" t="s">
        <v>944</v>
      </c>
      <c r="W297" s="220" t="s">
        <v>944</v>
      </c>
      <c r="AC297" s="220">
        <f>VLOOKUP(A297,'[1]ف1 21-22'!$A$4:$U$5509,21,0)</f>
        <v>0</v>
      </c>
    </row>
    <row r="298" spans="1:29" x14ac:dyDescent="0.3">
      <c r="A298" s="220">
        <v>122887</v>
      </c>
      <c r="B298" s="220" t="s">
        <v>2589</v>
      </c>
      <c r="C298" s="220" t="s">
        <v>103</v>
      </c>
      <c r="D298" s="220" t="s">
        <v>448</v>
      </c>
      <c r="E298" s="220" t="s">
        <v>409</v>
      </c>
      <c r="F298" s="221">
        <v>35431</v>
      </c>
      <c r="H298" s="220" t="s">
        <v>411</v>
      </c>
      <c r="I298" s="220" t="s">
        <v>515</v>
      </c>
      <c r="Q298" s="220">
        <v>2000</v>
      </c>
      <c r="T298" s="222"/>
      <c r="U298" s="220" t="s">
        <v>944</v>
      </c>
      <c r="V298" s="220" t="s">
        <v>944</v>
      </c>
      <c r="W298" s="220" t="s">
        <v>944</v>
      </c>
      <c r="AC298" s="220">
        <f>VLOOKUP(A298,'[1]ف1 21-22'!$A$4:$U$5509,21,0)</f>
        <v>0</v>
      </c>
    </row>
    <row r="299" spans="1:29" x14ac:dyDescent="0.3">
      <c r="A299" s="220">
        <v>122888</v>
      </c>
      <c r="B299" s="220" t="s">
        <v>2590</v>
      </c>
      <c r="C299" s="220" t="s">
        <v>71</v>
      </c>
      <c r="D299" s="220" t="s">
        <v>1007</v>
      </c>
      <c r="E299" s="220" t="s">
        <v>409</v>
      </c>
      <c r="F299" s="221">
        <v>28226</v>
      </c>
      <c r="G299" s="220" t="s">
        <v>388</v>
      </c>
      <c r="H299" s="220" t="s">
        <v>411</v>
      </c>
      <c r="I299" s="220" t="s">
        <v>515</v>
      </c>
      <c r="T299" s="222"/>
      <c r="AC299" s="220">
        <f>VLOOKUP(A299,'[1]ف1 21-22'!$A$4:$U$5509,21,0)</f>
        <v>0</v>
      </c>
    </row>
    <row r="300" spans="1:29" x14ac:dyDescent="0.3">
      <c r="A300" s="220">
        <v>122891</v>
      </c>
      <c r="B300" s="220" t="s">
        <v>2591</v>
      </c>
      <c r="C300" s="220" t="s">
        <v>70</v>
      </c>
      <c r="D300" s="220" t="s">
        <v>1214</v>
      </c>
      <c r="E300" s="220" t="s">
        <v>409</v>
      </c>
      <c r="F300" s="221">
        <v>21916</v>
      </c>
      <c r="H300" s="220" t="s">
        <v>411</v>
      </c>
      <c r="I300" s="220" t="s">
        <v>515</v>
      </c>
      <c r="Q300" s="220">
        <v>2000</v>
      </c>
      <c r="T300" s="222"/>
      <c r="V300" s="220" t="s">
        <v>944</v>
      </c>
      <c r="W300" s="220" t="s">
        <v>944</v>
      </c>
      <c r="AC300" s="220">
        <f>VLOOKUP(A300,'[1]ف1 21-22'!$A$4:$U$5509,21,0)</f>
        <v>0</v>
      </c>
    </row>
    <row r="301" spans="1:29" x14ac:dyDescent="0.3">
      <c r="A301" s="220">
        <v>122892</v>
      </c>
      <c r="B301" s="220" t="s">
        <v>2592</v>
      </c>
      <c r="C301" s="220" t="s">
        <v>1149</v>
      </c>
      <c r="D301" s="220" t="s">
        <v>312</v>
      </c>
      <c r="E301" s="220" t="s">
        <v>410</v>
      </c>
      <c r="F301" s="221">
        <v>35024</v>
      </c>
      <c r="G301" s="220" t="s">
        <v>2593</v>
      </c>
      <c r="H301" s="220" t="s">
        <v>411</v>
      </c>
      <c r="I301" s="220" t="s">
        <v>515</v>
      </c>
      <c r="Q301" s="220">
        <v>2000</v>
      </c>
      <c r="T301" s="222"/>
      <c r="U301" s="220" t="s">
        <v>944</v>
      </c>
      <c r="V301" s="220" t="s">
        <v>944</v>
      </c>
      <c r="W301" s="220" t="s">
        <v>944</v>
      </c>
      <c r="AC301" s="220">
        <f>VLOOKUP(A301,'[1]ف1 21-22'!$A$4:$U$5509,21,0)</f>
        <v>0</v>
      </c>
    </row>
    <row r="302" spans="1:29" x14ac:dyDescent="0.3">
      <c r="A302" s="220">
        <v>122896</v>
      </c>
      <c r="B302" s="220" t="s">
        <v>2594</v>
      </c>
      <c r="C302" s="220" t="s">
        <v>79</v>
      </c>
      <c r="D302" s="220" t="s">
        <v>238</v>
      </c>
      <c r="E302" s="220" t="s">
        <v>409</v>
      </c>
      <c r="F302" s="221">
        <v>36526</v>
      </c>
      <c r="G302" s="220" t="s">
        <v>782</v>
      </c>
      <c r="H302" s="220" t="s">
        <v>411</v>
      </c>
      <c r="I302" s="220" t="s">
        <v>515</v>
      </c>
      <c r="Q302" s="220">
        <v>2000</v>
      </c>
      <c r="T302" s="222"/>
      <c r="U302" s="220" t="s">
        <v>944</v>
      </c>
      <c r="V302" s="220" t="s">
        <v>944</v>
      </c>
      <c r="W302" s="220" t="s">
        <v>944</v>
      </c>
      <c r="AC302" s="220">
        <f>VLOOKUP(A302,'[1]ف1 21-22'!$A$4:$U$5509,21,0)</f>
        <v>0</v>
      </c>
    </row>
    <row r="303" spans="1:29" x14ac:dyDescent="0.3">
      <c r="A303" s="220">
        <v>122897</v>
      </c>
      <c r="B303" s="220" t="s">
        <v>2595</v>
      </c>
      <c r="C303" s="220" t="s">
        <v>71</v>
      </c>
      <c r="D303" s="220" t="s">
        <v>560</v>
      </c>
      <c r="E303" s="220" t="s">
        <v>410</v>
      </c>
      <c r="F303" s="221">
        <v>35796</v>
      </c>
      <c r="H303" s="220" t="s">
        <v>411</v>
      </c>
      <c r="I303" s="220" t="s">
        <v>515</v>
      </c>
      <c r="Q303" s="220">
        <v>2000</v>
      </c>
      <c r="T303" s="222"/>
      <c r="U303" s="220" t="s">
        <v>944</v>
      </c>
      <c r="V303" s="220" t="s">
        <v>944</v>
      </c>
      <c r="W303" s="220" t="s">
        <v>944</v>
      </c>
      <c r="AC303" s="220">
        <f>VLOOKUP(A303,'[1]ف1 21-22'!$A$4:$U$5509,21,0)</f>
        <v>0</v>
      </c>
    </row>
    <row r="304" spans="1:29" x14ac:dyDescent="0.3">
      <c r="A304" s="220">
        <v>122899</v>
      </c>
      <c r="B304" s="220" t="s">
        <v>2596</v>
      </c>
      <c r="C304" s="220" t="s">
        <v>2597</v>
      </c>
      <c r="D304" s="220" t="s">
        <v>232</v>
      </c>
      <c r="E304" s="220" t="s">
        <v>410</v>
      </c>
      <c r="F304" s="221">
        <v>32143</v>
      </c>
      <c r="H304" s="220" t="s">
        <v>411</v>
      </c>
      <c r="I304" s="220" t="s">
        <v>515</v>
      </c>
      <c r="Q304" s="220">
        <v>2000</v>
      </c>
      <c r="T304" s="222"/>
      <c r="U304" s="220" t="s">
        <v>944</v>
      </c>
      <c r="V304" s="220" t="s">
        <v>944</v>
      </c>
      <c r="W304" s="220" t="s">
        <v>944</v>
      </c>
      <c r="AC304" s="220">
        <f>VLOOKUP(A304,'[1]ف1 21-22'!$A$4:$U$5509,21,0)</f>
        <v>0</v>
      </c>
    </row>
    <row r="305" spans="1:29" x14ac:dyDescent="0.3">
      <c r="A305" s="220">
        <v>122901</v>
      </c>
      <c r="B305" s="220" t="s">
        <v>2598</v>
      </c>
      <c r="C305" s="220" t="s">
        <v>91</v>
      </c>
      <c r="D305" s="220" t="s">
        <v>2599</v>
      </c>
      <c r="E305" s="220" t="s">
        <v>410</v>
      </c>
      <c r="F305" s="221">
        <v>33239</v>
      </c>
      <c r="H305" s="220" t="s">
        <v>411</v>
      </c>
      <c r="I305" s="220" t="s">
        <v>515</v>
      </c>
      <c r="Q305" s="220">
        <v>2000</v>
      </c>
      <c r="T305" s="222"/>
      <c r="U305" s="220" t="s">
        <v>944</v>
      </c>
      <c r="V305" s="220" t="s">
        <v>944</v>
      </c>
      <c r="W305" s="220" t="s">
        <v>944</v>
      </c>
      <c r="AC305" s="220">
        <f>VLOOKUP(A305,'[1]ف1 21-22'!$A$4:$U$5509,21,0)</f>
        <v>0</v>
      </c>
    </row>
    <row r="306" spans="1:29" x14ac:dyDescent="0.3">
      <c r="A306" s="220">
        <v>122906</v>
      </c>
      <c r="B306" s="220" t="s">
        <v>2600</v>
      </c>
      <c r="C306" s="220" t="s">
        <v>85</v>
      </c>
      <c r="D306" s="220" t="s">
        <v>234</v>
      </c>
      <c r="E306" s="220" t="s">
        <v>410</v>
      </c>
      <c r="F306" s="221">
        <v>34700</v>
      </c>
      <c r="H306" s="220" t="s">
        <v>411</v>
      </c>
      <c r="I306" s="220" t="s">
        <v>515</v>
      </c>
      <c r="Q306" s="220">
        <v>2000</v>
      </c>
      <c r="T306" s="222"/>
      <c r="U306" s="220" t="s">
        <v>944</v>
      </c>
      <c r="V306" s="220" t="s">
        <v>944</v>
      </c>
      <c r="W306" s="220" t="s">
        <v>944</v>
      </c>
      <c r="AC306" s="220">
        <f>VLOOKUP(A306,'[1]ف1 21-22'!$A$4:$U$5509,21,0)</f>
        <v>0</v>
      </c>
    </row>
    <row r="307" spans="1:29" x14ac:dyDescent="0.3">
      <c r="A307" s="220">
        <v>122907</v>
      </c>
      <c r="B307" s="220" t="s">
        <v>2601</v>
      </c>
      <c r="C307" s="220" t="s">
        <v>2602</v>
      </c>
      <c r="D307" s="220" t="s">
        <v>688</v>
      </c>
      <c r="E307" s="220" t="s">
        <v>410</v>
      </c>
      <c r="F307" s="221">
        <v>31530</v>
      </c>
      <c r="G307" s="220" t="s">
        <v>800</v>
      </c>
      <c r="H307" s="220" t="s">
        <v>411</v>
      </c>
      <c r="I307" s="220" t="s">
        <v>515</v>
      </c>
      <c r="Q307" s="220">
        <v>2000</v>
      </c>
      <c r="T307" s="222"/>
      <c r="V307" s="220" t="s">
        <v>944</v>
      </c>
      <c r="W307" s="220" t="s">
        <v>944</v>
      </c>
      <c r="AC307" s="220">
        <f>VLOOKUP(A307,'[1]ف1 21-22'!$A$4:$U$5509,21,0)</f>
        <v>0</v>
      </c>
    </row>
    <row r="308" spans="1:29" x14ac:dyDescent="0.3">
      <c r="A308" s="220">
        <v>122909</v>
      </c>
      <c r="B308" s="220" t="s">
        <v>2603</v>
      </c>
      <c r="C308" s="220" t="s">
        <v>68</v>
      </c>
      <c r="D308" s="220" t="s">
        <v>490</v>
      </c>
      <c r="E308" s="220" t="s">
        <v>410</v>
      </c>
      <c r="F308" s="221">
        <v>35065</v>
      </c>
      <c r="H308" s="220" t="s">
        <v>411</v>
      </c>
      <c r="I308" s="220" t="s">
        <v>515</v>
      </c>
      <c r="Q308" s="220">
        <v>2000</v>
      </c>
      <c r="T308" s="222"/>
      <c r="U308" s="220" t="s">
        <v>944</v>
      </c>
      <c r="V308" s="220" t="s">
        <v>944</v>
      </c>
      <c r="W308" s="220" t="s">
        <v>944</v>
      </c>
      <c r="AC308" s="220">
        <f>VLOOKUP(A308,'[1]ف1 21-22'!$A$4:$U$5509,21,0)</f>
        <v>0</v>
      </c>
    </row>
    <row r="309" spans="1:29" x14ac:dyDescent="0.3">
      <c r="A309" s="220">
        <v>122912</v>
      </c>
      <c r="B309" s="220" t="s">
        <v>2604</v>
      </c>
      <c r="C309" s="220" t="s">
        <v>65</v>
      </c>
      <c r="D309" s="220" t="s">
        <v>707</v>
      </c>
      <c r="E309" s="220" t="s">
        <v>409</v>
      </c>
      <c r="F309" s="221">
        <v>33604</v>
      </c>
      <c r="G309" s="220" t="s">
        <v>2605</v>
      </c>
      <c r="H309" s="220" t="s">
        <v>411</v>
      </c>
      <c r="I309" s="220" t="s">
        <v>515</v>
      </c>
      <c r="Q309" s="220">
        <v>2000</v>
      </c>
      <c r="T309" s="222"/>
      <c r="U309" s="220" t="s">
        <v>944</v>
      </c>
      <c r="V309" s="220" t="s">
        <v>944</v>
      </c>
      <c r="W309" s="220" t="s">
        <v>944</v>
      </c>
      <c r="AC309" s="220">
        <f>VLOOKUP(A309,'[1]ف1 21-22'!$A$4:$U$5509,21,0)</f>
        <v>0</v>
      </c>
    </row>
    <row r="310" spans="1:29" x14ac:dyDescent="0.3">
      <c r="A310" s="220">
        <v>122913</v>
      </c>
      <c r="B310" s="220" t="s">
        <v>2606</v>
      </c>
      <c r="C310" s="220" t="s">
        <v>470</v>
      </c>
      <c r="D310" s="220" t="s">
        <v>1215</v>
      </c>
      <c r="E310" s="220" t="s">
        <v>409</v>
      </c>
      <c r="F310" s="221">
        <v>35065</v>
      </c>
      <c r="G310" s="220" t="s">
        <v>1513</v>
      </c>
      <c r="H310" s="220" t="s">
        <v>411</v>
      </c>
      <c r="I310" s="220" t="s">
        <v>515</v>
      </c>
      <c r="Q310" s="220">
        <v>2000</v>
      </c>
      <c r="T310" s="222"/>
      <c r="U310" s="220" t="s">
        <v>944</v>
      </c>
      <c r="V310" s="220" t="s">
        <v>944</v>
      </c>
      <c r="W310" s="220" t="s">
        <v>944</v>
      </c>
      <c r="AC310" s="220">
        <f>VLOOKUP(A310,'[1]ف1 21-22'!$A$4:$U$5509,21,0)</f>
        <v>0</v>
      </c>
    </row>
    <row r="311" spans="1:29" x14ac:dyDescent="0.3">
      <c r="A311" s="220">
        <v>122914</v>
      </c>
      <c r="B311" s="220" t="s">
        <v>2607</v>
      </c>
      <c r="C311" s="220" t="s">
        <v>545</v>
      </c>
      <c r="D311" s="220" t="s">
        <v>2608</v>
      </c>
      <c r="E311" s="220" t="s">
        <v>409</v>
      </c>
      <c r="F311" s="221">
        <v>32143</v>
      </c>
      <c r="H311" s="220" t="s">
        <v>411</v>
      </c>
      <c r="I311" s="220" t="s">
        <v>515</v>
      </c>
      <c r="Q311" s="220">
        <v>2000</v>
      </c>
      <c r="T311" s="222"/>
      <c r="U311" s="220" t="s">
        <v>944</v>
      </c>
      <c r="V311" s="220" t="s">
        <v>944</v>
      </c>
      <c r="W311" s="220" t="s">
        <v>944</v>
      </c>
      <c r="AC311" s="220">
        <f>VLOOKUP(A311,'[1]ف1 21-22'!$A$4:$U$5509,21,0)</f>
        <v>0</v>
      </c>
    </row>
    <row r="312" spans="1:29" x14ac:dyDescent="0.3">
      <c r="A312" s="220">
        <v>122915</v>
      </c>
      <c r="B312" s="220" t="s">
        <v>2609</v>
      </c>
      <c r="C312" s="220" t="s">
        <v>107</v>
      </c>
      <c r="D312" s="220" t="s">
        <v>547</v>
      </c>
      <c r="E312" s="220" t="s">
        <v>409</v>
      </c>
      <c r="F312" s="221">
        <v>35065</v>
      </c>
      <c r="H312" s="220" t="s">
        <v>420</v>
      </c>
      <c r="I312" s="220" t="s">
        <v>515</v>
      </c>
      <c r="T312" s="222"/>
      <c r="AC312" s="220">
        <f>VLOOKUP(A312,'[1]ف1 21-22'!$A$4:$U$5509,21,0)</f>
        <v>0</v>
      </c>
    </row>
    <row r="313" spans="1:29" x14ac:dyDescent="0.3">
      <c r="A313" s="220">
        <v>122916</v>
      </c>
      <c r="B313" s="220" t="s">
        <v>2610</v>
      </c>
      <c r="C313" s="220" t="s">
        <v>107</v>
      </c>
      <c r="D313" s="220" t="s">
        <v>507</v>
      </c>
      <c r="E313" s="220" t="s">
        <v>409</v>
      </c>
      <c r="H313" s="220" t="s">
        <v>411</v>
      </c>
      <c r="I313" s="220" t="s">
        <v>515</v>
      </c>
      <c r="T313" s="222"/>
      <c r="AC313" s="220">
        <f>VLOOKUP(A313,'[1]ف1 21-22'!$A$4:$U$5509,21,0)</f>
        <v>0</v>
      </c>
    </row>
    <row r="314" spans="1:29" x14ac:dyDescent="0.3">
      <c r="A314" s="220">
        <v>122919</v>
      </c>
      <c r="B314" s="220" t="s">
        <v>2611</v>
      </c>
      <c r="C314" s="220" t="s">
        <v>468</v>
      </c>
      <c r="D314" s="220" t="s">
        <v>478</v>
      </c>
      <c r="E314" s="220" t="s">
        <v>409</v>
      </c>
      <c r="F314" s="221">
        <v>32874</v>
      </c>
      <c r="G314" s="220" t="s">
        <v>2612</v>
      </c>
      <c r="H314" s="220" t="s">
        <v>411</v>
      </c>
      <c r="I314" s="220" t="s">
        <v>515</v>
      </c>
      <c r="Q314" s="220">
        <v>2000</v>
      </c>
      <c r="T314" s="222"/>
      <c r="U314" s="220" t="s">
        <v>944</v>
      </c>
      <c r="V314" s="220" t="s">
        <v>944</v>
      </c>
      <c r="W314" s="220" t="s">
        <v>944</v>
      </c>
      <c r="AC314" s="220">
        <f>VLOOKUP(A314,'[1]ف1 21-22'!$A$4:$U$5509,21,0)</f>
        <v>0</v>
      </c>
    </row>
    <row r="315" spans="1:29" x14ac:dyDescent="0.3">
      <c r="A315" s="220">
        <v>122920</v>
      </c>
      <c r="B315" s="220" t="s">
        <v>2613</v>
      </c>
      <c r="C315" s="220" t="s">
        <v>68</v>
      </c>
      <c r="D315" s="220" t="s">
        <v>350</v>
      </c>
      <c r="E315" s="220" t="s">
        <v>409</v>
      </c>
      <c r="F315" s="221">
        <v>32143</v>
      </c>
      <c r="H315" s="220" t="s">
        <v>411</v>
      </c>
      <c r="I315" s="220" t="s">
        <v>515</v>
      </c>
      <c r="Q315" s="220">
        <v>2000</v>
      </c>
      <c r="T315" s="222"/>
      <c r="U315" s="220" t="s">
        <v>944</v>
      </c>
      <c r="V315" s="220" t="s">
        <v>944</v>
      </c>
      <c r="W315" s="220" t="s">
        <v>944</v>
      </c>
      <c r="AC315" s="220">
        <f>VLOOKUP(A315,'[1]ف1 21-22'!$A$4:$U$5509,21,0)</f>
        <v>0</v>
      </c>
    </row>
    <row r="316" spans="1:29" x14ac:dyDescent="0.3">
      <c r="A316" s="220">
        <v>122921</v>
      </c>
      <c r="B316" s="220" t="s">
        <v>2614</v>
      </c>
      <c r="C316" s="220" t="s">
        <v>1231</v>
      </c>
      <c r="D316" s="220" t="s">
        <v>250</v>
      </c>
      <c r="E316" s="220" t="s">
        <v>409</v>
      </c>
      <c r="F316" s="221">
        <v>36161</v>
      </c>
      <c r="H316" s="220" t="s">
        <v>411</v>
      </c>
      <c r="I316" s="220" t="s">
        <v>515</v>
      </c>
      <c r="Q316" s="220">
        <v>2000</v>
      </c>
      <c r="T316" s="222"/>
      <c r="U316" s="220" t="s">
        <v>944</v>
      </c>
      <c r="V316" s="220" t="s">
        <v>944</v>
      </c>
      <c r="W316" s="220" t="s">
        <v>944</v>
      </c>
      <c r="AC316" s="220">
        <f>VLOOKUP(A316,'[1]ف1 21-22'!$A$4:$U$5509,21,0)</f>
        <v>0</v>
      </c>
    </row>
    <row r="317" spans="1:29" x14ac:dyDescent="0.3">
      <c r="A317" s="220">
        <v>122922</v>
      </c>
      <c r="B317" s="220" t="s">
        <v>2615</v>
      </c>
      <c r="C317" s="220" t="s">
        <v>70</v>
      </c>
      <c r="D317" s="220" t="s">
        <v>1116</v>
      </c>
      <c r="E317" s="220" t="s">
        <v>409</v>
      </c>
      <c r="H317" s="220" t="s">
        <v>411</v>
      </c>
      <c r="I317" s="220" t="s">
        <v>515</v>
      </c>
      <c r="Q317" s="220">
        <v>2000</v>
      </c>
      <c r="T317" s="222"/>
      <c r="U317" s="220" t="s">
        <v>944</v>
      </c>
      <c r="V317" s="220" t="s">
        <v>944</v>
      </c>
      <c r="W317" s="220" t="s">
        <v>944</v>
      </c>
      <c r="AC317" s="220">
        <f>VLOOKUP(A317,'[1]ف1 21-22'!$A$4:$U$5509,21,0)</f>
        <v>0</v>
      </c>
    </row>
    <row r="318" spans="1:29" x14ac:dyDescent="0.3">
      <c r="A318" s="220">
        <v>122924</v>
      </c>
      <c r="B318" s="220" t="s">
        <v>2616</v>
      </c>
      <c r="C318" s="220" t="s">
        <v>495</v>
      </c>
      <c r="D318" s="220" t="s">
        <v>501</v>
      </c>
      <c r="E318" s="220" t="s">
        <v>409</v>
      </c>
      <c r="F318" s="221">
        <v>36161</v>
      </c>
      <c r="H318" s="220" t="s">
        <v>411</v>
      </c>
      <c r="I318" s="220" t="s">
        <v>515</v>
      </c>
      <c r="Q318" s="220">
        <v>2000</v>
      </c>
      <c r="T318" s="222"/>
      <c r="U318" s="220" t="s">
        <v>944</v>
      </c>
      <c r="V318" s="220" t="s">
        <v>944</v>
      </c>
      <c r="W318" s="220" t="s">
        <v>944</v>
      </c>
      <c r="AC318" s="220">
        <f>VLOOKUP(A318,'[1]ف1 21-22'!$A$4:$U$5509,21,0)</f>
        <v>0</v>
      </c>
    </row>
    <row r="319" spans="1:29" x14ac:dyDescent="0.3">
      <c r="A319" s="220">
        <v>122929</v>
      </c>
      <c r="B319" s="220" t="s">
        <v>2617</v>
      </c>
      <c r="C319" s="220" t="s">
        <v>68</v>
      </c>
      <c r="D319" s="220" t="s">
        <v>1355</v>
      </c>
      <c r="E319" s="220" t="s">
        <v>409</v>
      </c>
      <c r="H319" s="220" t="s">
        <v>411</v>
      </c>
      <c r="I319" s="220" t="s">
        <v>515</v>
      </c>
      <c r="Q319" s="220">
        <v>2000</v>
      </c>
      <c r="T319" s="222"/>
      <c r="U319" s="220" t="s">
        <v>944</v>
      </c>
      <c r="V319" s="220" t="s">
        <v>944</v>
      </c>
      <c r="W319" s="220" t="s">
        <v>944</v>
      </c>
      <c r="AC319" s="220">
        <f>VLOOKUP(A319,'[1]ف1 21-22'!$A$4:$U$5509,21,0)</f>
        <v>0</v>
      </c>
    </row>
    <row r="320" spans="1:29" x14ac:dyDescent="0.3">
      <c r="A320" s="220">
        <v>122931</v>
      </c>
      <c r="B320" s="220" t="s">
        <v>2618</v>
      </c>
      <c r="C320" s="220" t="s">
        <v>101</v>
      </c>
      <c r="D320" s="220" t="s">
        <v>1127</v>
      </c>
      <c r="E320" s="220" t="s">
        <v>410</v>
      </c>
      <c r="F320" s="221">
        <v>34911</v>
      </c>
      <c r="G320" s="220" t="s">
        <v>808</v>
      </c>
      <c r="H320" s="220" t="s">
        <v>411</v>
      </c>
      <c r="I320" s="220" t="s">
        <v>515</v>
      </c>
      <c r="Q320" s="220">
        <v>2000</v>
      </c>
      <c r="T320" s="222"/>
      <c r="U320" s="220" t="s">
        <v>944</v>
      </c>
      <c r="V320" s="220" t="s">
        <v>944</v>
      </c>
      <c r="W320" s="220" t="s">
        <v>944</v>
      </c>
      <c r="AC320" s="220">
        <f>VLOOKUP(A320,'[1]ف1 21-22'!$A$4:$U$5509,21,0)</f>
        <v>0</v>
      </c>
    </row>
    <row r="321" spans="1:29" x14ac:dyDescent="0.3">
      <c r="A321" s="220">
        <v>122933</v>
      </c>
      <c r="B321" s="220" t="s">
        <v>2619</v>
      </c>
      <c r="C321" s="220" t="s">
        <v>153</v>
      </c>
      <c r="D321" s="220" t="s">
        <v>262</v>
      </c>
      <c r="E321" s="220" t="s">
        <v>410</v>
      </c>
      <c r="F321" s="221">
        <v>34882</v>
      </c>
      <c r="G321" s="220" t="s">
        <v>388</v>
      </c>
      <c r="H321" s="220" t="s">
        <v>411</v>
      </c>
      <c r="I321" s="220" t="s">
        <v>515</v>
      </c>
      <c r="Q321" s="220">
        <v>2000</v>
      </c>
      <c r="T321" s="222"/>
      <c r="U321" s="220" t="s">
        <v>944</v>
      </c>
      <c r="V321" s="220" t="s">
        <v>944</v>
      </c>
      <c r="W321" s="220" t="s">
        <v>944</v>
      </c>
      <c r="AC321" s="220">
        <f>VLOOKUP(A321,'[1]ف1 21-22'!$A$4:$U$5509,21,0)</f>
        <v>0</v>
      </c>
    </row>
    <row r="322" spans="1:29" x14ac:dyDescent="0.3">
      <c r="A322" s="220">
        <v>122936</v>
      </c>
      <c r="B322" s="220" t="s">
        <v>2620</v>
      </c>
      <c r="C322" s="220" t="s">
        <v>2621</v>
      </c>
      <c r="D322" s="220" t="s">
        <v>2622</v>
      </c>
      <c r="E322" s="220" t="s">
        <v>410</v>
      </c>
      <c r="F322" s="221">
        <v>28491</v>
      </c>
      <c r="H322" s="220" t="s">
        <v>411</v>
      </c>
      <c r="I322" s="220" t="s">
        <v>515</v>
      </c>
      <c r="Q322" s="220">
        <v>2000</v>
      </c>
      <c r="T322" s="222"/>
      <c r="V322" s="220" t="s">
        <v>944</v>
      </c>
      <c r="W322" s="220" t="s">
        <v>944</v>
      </c>
      <c r="AC322" s="220">
        <f>VLOOKUP(A322,'[1]ف1 21-22'!$A$4:$U$5509,21,0)</f>
        <v>0</v>
      </c>
    </row>
    <row r="323" spans="1:29" x14ac:dyDescent="0.3">
      <c r="A323" s="220">
        <v>122937</v>
      </c>
      <c r="B323" s="220" t="s">
        <v>2623</v>
      </c>
      <c r="C323" s="220" t="s">
        <v>74</v>
      </c>
      <c r="D323" s="220" t="s">
        <v>291</v>
      </c>
      <c r="E323" s="220" t="s">
        <v>409</v>
      </c>
      <c r="F323" s="221">
        <v>36385</v>
      </c>
      <c r="G323" s="220" t="s">
        <v>792</v>
      </c>
      <c r="H323" s="220" t="s">
        <v>411</v>
      </c>
      <c r="I323" s="220" t="s">
        <v>515</v>
      </c>
      <c r="T323" s="222"/>
      <c r="AC323" s="220">
        <f>VLOOKUP(A323,'[1]ف1 21-22'!$A$4:$U$5509,21,0)</f>
        <v>0</v>
      </c>
    </row>
    <row r="324" spans="1:29" x14ac:dyDescent="0.3">
      <c r="A324" s="220">
        <v>122938</v>
      </c>
      <c r="B324" s="220" t="s">
        <v>2624</v>
      </c>
      <c r="C324" s="220" t="s">
        <v>91</v>
      </c>
      <c r="D324" s="220" t="s">
        <v>2599</v>
      </c>
      <c r="E324" s="220" t="s">
        <v>409</v>
      </c>
      <c r="F324" s="221">
        <v>35065</v>
      </c>
      <c r="H324" s="220" t="s">
        <v>411</v>
      </c>
      <c r="I324" s="220" t="s">
        <v>515</v>
      </c>
      <c r="Q324" s="220">
        <v>2000</v>
      </c>
      <c r="T324" s="222"/>
      <c r="U324" s="220" t="s">
        <v>944</v>
      </c>
      <c r="V324" s="220" t="s">
        <v>944</v>
      </c>
      <c r="W324" s="220" t="s">
        <v>944</v>
      </c>
      <c r="AC324" s="220">
        <f>VLOOKUP(A324,'[1]ف1 21-22'!$A$4:$U$5509,21,0)</f>
        <v>0</v>
      </c>
    </row>
    <row r="325" spans="1:29" x14ac:dyDescent="0.3">
      <c r="A325" s="220">
        <v>122941</v>
      </c>
      <c r="B325" s="220" t="s">
        <v>2625</v>
      </c>
      <c r="C325" s="220" t="s">
        <v>68</v>
      </c>
      <c r="D325" s="220" t="s">
        <v>550</v>
      </c>
      <c r="E325" s="220" t="s">
        <v>410</v>
      </c>
      <c r="F325" s="221">
        <v>35065</v>
      </c>
      <c r="H325" s="220" t="s">
        <v>411</v>
      </c>
      <c r="I325" s="220" t="s">
        <v>515</v>
      </c>
      <c r="Q325" s="220">
        <v>2000</v>
      </c>
      <c r="T325" s="222"/>
      <c r="U325" s="220" t="s">
        <v>944</v>
      </c>
      <c r="V325" s="220" t="s">
        <v>944</v>
      </c>
      <c r="W325" s="220" t="s">
        <v>944</v>
      </c>
      <c r="AC325" s="220">
        <f>VLOOKUP(A325,'[1]ف1 21-22'!$A$4:$U$5509,21,0)</f>
        <v>0</v>
      </c>
    </row>
    <row r="326" spans="1:29" x14ac:dyDescent="0.3">
      <c r="A326" s="220">
        <v>122944</v>
      </c>
      <c r="B326" s="220" t="s">
        <v>2626</v>
      </c>
      <c r="C326" s="220" t="s">
        <v>556</v>
      </c>
      <c r="D326" s="220" t="s">
        <v>2627</v>
      </c>
      <c r="E326" s="220" t="s">
        <v>410</v>
      </c>
      <c r="F326" s="221">
        <v>34550</v>
      </c>
      <c r="G326" s="220" t="s">
        <v>388</v>
      </c>
      <c r="H326" s="220" t="s">
        <v>411</v>
      </c>
      <c r="I326" s="220" t="s">
        <v>515</v>
      </c>
      <c r="Q326" s="220">
        <v>2000</v>
      </c>
      <c r="T326" s="222"/>
      <c r="U326" s="220" t="s">
        <v>944</v>
      </c>
      <c r="V326" s="220" t="s">
        <v>944</v>
      </c>
      <c r="W326" s="220" t="s">
        <v>944</v>
      </c>
      <c r="AC326" s="220">
        <f>VLOOKUP(A326,'[1]ف1 21-22'!$A$4:$U$5509,21,0)</f>
        <v>0</v>
      </c>
    </row>
    <row r="327" spans="1:29" x14ac:dyDescent="0.3">
      <c r="A327" s="220">
        <v>122945</v>
      </c>
      <c r="B327" s="220" t="s">
        <v>2628</v>
      </c>
      <c r="C327" s="220" t="s">
        <v>484</v>
      </c>
      <c r="D327" s="220" t="s">
        <v>622</v>
      </c>
      <c r="E327" s="220" t="s">
        <v>410</v>
      </c>
      <c r="F327" s="221">
        <v>36402</v>
      </c>
      <c r="G327" s="220" t="s">
        <v>2629</v>
      </c>
      <c r="H327" s="220" t="s">
        <v>411</v>
      </c>
      <c r="I327" s="220" t="s">
        <v>515</v>
      </c>
      <c r="Q327" s="220">
        <v>2000</v>
      </c>
      <c r="T327" s="222"/>
      <c r="U327" s="220" t="s">
        <v>944</v>
      </c>
      <c r="V327" s="220" t="s">
        <v>944</v>
      </c>
      <c r="W327" s="220" t="s">
        <v>944</v>
      </c>
      <c r="AC327" s="220">
        <f>VLOOKUP(A327,'[1]ف1 21-22'!$A$4:$U$5509,21,0)</f>
        <v>0</v>
      </c>
    </row>
    <row r="328" spans="1:29" x14ac:dyDescent="0.3">
      <c r="A328" s="220">
        <v>122947</v>
      </c>
      <c r="B328" s="220" t="s">
        <v>2630</v>
      </c>
      <c r="C328" s="220" t="s">
        <v>78</v>
      </c>
      <c r="D328" s="220" t="s">
        <v>548</v>
      </c>
      <c r="E328" s="220" t="s">
        <v>410</v>
      </c>
      <c r="F328" s="221">
        <v>33604</v>
      </c>
      <c r="G328" s="220" t="s">
        <v>388</v>
      </c>
      <c r="H328" s="220" t="s">
        <v>411</v>
      </c>
      <c r="I328" s="220" t="s">
        <v>515</v>
      </c>
      <c r="Q328" s="220">
        <v>2000</v>
      </c>
      <c r="T328" s="222"/>
      <c r="V328" s="220" t="s">
        <v>944</v>
      </c>
      <c r="W328" s="220" t="s">
        <v>944</v>
      </c>
      <c r="AC328" s="220">
        <f>VLOOKUP(A328,'[1]ف1 21-22'!$A$4:$U$5509,21,0)</f>
        <v>0</v>
      </c>
    </row>
    <row r="329" spans="1:29" x14ac:dyDescent="0.3">
      <c r="A329" s="220">
        <v>122949</v>
      </c>
      <c r="B329" s="220" t="s">
        <v>2631</v>
      </c>
      <c r="C329" s="220" t="s">
        <v>107</v>
      </c>
      <c r="D329" s="220" t="s">
        <v>1216</v>
      </c>
      <c r="E329" s="220" t="s">
        <v>409</v>
      </c>
      <c r="F329" s="221">
        <v>32375</v>
      </c>
      <c r="G329" s="220" t="s">
        <v>400</v>
      </c>
      <c r="H329" s="220" t="s">
        <v>411</v>
      </c>
      <c r="I329" s="220" t="s">
        <v>515</v>
      </c>
      <c r="Q329" s="220">
        <v>2000</v>
      </c>
      <c r="T329" s="222"/>
      <c r="U329" s="220" t="s">
        <v>944</v>
      </c>
      <c r="V329" s="220" t="s">
        <v>944</v>
      </c>
      <c r="W329" s="220" t="s">
        <v>944</v>
      </c>
      <c r="AC329" s="220">
        <f>VLOOKUP(A329,'[1]ف1 21-22'!$A$4:$U$5509,21,0)</f>
        <v>0</v>
      </c>
    </row>
    <row r="330" spans="1:29" x14ac:dyDescent="0.3">
      <c r="A330" s="220">
        <v>122950</v>
      </c>
      <c r="B330" s="220" t="s">
        <v>2632</v>
      </c>
      <c r="C330" s="220" t="s">
        <v>112</v>
      </c>
      <c r="D330" s="220" t="s">
        <v>202</v>
      </c>
      <c r="E330" s="220" t="s">
        <v>409</v>
      </c>
      <c r="F330" s="221">
        <v>35431</v>
      </c>
      <c r="H330" s="220" t="s">
        <v>411</v>
      </c>
      <c r="I330" s="220" t="s">
        <v>515</v>
      </c>
      <c r="Q330" s="220">
        <v>2000</v>
      </c>
      <c r="T330" s="222"/>
      <c r="U330" s="220" t="s">
        <v>944</v>
      </c>
      <c r="V330" s="220" t="s">
        <v>944</v>
      </c>
      <c r="W330" s="220" t="s">
        <v>944</v>
      </c>
      <c r="AC330" s="220">
        <f>VLOOKUP(A330,'[1]ف1 21-22'!$A$4:$U$5509,21,0)</f>
        <v>0</v>
      </c>
    </row>
    <row r="331" spans="1:29" x14ac:dyDescent="0.3">
      <c r="A331" s="220">
        <v>122952</v>
      </c>
      <c r="B331" s="220" t="s">
        <v>2633</v>
      </c>
      <c r="C331" s="220" t="s">
        <v>95</v>
      </c>
      <c r="D331" s="220" t="s">
        <v>488</v>
      </c>
      <c r="E331" s="220" t="s">
        <v>409</v>
      </c>
      <c r="F331" s="221">
        <v>36275</v>
      </c>
      <c r="G331" s="220" t="s">
        <v>2634</v>
      </c>
      <c r="H331" s="220" t="s">
        <v>411</v>
      </c>
      <c r="I331" s="220" t="s">
        <v>515</v>
      </c>
      <c r="Q331" s="220">
        <v>2000</v>
      </c>
      <c r="T331" s="222"/>
      <c r="U331" s="220" t="s">
        <v>944</v>
      </c>
      <c r="V331" s="220" t="s">
        <v>944</v>
      </c>
      <c r="W331" s="220" t="s">
        <v>944</v>
      </c>
      <c r="AC331" s="220">
        <f>VLOOKUP(A331,'[1]ف1 21-22'!$A$4:$U$5509,21,0)</f>
        <v>0</v>
      </c>
    </row>
    <row r="332" spans="1:29" x14ac:dyDescent="0.3">
      <c r="A332" s="220">
        <v>122953</v>
      </c>
      <c r="B332" s="220" t="s">
        <v>2635</v>
      </c>
      <c r="C332" s="220" t="s">
        <v>92</v>
      </c>
      <c r="D332" s="220" t="s">
        <v>232</v>
      </c>
      <c r="E332" s="220" t="s">
        <v>409</v>
      </c>
      <c r="F332" s="221">
        <v>36161</v>
      </c>
      <c r="G332" s="220" t="s">
        <v>836</v>
      </c>
      <c r="H332" s="220" t="s">
        <v>411</v>
      </c>
      <c r="I332" s="220" t="s">
        <v>515</v>
      </c>
      <c r="Q332" s="220">
        <v>2000</v>
      </c>
      <c r="T332" s="222"/>
      <c r="U332" s="220" t="s">
        <v>944</v>
      </c>
      <c r="V332" s="220" t="s">
        <v>944</v>
      </c>
      <c r="W332" s="220" t="s">
        <v>944</v>
      </c>
      <c r="AC332" s="220">
        <f>VLOOKUP(A332,'[1]ف1 21-22'!$A$4:$U$5509,21,0)</f>
        <v>0</v>
      </c>
    </row>
    <row r="333" spans="1:29" x14ac:dyDescent="0.3">
      <c r="A333" s="220">
        <v>122954</v>
      </c>
      <c r="B333" s="220" t="s">
        <v>2636</v>
      </c>
      <c r="C333" s="220" t="s">
        <v>107</v>
      </c>
      <c r="D333" s="220" t="s">
        <v>278</v>
      </c>
      <c r="E333" s="220" t="s">
        <v>409</v>
      </c>
      <c r="F333" s="221">
        <v>35796</v>
      </c>
      <c r="H333" s="220" t="s">
        <v>411</v>
      </c>
      <c r="I333" s="220" t="s">
        <v>515</v>
      </c>
      <c r="Q333" s="220">
        <v>2000</v>
      </c>
      <c r="T333" s="222"/>
      <c r="U333" s="220" t="s">
        <v>944</v>
      </c>
      <c r="V333" s="220" t="s">
        <v>944</v>
      </c>
      <c r="W333" s="220" t="s">
        <v>944</v>
      </c>
      <c r="AC333" s="220">
        <f>VLOOKUP(A333,'[1]ف1 21-22'!$A$4:$U$5509,21,0)</f>
        <v>0</v>
      </c>
    </row>
    <row r="334" spans="1:29" x14ac:dyDescent="0.3">
      <c r="A334" s="220">
        <v>122956</v>
      </c>
      <c r="B334" s="220" t="s">
        <v>2637</v>
      </c>
      <c r="C334" s="220" t="s">
        <v>107</v>
      </c>
      <c r="D334" s="220" t="s">
        <v>271</v>
      </c>
      <c r="E334" s="220" t="s">
        <v>409</v>
      </c>
      <c r="F334" s="221">
        <v>28491</v>
      </c>
      <c r="H334" s="220" t="s">
        <v>411</v>
      </c>
      <c r="I334" s="220" t="s">
        <v>515</v>
      </c>
      <c r="Q334" s="220">
        <v>2000</v>
      </c>
      <c r="T334" s="222"/>
      <c r="U334" s="220" t="s">
        <v>944</v>
      </c>
      <c r="V334" s="220" t="s">
        <v>944</v>
      </c>
      <c r="W334" s="220" t="s">
        <v>944</v>
      </c>
      <c r="AC334" s="220">
        <f>VLOOKUP(A334,'[1]ف1 21-22'!$A$4:$U$5509,21,0)</f>
        <v>0</v>
      </c>
    </row>
    <row r="335" spans="1:29" x14ac:dyDescent="0.3">
      <c r="A335" s="220">
        <v>122957</v>
      </c>
      <c r="B335" s="220" t="s">
        <v>2638</v>
      </c>
      <c r="C335" s="220" t="s">
        <v>98</v>
      </c>
      <c r="D335" s="220" t="s">
        <v>307</v>
      </c>
      <c r="E335" s="220" t="s">
        <v>410</v>
      </c>
      <c r="F335" s="221">
        <v>35431</v>
      </c>
      <c r="H335" s="220" t="s">
        <v>411</v>
      </c>
      <c r="I335" s="220" t="s">
        <v>515</v>
      </c>
      <c r="Q335" s="220">
        <v>2000</v>
      </c>
      <c r="T335" s="222"/>
      <c r="U335" s="220" t="s">
        <v>944</v>
      </c>
      <c r="V335" s="220" t="s">
        <v>944</v>
      </c>
      <c r="W335" s="220" t="s">
        <v>944</v>
      </c>
      <c r="AC335" s="220">
        <f>VLOOKUP(A335,'[1]ف1 21-22'!$A$4:$U$5509,21,0)</f>
        <v>0</v>
      </c>
    </row>
    <row r="336" spans="1:29" x14ac:dyDescent="0.3">
      <c r="A336" s="220">
        <v>122958</v>
      </c>
      <c r="B336" s="220" t="s">
        <v>2639</v>
      </c>
      <c r="C336" s="220" t="s">
        <v>456</v>
      </c>
      <c r="D336" s="220" t="s">
        <v>312</v>
      </c>
      <c r="E336" s="220" t="s">
        <v>409</v>
      </c>
      <c r="F336" s="221">
        <v>32143</v>
      </c>
      <c r="H336" s="220" t="s">
        <v>411</v>
      </c>
      <c r="I336" s="220" t="s">
        <v>515</v>
      </c>
      <c r="Q336" s="220">
        <v>2000</v>
      </c>
      <c r="T336" s="222"/>
      <c r="U336" s="220" t="s">
        <v>944</v>
      </c>
      <c r="V336" s="220" t="s">
        <v>944</v>
      </c>
      <c r="W336" s="220" t="s">
        <v>944</v>
      </c>
      <c r="AC336" s="220">
        <f>VLOOKUP(A336,'[1]ف1 21-22'!$A$4:$U$5509,21,0)</f>
        <v>0</v>
      </c>
    </row>
    <row r="337" spans="1:29" x14ac:dyDescent="0.3">
      <c r="A337" s="220">
        <v>122960</v>
      </c>
      <c r="B337" s="220" t="s">
        <v>2640</v>
      </c>
      <c r="C337" s="220" t="s">
        <v>128</v>
      </c>
      <c r="D337" s="220" t="s">
        <v>267</v>
      </c>
      <c r="E337" s="220" t="s">
        <v>409</v>
      </c>
      <c r="F337" s="221">
        <v>35945</v>
      </c>
      <c r="G337" s="220" t="s">
        <v>388</v>
      </c>
      <c r="H337" s="220" t="s">
        <v>411</v>
      </c>
      <c r="I337" s="220" t="s">
        <v>515</v>
      </c>
      <c r="Q337" s="220">
        <v>2000</v>
      </c>
      <c r="T337" s="222"/>
      <c r="V337" s="220" t="s">
        <v>944</v>
      </c>
      <c r="W337" s="220" t="s">
        <v>944</v>
      </c>
      <c r="AC337" s="220">
        <f>VLOOKUP(A337,'[1]ف1 21-22'!$A$4:$U$5509,21,0)</f>
        <v>0</v>
      </c>
    </row>
    <row r="338" spans="1:29" x14ac:dyDescent="0.3">
      <c r="A338" s="220">
        <v>122961</v>
      </c>
      <c r="B338" s="220" t="s">
        <v>2641</v>
      </c>
      <c r="C338" s="220" t="s">
        <v>2642</v>
      </c>
      <c r="D338" s="220" t="s">
        <v>299</v>
      </c>
      <c r="E338" s="220" t="s">
        <v>409</v>
      </c>
      <c r="F338" s="221">
        <v>36194</v>
      </c>
      <c r="G338" s="220" t="s">
        <v>388</v>
      </c>
      <c r="H338" s="220" t="s">
        <v>411</v>
      </c>
      <c r="I338" s="220" t="s">
        <v>515</v>
      </c>
      <c r="Q338" s="220">
        <v>2000</v>
      </c>
      <c r="T338" s="222"/>
      <c r="U338" s="220" t="s">
        <v>944</v>
      </c>
      <c r="V338" s="220" t="s">
        <v>944</v>
      </c>
      <c r="W338" s="220" t="s">
        <v>944</v>
      </c>
      <c r="AC338" s="220">
        <f>VLOOKUP(A338,'[1]ف1 21-22'!$A$4:$U$5509,21,0)</f>
        <v>0</v>
      </c>
    </row>
    <row r="339" spans="1:29" x14ac:dyDescent="0.3">
      <c r="A339" s="220">
        <v>122962</v>
      </c>
      <c r="B339" s="220" t="s">
        <v>2643</v>
      </c>
      <c r="C339" s="220" t="s">
        <v>168</v>
      </c>
      <c r="D339" s="220" t="s">
        <v>265</v>
      </c>
      <c r="E339" s="220" t="s">
        <v>409</v>
      </c>
      <c r="F339" s="221">
        <v>33604</v>
      </c>
      <c r="H339" s="220" t="s">
        <v>411</v>
      </c>
      <c r="I339" s="220" t="s">
        <v>515</v>
      </c>
      <c r="Q339" s="220">
        <v>2000</v>
      </c>
      <c r="T339" s="222"/>
      <c r="V339" s="220" t="s">
        <v>944</v>
      </c>
      <c r="W339" s="220" t="s">
        <v>944</v>
      </c>
      <c r="AC339" s="220">
        <f>VLOOKUP(A339,'[1]ف1 21-22'!$A$4:$U$5509,21,0)</f>
        <v>0</v>
      </c>
    </row>
    <row r="340" spans="1:29" x14ac:dyDescent="0.3">
      <c r="A340" s="220">
        <v>122963</v>
      </c>
      <c r="B340" s="220" t="s">
        <v>2644</v>
      </c>
      <c r="C340" s="220" t="s">
        <v>74</v>
      </c>
      <c r="D340" s="220" t="s">
        <v>237</v>
      </c>
      <c r="E340" s="220" t="s">
        <v>410</v>
      </c>
      <c r="F340" s="221">
        <v>35796</v>
      </c>
      <c r="H340" s="220" t="s">
        <v>411</v>
      </c>
      <c r="I340" s="220" t="s">
        <v>515</v>
      </c>
      <c r="Q340" s="220">
        <v>2000</v>
      </c>
      <c r="T340" s="222"/>
      <c r="V340" s="220" t="s">
        <v>944</v>
      </c>
      <c r="W340" s="220" t="s">
        <v>944</v>
      </c>
      <c r="AC340" s="220">
        <f>VLOOKUP(A340,'[1]ف1 21-22'!$A$4:$U$5509,21,0)</f>
        <v>0</v>
      </c>
    </row>
    <row r="341" spans="1:29" x14ac:dyDescent="0.3">
      <c r="A341" s="220">
        <v>122965</v>
      </c>
      <c r="B341" s="220" t="s">
        <v>2645</v>
      </c>
      <c r="C341" s="220" t="s">
        <v>65</v>
      </c>
      <c r="D341" s="220" t="s">
        <v>2646</v>
      </c>
      <c r="E341" s="220" t="s">
        <v>410</v>
      </c>
      <c r="F341" s="221">
        <v>32143</v>
      </c>
      <c r="H341" s="220" t="s">
        <v>411</v>
      </c>
      <c r="I341" s="220" t="s">
        <v>515</v>
      </c>
      <c r="Q341" s="220">
        <v>2000</v>
      </c>
      <c r="T341" s="222"/>
      <c r="U341" s="220" t="s">
        <v>944</v>
      </c>
      <c r="V341" s="220" t="s">
        <v>944</v>
      </c>
      <c r="W341" s="220" t="s">
        <v>944</v>
      </c>
      <c r="AC341" s="220">
        <f>VLOOKUP(A341,'[1]ف1 21-22'!$A$4:$U$5509,21,0)</f>
        <v>0</v>
      </c>
    </row>
    <row r="342" spans="1:29" x14ac:dyDescent="0.3">
      <c r="A342" s="220">
        <v>122967</v>
      </c>
      <c r="B342" s="220" t="s">
        <v>1180</v>
      </c>
      <c r="C342" s="220" t="s">
        <v>73</v>
      </c>
      <c r="D342" s="220" t="s">
        <v>342</v>
      </c>
      <c r="E342" s="220" t="s">
        <v>409</v>
      </c>
      <c r="F342" s="221">
        <v>35796</v>
      </c>
      <c r="H342" s="220" t="s">
        <v>411</v>
      </c>
      <c r="I342" s="220" t="s">
        <v>515</v>
      </c>
      <c r="T342" s="222"/>
      <c r="AC342" s="220">
        <f>VLOOKUP(A342,'[1]ف1 21-22'!$A$4:$U$5509,21,0)</f>
        <v>0</v>
      </c>
    </row>
    <row r="343" spans="1:29" x14ac:dyDescent="0.3">
      <c r="A343" s="220">
        <v>122972</v>
      </c>
      <c r="B343" s="220" t="s">
        <v>2647</v>
      </c>
      <c r="C343" s="220" t="s">
        <v>68</v>
      </c>
      <c r="D343" s="220" t="s">
        <v>361</v>
      </c>
      <c r="E343" s="220" t="s">
        <v>410</v>
      </c>
      <c r="F343" s="221">
        <v>33970</v>
      </c>
      <c r="H343" s="220" t="s">
        <v>411</v>
      </c>
      <c r="I343" s="220" t="s">
        <v>515</v>
      </c>
      <c r="Q343" s="220">
        <v>2000</v>
      </c>
      <c r="T343" s="222"/>
      <c r="U343" s="220" t="s">
        <v>944</v>
      </c>
      <c r="V343" s="220" t="s">
        <v>944</v>
      </c>
      <c r="W343" s="220" t="s">
        <v>944</v>
      </c>
      <c r="AC343" s="220">
        <f>VLOOKUP(A343,'[1]ف1 21-22'!$A$4:$U$5509,21,0)</f>
        <v>0</v>
      </c>
    </row>
    <row r="344" spans="1:29" x14ac:dyDescent="0.3">
      <c r="A344" s="220">
        <v>122973</v>
      </c>
      <c r="B344" s="220" t="s">
        <v>2648</v>
      </c>
      <c r="C344" s="220" t="s">
        <v>2413</v>
      </c>
      <c r="D344" s="220" t="s">
        <v>2649</v>
      </c>
      <c r="E344" s="220" t="s">
        <v>410</v>
      </c>
      <c r="F344" s="221">
        <v>35065</v>
      </c>
      <c r="G344" s="220" t="s">
        <v>1498</v>
      </c>
      <c r="H344" s="220" t="s">
        <v>411</v>
      </c>
      <c r="I344" s="220" t="s">
        <v>515</v>
      </c>
      <c r="Q344" s="220">
        <v>2000</v>
      </c>
      <c r="T344" s="222"/>
      <c r="U344" s="220" t="s">
        <v>944</v>
      </c>
      <c r="V344" s="220" t="s">
        <v>944</v>
      </c>
      <c r="W344" s="220" t="s">
        <v>944</v>
      </c>
      <c r="AC344" s="220">
        <f>VLOOKUP(A344,'[1]ف1 21-22'!$A$4:$U$5509,21,0)</f>
        <v>0</v>
      </c>
    </row>
    <row r="345" spans="1:29" x14ac:dyDescent="0.3">
      <c r="A345" s="220">
        <v>122977</v>
      </c>
      <c r="B345" s="220" t="s">
        <v>2650</v>
      </c>
      <c r="C345" s="220" t="s">
        <v>149</v>
      </c>
      <c r="D345" s="220" t="s">
        <v>471</v>
      </c>
      <c r="E345" s="220" t="s">
        <v>410</v>
      </c>
      <c r="F345" s="221">
        <v>33333</v>
      </c>
      <c r="G345" s="220" t="s">
        <v>858</v>
      </c>
      <c r="H345" s="220" t="s">
        <v>411</v>
      </c>
      <c r="I345" s="220" t="s">
        <v>515</v>
      </c>
      <c r="T345" s="222"/>
      <c r="AC345" s="220">
        <f>VLOOKUP(A345,'[1]ف1 21-22'!$A$4:$U$5509,21,0)</f>
        <v>0</v>
      </c>
    </row>
    <row r="346" spans="1:29" x14ac:dyDescent="0.3">
      <c r="A346" s="220">
        <v>122978</v>
      </c>
      <c r="B346" s="220" t="s">
        <v>2651</v>
      </c>
      <c r="C346" s="220" t="s">
        <v>2652</v>
      </c>
      <c r="D346" s="220" t="s">
        <v>2653</v>
      </c>
      <c r="E346" s="220" t="s">
        <v>409</v>
      </c>
      <c r="F346" s="221">
        <v>35065</v>
      </c>
      <c r="H346" s="220" t="s">
        <v>411</v>
      </c>
      <c r="I346" s="220" t="s">
        <v>515</v>
      </c>
      <c r="Q346" s="220">
        <v>2000</v>
      </c>
      <c r="T346" s="222"/>
      <c r="U346" s="220" t="s">
        <v>944</v>
      </c>
      <c r="V346" s="220" t="s">
        <v>944</v>
      </c>
      <c r="W346" s="220" t="s">
        <v>944</v>
      </c>
      <c r="AC346" s="220">
        <f>VLOOKUP(A346,'[1]ف1 21-22'!$A$4:$U$5509,21,0)</f>
        <v>0</v>
      </c>
    </row>
    <row r="347" spans="1:29" x14ac:dyDescent="0.3">
      <c r="A347" s="220">
        <v>122983</v>
      </c>
      <c r="B347" s="220" t="s">
        <v>2654</v>
      </c>
      <c r="C347" s="220" t="s">
        <v>71</v>
      </c>
      <c r="D347" s="220" t="s">
        <v>202</v>
      </c>
      <c r="E347" s="220" t="s">
        <v>410</v>
      </c>
      <c r="H347" s="220" t="s">
        <v>411</v>
      </c>
      <c r="I347" s="220" t="s">
        <v>515</v>
      </c>
      <c r="Q347" s="220">
        <v>2000</v>
      </c>
      <c r="T347" s="222"/>
      <c r="U347" s="220" t="s">
        <v>944</v>
      </c>
      <c r="V347" s="220" t="s">
        <v>944</v>
      </c>
      <c r="W347" s="220" t="s">
        <v>944</v>
      </c>
      <c r="AC347" s="220">
        <f>VLOOKUP(A347,'[1]ف1 21-22'!$A$4:$U$5509,21,0)</f>
        <v>0</v>
      </c>
    </row>
    <row r="348" spans="1:29" x14ac:dyDescent="0.3">
      <c r="A348" s="220">
        <v>122985</v>
      </c>
      <c r="B348" s="220" t="s">
        <v>2655</v>
      </c>
      <c r="C348" s="220" t="s">
        <v>476</v>
      </c>
      <c r="D348" s="220" t="s">
        <v>284</v>
      </c>
      <c r="E348" s="220" t="s">
        <v>410</v>
      </c>
      <c r="F348" s="221">
        <v>34335</v>
      </c>
      <c r="H348" s="220" t="s">
        <v>411</v>
      </c>
      <c r="I348" s="220" t="s">
        <v>515</v>
      </c>
      <c r="Q348" s="220">
        <v>2000</v>
      </c>
      <c r="T348" s="222"/>
      <c r="U348" s="220" t="s">
        <v>944</v>
      </c>
      <c r="V348" s="220" t="s">
        <v>944</v>
      </c>
      <c r="W348" s="220" t="s">
        <v>944</v>
      </c>
      <c r="AC348" s="220">
        <f>VLOOKUP(A348,'[1]ف1 21-22'!$A$4:$U$5509,21,0)</f>
        <v>0</v>
      </c>
    </row>
    <row r="349" spans="1:29" x14ac:dyDescent="0.3">
      <c r="A349" s="220">
        <v>122987</v>
      </c>
      <c r="B349" s="220" t="s">
        <v>2656</v>
      </c>
      <c r="C349" s="220" t="s">
        <v>2657</v>
      </c>
      <c r="D349" s="220" t="s">
        <v>1014</v>
      </c>
      <c r="E349" s="220" t="s">
        <v>410</v>
      </c>
      <c r="F349" s="221">
        <v>35899</v>
      </c>
      <c r="G349" s="220" t="s">
        <v>388</v>
      </c>
      <c r="H349" s="220" t="s">
        <v>411</v>
      </c>
      <c r="I349" s="220" t="s">
        <v>515</v>
      </c>
      <c r="Q349" s="220">
        <v>2000</v>
      </c>
      <c r="T349" s="222"/>
      <c r="V349" s="220" t="s">
        <v>944</v>
      </c>
      <c r="W349" s="220" t="s">
        <v>944</v>
      </c>
      <c r="AC349" s="220">
        <f>VLOOKUP(A349,'[1]ف1 21-22'!$A$4:$U$5509,21,0)</f>
        <v>0</v>
      </c>
    </row>
    <row r="350" spans="1:29" x14ac:dyDescent="0.3">
      <c r="A350" s="220">
        <v>122992</v>
      </c>
      <c r="B350" s="220" t="s">
        <v>2658</v>
      </c>
      <c r="C350" s="220" t="s">
        <v>646</v>
      </c>
      <c r="D350" s="220" t="s">
        <v>291</v>
      </c>
      <c r="E350" s="220" t="s">
        <v>410</v>
      </c>
      <c r="F350" s="221">
        <v>32509</v>
      </c>
      <c r="H350" s="220" t="s">
        <v>411</v>
      </c>
      <c r="I350" s="220" t="s">
        <v>515</v>
      </c>
      <c r="T350" s="222"/>
      <c r="AC350" s="220">
        <f>VLOOKUP(A350,'[1]ف1 21-22'!$A$4:$U$5509,21,0)</f>
        <v>0</v>
      </c>
    </row>
    <row r="351" spans="1:29" x14ac:dyDescent="0.3">
      <c r="A351" s="220">
        <v>122995</v>
      </c>
      <c r="B351" s="220" t="s">
        <v>2659</v>
      </c>
      <c r="C351" s="220" t="s">
        <v>2660</v>
      </c>
      <c r="D351" s="220" t="s">
        <v>2661</v>
      </c>
      <c r="E351" s="220" t="s">
        <v>410</v>
      </c>
      <c r="F351" s="221">
        <v>35065</v>
      </c>
      <c r="H351" s="220" t="s">
        <v>411</v>
      </c>
      <c r="I351" s="220" t="s">
        <v>515</v>
      </c>
      <c r="Q351" s="220">
        <v>2000</v>
      </c>
      <c r="T351" s="222"/>
      <c r="U351" s="220" t="s">
        <v>944</v>
      </c>
      <c r="V351" s="220" t="s">
        <v>944</v>
      </c>
      <c r="W351" s="220" t="s">
        <v>944</v>
      </c>
      <c r="AC351" s="220">
        <f>VLOOKUP(A351,'[1]ف1 21-22'!$A$4:$U$5509,21,0)</f>
        <v>0</v>
      </c>
    </row>
    <row r="352" spans="1:29" x14ac:dyDescent="0.3">
      <c r="A352" s="220">
        <v>122997</v>
      </c>
      <c r="B352" s="220" t="s">
        <v>2662</v>
      </c>
      <c r="C352" s="220" t="s">
        <v>68</v>
      </c>
      <c r="D352" s="220" t="s">
        <v>2663</v>
      </c>
      <c r="E352" s="220" t="s">
        <v>409</v>
      </c>
      <c r="F352" s="221">
        <v>32143</v>
      </c>
      <c r="H352" s="220" t="s">
        <v>420</v>
      </c>
      <c r="I352" s="220" t="s">
        <v>515</v>
      </c>
      <c r="Q352" s="220">
        <v>2000</v>
      </c>
      <c r="T352" s="222"/>
      <c r="U352" s="220" t="s">
        <v>944</v>
      </c>
      <c r="V352" s="220" t="s">
        <v>944</v>
      </c>
      <c r="W352" s="220" t="s">
        <v>944</v>
      </c>
      <c r="AC352" s="220">
        <f>VLOOKUP(A352,'[1]ف1 21-22'!$A$4:$U$5509,21,0)</f>
        <v>0</v>
      </c>
    </row>
    <row r="353" spans="1:29" x14ac:dyDescent="0.3">
      <c r="A353" s="220">
        <v>122999</v>
      </c>
      <c r="B353" s="220" t="s">
        <v>2664</v>
      </c>
      <c r="C353" s="220" t="s">
        <v>91</v>
      </c>
      <c r="D353" s="220" t="s">
        <v>2665</v>
      </c>
      <c r="E353" s="220" t="s">
        <v>409</v>
      </c>
      <c r="F353" s="221">
        <v>33239</v>
      </c>
      <c r="H353" s="220" t="s">
        <v>411</v>
      </c>
      <c r="I353" s="220" t="s">
        <v>515</v>
      </c>
      <c r="Q353" s="220">
        <v>2000</v>
      </c>
      <c r="T353" s="222"/>
      <c r="U353" s="220" t="s">
        <v>944</v>
      </c>
      <c r="V353" s="220" t="s">
        <v>944</v>
      </c>
      <c r="W353" s="220" t="s">
        <v>944</v>
      </c>
      <c r="AC353" s="220">
        <f>VLOOKUP(A353,'[1]ف1 21-22'!$A$4:$U$5509,21,0)</f>
        <v>0</v>
      </c>
    </row>
    <row r="354" spans="1:29" x14ac:dyDescent="0.3">
      <c r="A354" s="220">
        <v>123000</v>
      </c>
      <c r="B354" s="220" t="s">
        <v>2666</v>
      </c>
      <c r="C354" s="220" t="s">
        <v>179</v>
      </c>
      <c r="D354" s="220" t="s">
        <v>291</v>
      </c>
      <c r="E354" s="220" t="s">
        <v>409</v>
      </c>
      <c r="F354" s="221">
        <v>35796</v>
      </c>
      <c r="H354" s="220" t="s">
        <v>411</v>
      </c>
      <c r="I354" s="220" t="s">
        <v>515</v>
      </c>
      <c r="Q354" s="220">
        <v>2000</v>
      </c>
      <c r="T354" s="222"/>
      <c r="V354" s="220" t="s">
        <v>944</v>
      </c>
      <c r="W354" s="220" t="s">
        <v>944</v>
      </c>
      <c r="AC354" s="220">
        <f>VLOOKUP(A354,'[1]ف1 21-22'!$A$4:$U$5509,21,0)</f>
        <v>0</v>
      </c>
    </row>
    <row r="355" spans="1:29" x14ac:dyDescent="0.3">
      <c r="A355" s="220">
        <v>123007</v>
      </c>
      <c r="B355" s="220" t="s">
        <v>2667</v>
      </c>
      <c r="C355" s="220" t="s">
        <v>1112</v>
      </c>
      <c r="D355" s="220" t="s">
        <v>2668</v>
      </c>
      <c r="E355" s="220" t="s">
        <v>410</v>
      </c>
      <c r="F355" s="221">
        <v>35074</v>
      </c>
      <c r="G355" s="220" t="s">
        <v>388</v>
      </c>
      <c r="H355" s="220" t="s">
        <v>411</v>
      </c>
      <c r="I355" s="220" t="s">
        <v>515</v>
      </c>
      <c r="Q355" s="220">
        <v>2000</v>
      </c>
      <c r="T355" s="222"/>
      <c r="W355" s="220" t="s">
        <v>944</v>
      </c>
      <c r="AC355" s="220">
        <f>VLOOKUP(A355,'[1]ف1 21-22'!$A$4:$U$5509,21,0)</f>
        <v>0</v>
      </c>
    </row>
    <row r="356" spans="1:29" x14ac:dyDescent="0.3">
      <c r="A356" s="220">
        <v>123009</v>
      </c>
      <c r="B356" s="220" t="s">
        <v>2669</v>
      </c>
      <c r="C356" s="220" t="s">
        <v>118</v>
      </c>
      <c r="D356" s="220" t="s">
        <v>294</v>
      </c>
      <c r="E356" s="220" t="s">
        <v>410</v>
      </c>
      <c r="H356" s="220" t="s">
        <v>411</v>
      </c>
      <c r="I356" s="220" t="s">
        <v>515</v>
      </c>
      <c r="Q356" s="220">
        <v>2000</v>
      </c>
      <c r="T356" s="222"/>
      <c r="V356" s="220" t="s">
        <v>944</v>
      </c>
      <c r="W356" s="220" t="s">
        <v>944</v>
      </c>
      <c r="AC356" s="220">
        <f>VLOOKUP(A356,'[1]ف1 21-22'!$A$4:$U$5509,21,0)</f>
        <v>0</v>
      </c>
    </row>
    <row r="357" spans="1:29" x14ac:dyDescent="0.3">
      <c r="A357" s="220">
        <v>123013</v>
      </c>
      <c r="B357" s="220" t="s">
        <v>2670</v>
      </c>
      <c r="C357" s="220" t="s">
        <v>745</v>
      </c>
      <c r="D357" s="220" t="s">
        <v>2671</v>
      </c>
      <c r="E357" s="220" t="s">
        <v>410</v>
      </c>
      <c r="F357" s="221">
        <v>35065</v>
      </c>
      <c r="H357" s="220" t="s">
        <v>411</v>
      </c>
      <c r="I357" s="220" t="s">
        <v>515</v>
      </c>
      <c r="Q357" s="220">
        <v>2000</v>
      </c>
      <c r="T357" s="222"/>
      <c r="U357" s="220" t="s">
        <v>944</v>
      </c>
      <c r="V357" s="220" t="s">
        <v>944</v>
      </c>
      <c r="W357" s="220" t="s">
        <v>944</v>
      </c>
      <c r="AC357" s="220">
        <f>VLOOKUP(A357,'[1]ف1 21-22'!$A$4:$U$5509,21,0)</f>
        <v>0</v>
      </c>
    </row>
    <row r="358" spans="1:29" x14ac:dyDescent="0.3">
      <c r="A358" s="220">
        <v>123015</v>
      </c>
      <c r="B358" s="220" t="s">
        <v>2672</v>
      </c>
      <c r="C358" s="220" t="s">
        <v>1160</v>
      </c>
      <c r="D358" s="220" t="s">
        <v>2673</v>
      </c>
      <c r="E358" s="220" t="s">
        <v>410</v>
      </c>
      <c r="F358" s="221">
        <v>31791</v>
      </c>
      <c r="G358" s="220" t="s">
        <v>2674</v>
      </c>
      <c r="H358" s="220" t="s">
        <v>411</v>
      </c>
      <c r="I358" s="220" t="s">
        <v>515</v>
      </c>
      <c r="Q358" s="220">
        <v>2000</v>
      </c>
      <c r="T358" s="222"/>
      <c r="U358" s="220" t="s">
        <v>944</v>
      </c>
      <c r="V358" s="220" t="s">
        <v>944</v>
      </c>
      <c r="W358" s="220" t="s">
        <v>944</v>
      </c>
      <c r="AC358" s="220">
        <f>VLOOKUP(A358,'[1]ف1 21-22'!$A$4:$U$5509,21,0)</f>
        <v>0</v>
      </c>
    </row>
    <row r="359" spans="1:29" x14ac:dyDescent="0.3">
      <c r="A359" s="220">
        <v>123016</v>
      </c>
      <c r="B359" s="220" t="s">
        <v>2675</v>
      </c>
      <c r="C359" s="220" t="s">
        <v>2676</v>
      </c>
      <c r="D359" s="220" t="s">
        <v>2677</v>
      </c>
      <c r="E359" s="220" t="s">
        <v>410</v>
      </c>
      <c r="F359" s="221">
        <v>35065</v>
      </c>
      <c r="H359" s="220" t="s">
        <v>411</v>
      </c>
      <c r="I359" s="220" t="s">
        <v>515</v>
      </c>
      <c r="Q359" s="220">
        <v>2000</v>
      </c>
      <c r="T359" s="222"/>
      <c r="U359" s="220" t="s">
        <v>944</v>
      </c>
      <c r="V359" s="220" t="s">
        <v>944</v>
      </c>
      <c r="W359" s="220" t="s">
        <v>944</v>
      </c>
      <c r="AC359" s="220">
        <f>VLOOKUP(A359,'[1]ف1 21-22'!$A$4:$U$5509,21,0)</f>
        <v>0</v>
      </c>
    </row>
    <row r="360" spans="1:29" x14ac:dyDescent="0.3">
      <c r="A360" s="220">
        <v>123021</v>
      </c>
      <c r="B360" s="220" t="s">
        <v>2678</v>
      </c>
      <c r="C360" s="220" t="s">
        <v>527</v>
      </c>
      <c r="D360" s="220" t="s">
        <v>311</v>
      </c>
      <c r="E360" s="220" t="s">
        <v>410</v>
      </c>
      <c r="F360" s="221">
        <v>36161</v>
      </c>
      <c r="H360" s="220" t="s">
        <v>411</v>
      </c>
      <c r="I360" s="220" t="s">
        <v>515</v>
      </c>
      <c r="Q360" s="220">
        <v>2000</v>
      </c>
      <c r="T360" s="222"/>
      <c r="U360" s="220" t="s">
        <v>944</v>
      </c>
      <c r="V360" s="220" t="s">
        <v>944</v>
      </c>
      <c r="W360" s="220" t="s">
        <v>944</v>
      </c>
      <c r="AC360" s="220">
        <f>VLOOKUP(A360,'[1]ف1 21-22'!$A$4:$U$5509,21,0)</f>
        <v>0</v>
      </c>
    </row>
    <row r="361" spans="1:29" x14ac:dyDescent="0.3">
      <c r="A361" s="220">
        <v>123022</v>
      </c>
      <c r="B361" s="220" t="s">
        <v>2679</v>
      </c>
      <c r="C361" s="220" t="s">
        <v>2680</v>
      </c>
      <c r="D361" s="220" t="s">
        <v>2681</v>
      </c>
      <c r="E361" s="220" t="s">
        <v>410</v>
      </c>
      <c r="F361" s="221">
        <v>35431</v>
      </c>
      <c r="H361" s="220" t="s">
        <v>411</v>
      </c>
      <c r="I361" s="220" t="s">
        <v>515</v>
      </c>
      <c r="Q361" s="220">
        <v>2000</v>
      </c>
      <c r="T361" s="222"/>
      <c r="U361" s="220" t="s">
        <v>944</v>
      </c>
      <c r="V361" s="220" t="s">
        <v>944</v>
      </c>
      <c r="W361" s="220" t="s">
        <v>944</v>
      </c>
      <c r="AC361" s="220">
        <f>VLOOKUP(A361,'[1]ف1 21-22'!$A$4:$U$5509,21,0)</f>
        <v>0</v>
      </c>
    </row>
    <row r="362" spans="1:29" x14ac:dyDescent="0.3">
      <c r="A362" s="220">
        <v>123023</v>
      </c>
      <c r="B362" s="220" t="s">
        <v>2682</v>
      </c>
      <c r="C362" s="220" t="s">
        <v>71</v>
      </c>
      <c r="D362" s="220" t="s">
        <v>2683</v>
      </c>
      <c r="E362" s="220" t="s">
        <v>410</v>
      </c>
      <c r="F362" s="221">
        <v>35065</v>
      </c>
      <c r="H362" s="220" t="s">
        <v>411</v>
      </c>
      <c r="I362" s="220" t="s">
        <v>515</v>
      </c>
      <c r="Q362" s="220">
        <v>2000</v>
      </c>
      <c r="T362" s="222"/>
      <c r="U362" s="220" t="s">
        <v>944</v>
      </c>
      <c r="V362" s="220" t="s">
        <v>944</v>
      </c>
      <c r="W362" s="220" t="s">
        <v>944</v>
      </c>
      <c r="AC362" s="220">
        <f>VLOOKUP(A362,'[1]ف1 21-22'!$A$4:$U$5509,21,0)</f>
        <v>0</v>
      </c>
    </row>
    <row r="363" spans="1:29" x14ac:dyDescent="0.3">
      <c r="A363" s="220">
        <v>123024</v>
      </c>
      <c r="B363" s="220" t="s">
        <v>2684</v>
      </c>
      <c r="C363" s="220" t="s">
        <v>1535</v>
      </c>
      <c r="D363" s="220" t="s">
        <v>2685</v>
      </c>
      <c r="E363" s="220" t="s">
        <v>410</v>
      </c>
      <c r="F363" s="221">
        <v>36161</v>
      </c>
      <c r="H363" s="220" t="s">
        <v>411</v>
      </c>
      <c r="I363" s="220" t="s">
        <v>515</v>
      </c>
      <c r="Q363" s="220">
        <v>2000</v>
      </c>
      <c r="T363" s="222"/>
      <c r="U363" s="220" t="s">
        <v>944</v>
      </c>
      <c r="V363" s="220" t="s">
        <v>944</v>
      </c>
      <c r="W363" s="220" t="s">
        <v>944</v>
      </c>
      <c r="AC363" s="220">
        <f>VLOOKUP(A363,'[1]ف1 21-22'!$A$4:$U$5509,21,0)</f>
        <v>0</v>
      </c>
    </row>
    <row r="364" spans="1:29" x14ac:dyDescent="0.3">
      <c r="A364" s="220">
        <v>123027</v>
      </c>
      <c r="B364" s="220" t="s">
        <v>2686</v>
      </c>
      <c r="C364" s="220" t="s">
        <v>71</v>
      </c>
      <c r="D364" s="220" t="s">
        <v>305</v>
      </c>
      <c r="E364" s="220" t="s">
        <v>410</v>
      </c>
      <c r="F364" s="221">
        <v>35796</v>
      </c>
      <c r="H364" s="220" t="s">
        <v>411</v>
      </c>
      <c r="I364" s="220" t="s">
        <v>515</v>
      </c>
      <c r="Q364" s="220">
        <v>2000</v>
      </c>
      <c r="T364" s="222"/>
      <c r="U364" s="220" t="s">
        <v>944</v>
      </c>
      <c r="V364" s="220" t="s">
        <v>944</v>
      </c>
      <c r="W364" s="220" t="s">
        <v>944</v>
      </c>
      <c r="AC364" s="220">
        <f>VLOOKUP(A364,'[1]ف1 21-22'!$A$4:$U$5509,21,0)</f>
        <v>0</v>
      </c>
    </row>
    <row r="365" spans="1:29" x14ac:dyDescent="0.3">
      <c r="A365" s="220">
        <v>123031</v>
      </c>
      <c r="B365" s="220" t="s">
        <v>2687</v>
      </c>
      <c r="C365" s="220" t="s">
        <v>99</v>
      </c>
      <c r="D365" s="220" t="s">
        <v>304</v>
      </c>
      <c r="E365" s="220" t="s">
        <v>410</v>
      </c>
      <c r="F365" s="221">
        <v>33239</v>
      </c>
      <c r="H365" s="220" t="s">
        <v>411</v>
      </c>
      <c r="I365" s="220" t="s">
        <v>515</v>
      </c>
      <c r="Q365" s="220">
        <v>2000</v>
      </c>
      <c r="T365" s="222"/>
      <c r="V365" s="220" t="s">
        <v>944</v>
      </c>
      <c r="W365" s="220" t="s">
        <v>944</v>
      </c>
      <c r="AC365" s="220">
        <f>VLOOKUP(A365,'[1]ف1 21-22'!$A$4:$U$5509,21,0)</f>
        <v>0</v>
      </c>
    </row>
    <row r="366" spans="1:29" x14ac:dyDescent="0.3">
      <c r="A366" s="220">
        <v>123033</v>
      </c>
      <c r="B366" s="220" t="s">
        <v>2688</v>
      </c>
      <c r="C366" s="220" t="s">
        <v>88</v>
      </c>
      <c r="D366" s="220" t="s">
        <v>2689</v>
      </c>
      <c r="E366" s="220" t="s">
        <v>410</v>
      </c>
      <c r="F366" s="221">
        <v>34351</v>
      </c>
      <c r="G366" s="220" t="s">
        <v>388</v>
      </c>
      <c r="H366" s="220" t="s">
        <v>411</v>
      </c>
      <c r="I366" s="220" t="s">
        <v>515</v>
      </c>
      <c r="Q366" s="220">
        <v>2000</v>
      </c>
      <c r="T366" s="222"/>
      <c r="V366" s="220" t="s">
        <v>944</v>
      </c>
      <c r="W366" s="220" t="s">
        <v>944</v>
      </c>
      <c r="AC366" s="220">
        <f>VLOOKUP(A366,'[1]ف1 21-22'!$A$4:$U$5509,21,0)</f>
        <v>0</v>
      </c>
    </row>
    <row r="367" spans="1:29" x14ac:dyDescent="0.3">
      <c r="A367" s="220">
        <v>123034</v>
      </c>
      <c r="B367" s="220" t="s">
        <v>2690</v>
      </c>
      <c r="C367" s="220" t="s">
        <v>2691</v>
      </c>
      <c r="D367" s="220" t="s">
        <v>1220</v>
      </c>
      <c r="E367" s="220" t="s">
        <v>410</v>
      </c>
      <c r="F367" s="221">
        <v>35069</v>
      </c>
      <c r="G367" s="220" t="s">
        <v>396</v>
      </c>
      <c r="H367" s="220" t="s">
        <v>411</v>
      </c>
      <c r="I367" s="220" t="s">
        <v>515</v>
      </c>
      <c r="Q367" s="220">
        <v>2000</v>
      </c>
      <c r="T367" s="222"/>
      <c r="U367" s="220" t="s">
        <v>944</v>
      </c>
      <c r="V367" s="220" t="s">
        <v>944</v>
      </c>
      <c r="W367" s="220" t="s">
        <v>944</v>
      </c>
      <c r="AC367" s="220">
        <f>VLOOKUP(A367,'[1]ف1 21-22'!$A$4:$U$5509,21,0)</f>
        <v>0</v>
      </c>
    </row>
    <row r="368" spans="1:29" x14ac:dyDescent="0.3">
      <c r="A368" s="220">
        <v>123037</v>
      </c>
      <c r="B368" s="220" t="s">
        <v>2692</v>
      </c>
      <c r="C368" s="220" t="s">
        <v>90</v>
      </c>
      <c r="D368" s="220" t="s">
        <v>446</v>
      </c>
      <c r="E368" s="220" t="s">
        <v>410</v>
      </c>
      <c r="H368" s="220" t="s">
        <v>411</v>
      </c>
      <c r="I368" s="220" t="s">
        <v>515</v>
      </c>
      <c r="Q368" s="220">
        <v>2000</v>
      </c>
      <c r="T368" s="222"/>
      <c r="U368" s="220" t="s">
        <v>944</v>
      </c>
      <c r="V368" s="220" t="s">
        <v>944</v>
      </c>
      <c r="W368" s="220" t="s">
        <v>944</v>
      </c>
      <c r="AC368" s="220">
        <f>VLOOKUP(A368,'[1]ف1 21-22'!$A$4:$U$5509,21,0)</f>
        <v>0</v>
      </c>
    </row>
    <row r="369" spans="1:29" x14ac:dyDescent="0.3">
      <c r="A369" s="220">
        <v>123040</v>
      </c>
      <c r="B369" s="220" t="s">
        <v>2693</v>
      </c>
      <c r="C369" s="220" t="s">
        <v>751</v>
      </c>
      <c r="D369" s="220" t="s">
        <v>255</v>
      </c>
      <c r="E369" s="220" t="s">
        <v>410</v>
      </c>
      <c r="F369" s="221">
        <v>24949</v>
      </c>
      <c r="G369" s="220" t="s">
        <v>388</v>
      </c>
      <c r="H369" s="220" t="s">
        <v>411</v>
      </c>
      <c r="I369" s="220" t="s">
        <v>515</v>
      </c>
      <c r="Q369" s="220">
        <v>2000</v>
      </c>
      <c r="T369" s="222"/>
      <c r="U369" s="220" t="s">
        <v>944</v>
      </c>
      <c r="V369" s="220" t="s">
        <v>944</v>
      </c>
      <c r="W369" s="220" t="s">
        <v>944</v>
      </c>
      <c r="AC369" s="220">
        <f>VLOOKUP(A369,'[1]ف1 21-22'!$A$4:$U$5509,21,0)</f>
        <v>0</v>
      </c>
    </row>
    <row r="370" spans="1:29" x14ac:dyDescent="0.3">
      <c r="A370" s="220">
        <v>123041</v>
      </c>
      <c r="B370" s="220" t="s">
        <v>2694</v>
      </c>
      <c r="C370" s="220" t="s">
        <v>62</v>
      </c>
      <c r="D370" s="220" t="s">
        <v>2695</v>
      </c>
      <c r="E370" s="220" t="s">
        <v>410</v>
      </c>
      <c r="F370" s="221">
        <v>31067</v>
      </c>
      <c r="G370" s="220" t="s">
        <v>388</v>
      </c>
      <c r="H370" s="220" t="s">
        <v>411</v>
      </c>
      <c r="I370" s="220" t="s">
        <v>515</v>
      </c>
      <c r="Q370" s="220">
        <v>2000</v>
      </c>
      <c r="T370" s="222"/>
      <c r="U370" s="220" t="s">
        <v>944</v>
      </c>
      <c r="V370" s="220" t="s">
        <v>944</v>
      </c>
      <c r="W370" s="220" t="s">
        <v>944</v>
      </c>
      <c r="AC370" s="220">
        <f>VLOOKUP(A370,'[1]ف1 21-22'!$A$4:$U$5509,21,0)</f>
        <v>0</v>
      </c>
    </row>
    <row r="371" spans="1:29" x14ac:dyDescent="0.3">
      <c r="A371" s="220">
        <v>123043</v>
      </c>
      <c r="B371" s="220" t="s">
        <v>2696</v>
      </c>
      <c r="C371" s="220" t="s">
        <v>496</v>
      </c>
      <c r="D371" s="220" t="s">
        <v>294</v>
      </c>
      <c r="E371" s="220" t="s">
        <v>410</v>
      </c>
      <c r="F371" s="221">
        <v>34700</v>
      </c>
      <c r="H371" s="220" t="s">
        <v>411</v>
      </c>
      <c r="I371" s="220" t="s">
        <v>515</v>
      </c>
      <c r="T371" s="222"/>
      <c r="AC371" s="220">
        <f>VLOOKUP(A371,'[1]ف1 21-22'!$A$4:$U$5509,21,0)</f>
        <v>0</v>
      </c>
    </row>
    <row r="372" spans="1:29" x14ac:dyDescent="0.3">
      <c r="A372" s="220">
        <v>123045</v>
      </c>
      <c r="B372" s="220" t="s">
        <v>2697</v>
      </c>
      <c r="C372" s="220" t="s">
        <v>157</v>
      </c>
      <c r="D372" s="220" t="s">
        <v>2153</v>
      </c>
      <c r="E372" s="220" t="s">
        <v>410</v>
      </c>
      <c r="F372" s="221">
        <v>33970</v>
      </c>
      <c r="H372" s="220" t="s">
        <v>411</v>
      </c>
      <c r="I372" s="220" t="s">
        <v>515</v>
      </c>
      <c r="Q372" s="220">
        <v>2000</v>
      </c>
      <c r="T372" s="222"/>
      <c r="U372" s="220" t="s">
        <v>944</v>
      </c>
      <c r="V372" s="220" t="s">
        <v>944</v>
      </c>
      <c r="W372" s="220" t="s">
        <v>944</v>
      </c>
      <c r="AC372" s="220">
        <f>VLOOKUP(A372,'[1]ف1 21-22'!$A$4:$U$5509,21,0)</f>
        <v>0</v>
      </c>
    </row>
    <row r="373" spans="1:29" x14ac:dyDescent="0.3">
      <c r="A373" s="220">
        <v>123048</v>
      </c>
      <c r="B373" s="220" t="s">
        <v>2698</v>
      </c>
      <c r="C373" s="220" t="s">
        <v>85</v>
      </c>
      <c r="D373" s="220" t="s">
        <v>292</v>
      </c>
      <c r="E373" s="220" t="s">
        <v>410</v>
      </c>
      <c r="F373" s="221">
        <v>36161</v>
      </c>
      <c r="G373" s="220" t="s">
        <v>388</v>
      </c>
      <c r="H373" s="220" t="s">
        <v>411</v>
      </c>
      <c r="I373" s="220" t="s">
        <v>515</v>
      </c>
      <c r="Q373" s="220">
        <v>2000</v>
      </c>
      <c r="T373" s="222"/>
      <c r="U373" s="220" t="s">
        <v>944</v>
      </c>
      <c r="V373" s="220" t="s">
        <v>944</v>
      </c>
      <c r="W373" s="220" t="s">
        <v>944</v>
      </c>
      <c r="AC373" s="220">
        <f>VLOOKUP(A373,'[1]ف1 21-22'!$A$4:$U$5509,21,0)</f>
        <v>0</v>
      </c>
    </row>
    <row r="374" spans="1:29" x14ac:dyDescent="0.3">
      <c r="A374" s="220">
        <v>123049</v>
      </c>
      <c r="B374" s="220" t="s">
        <v>2699</v>
      </c>
      <c r="C374" s="220" t="s">
        <v>158</v>
      </c>
      <c r="D374" s="220" t="s">
        <v>2700</v>
      </c>
      <c r="E374" s="220" t="s">
        <v>410</v>
      </c>
      <c r="F374" s="221">
        <v>35796</v>
      </c>
      <c r="H374" s="220" t="s">
        <v>411</v>
      </c>
      <c r="I374" s="220" t="s">
        <v>515</v>
      </c>
      <c r="Q374" s="220">
        <v>2000</v>
      </c>
      <c r="T374" s="222"/>
      <c r="U374" s="220" t="s">
        <v>944</v>
      </c>
      <c r="V374" s="220" t="s">
        <v>944</v>
      </c>
      <c r="W374" s="220" t="s">
        <v>944</v>
      </c>
      <c r="AC374" s="220">
        <f>VLOOKUP(A374,'[1]ف1 21-22'!$A$4:$U$5509,21,0)</f>
        <v>0</v>
      </c>
    </row>
    <row r="375" spans="1:29" x14ac:dyDescent="0.3">
      <c r="A375" s="220">
        <v>123056</v>
      </c>
      <c r="B375" s="220" t="s">
        <v>2701</v>
      </c>
      <c r="C375" s="220" t="s">
        <v>92</v>
      </c>
      <c r="D375" s="220" t="s">
        <v>270</v>
      </c>
      <c r="E375" s="220" t="s">
        <v>409</v>
      </c>
      <c r="F375" s="221">
        <v>35065</v>
      </c>
      <c r="H375" s="220" t="s">
        <v>411</v>
      </c>
      <c r="I375" s="220" t="s">
        <v>515</v>
      </c>
      <c r="T375" s="222"/>
      <c r="AC375" s="220">
        <f>VLOOKUP(A375,'[1]ف1 21-22'!$A$4:$U$5509,21,0)</f>
        <v>0</v>
      </c>
    </row>
    <row r="376" spans="1:29" x14ac:dyDescent="0.3">
      <c r="A376" s="220">
        <v>123058</v>
      </c>
      <c r="B376" s="220" t="s">
        <v>2702</v>
      </c>
      <c r="C376" s="220" t="s">
        <v>2703</v>
      </c>
      <c r="D376" s="220" t="s">
        <v>1196</v>
      </c>
      <c r="E376" s="220" t="s">
        <v>409</v>
      </c>
      <c r="F376" s="221">
        <v>35125</v>
      </c>
      <c r="G376" s="220" t="s">
        <v>388</v>
      </c>
      <c r="H376" s="220" t="s">
        <v>411</v>
      </c>
      <c r="I376" s="220" t="s">
        <v>515</v>
      </c>
      <c r="Q376" s="220">
        <v>2000</v>
      </c>
      <c r="T376" s="222"/>
      <c r="U376" s="220" t="s">
        <v>944</v>
      </c>
      <c r="V376" s="220" t="s">
        <v>944</v>
      </c>
      <c r="W376" s="220" t="s">
        <v>944</v>
      </c>
      <c r="AC376" s="220">
        <f>VLOOKUP(A376,'[1]ف1 21-22'!$A$4:$U$5509,21,0)</f>
        <v>0</v>
      </c>
    </row>
    <row r="377" spans="1:29" x14ac:dyDescent="0.3">
      <c r="A377" s="220">
        <v>123060</v>
      </c>
      <c r="B377" s="220" t="s">
        <v>2704</v>
      </c>
      <c r="C377" s="220" t="s">
        <v>2705</v>
      </c>
      <c r="D377" s="220" t="s">
        <v>251</v>
      </c>
      <c r="E377" s="220" t="s">
        <v>409</v>
      </c>
      <c r="H377" s="220" t="s">
        <v>411</v>
      </c>
      <c r="I377" s="220" t="s">
        <v>515</v>
      </c>
      <c r="Q377" s="220">
        <v>2000</v>
      </c>
      <c r="T377" s="222"/>
      <c r="U377" s="220" t="s">
        <v>944</v>
      </c>
      <c r="V377" s="220" t="s">
        <v>944</v>
      </c>
      <c r="W377" s="220" t="s">
        <v>944</v>
      </c>
      <c r="AC377" s="220">
        <f>VLOOKUP(A377,'[1]ف1 21-22'!$A$4:$U$5509,21,0)</f>
        <v>0</v>
      </c>
    </row>
    <row r="378" spans="1:29" x14ac:dyDescent="0.3">
      <c r="A378" s="220">
        <v>123061</v>
      </c>
      <c r="B378" s="220" t="s">
        <v>2706</v>
      </c>
      <c r="C378" s="220" t="s">
        <v>2707</v>
      </c>
      <c r="D378" s="220" t="s">
        <v>2708</v>
      </c>
      <c r="E378" s="220" t="s">
        <v>409</v>
      </c>
      <c r="F378" s="221">
        <v>35796</v>
      </c>
      <c r="G378" s="220" t="s">
        <v>388</v>
      </c>
      <c r="H378" s="220" t="s">
        <v>411</v>
      </c>
      <c r="I378" s="220" t="s">
        <v>515</v>
      </c>
      <c r="Q378" s="220">
        <v>2000</v>
      </c>
      <c r="T378" s="222"/>
      <c r="V378" s="220" t="s">
        <v>944</v>
      </c>
      <c r="W378" s="220" t="s">
        <v>944</v>
      </c>
      <c r="AC378" s="220">
        <f>VLOOKUP(A378,'[1]ف1 21-22'!$A$4:$U$5509,21,0)</f>
        <v>0</v>
      </c>
    </row>
    <row r="379" spans="1:29" x14ac:dyDescent="0.3">
      <c r="A379" s="220">
        <v>123065</v>
      </c>
      <c r="B379" s="220" t="s">
        <v>2709</v>
      </c>
      <c r="C379" s="220" t="s">
        <v>2710</v>
      </c>
      <c r="D379" s="220" t="s">
        <v>2711</v>
      </c>
      <c r="E379" s="220" t="s">
        <v>409</v>
      </c>
      <c r="F379" s="221">
        <v>35796</v>
      </c>
      <c r="H379" s="220" t="s">
        <v>411</v>
      </c>
      <c r="I379" s="220" t="s">
        <v>515</v>
      </c>
      <c r="Q379" s="220">
        <v>2000</v>
      </c>
      <c r="T379" s="222"/>
      <c r="U379" s="220" t="s">
        <v>944</v>
      </c>
      <c r="V379" s="220" t="s">
        <v>944</v>
      </c>
      <c r="W379" s="220" t="s">
        <v>944</v>
      </c>
      <c r="AC379" s="220">
        <f>VLOOKUP(A379,'[1]ف1 21-22'!$A$4:$U$5509,21,0)</f>
        <v>0</v>
      </c>
    </row>
    <row r="380" spans="1:29" x14ac:dyDescent="0.3">
      <c r="A380" s="220">
        <v>123066</v>
      </c>
      <c r="B380" s="220" t="s">
        <v>2712</v>
      </c>
      <c r="C380" s="220" t="s">
        <v>605</v>
      </c>
      <c r="D380" s="220" t="s">
        <v>293</v>
      </c>
      <c r="E380" s="220" t="s">
        <v>409</v>
      </c>
      <c r="F380" s="221">
        <v>35065</v>
      </c>
      <c r="H380" s="220" t="s">
        <v>411</v>
      </c>
      <c r="I380" s="220" t="s">
        <v>515</v>
      </c>
      <c r="Q380" s="220">
        <v>2000</v>
      </c>
      <c r="T380" s="222"/>
      <c r="U380" s="220" t="s">
        <v>944</v>
      </c>
      <c r="V380" s="220" t="s">
        <v>944</v>
      </c>
      <c r="W380" s="220" t="s">
        <v>944</v>
      </c>
      <c r="AC380" s="220">
        <f>VLOOKUP(A380,'[1]ف1 21-22'!$A$4:$U$5509,21,0)</f>
        <v>0</v>
      </c>
    </row>
    <row r="381" spans="1:29" x14ac:dyDescent="0.3">
      <c r="A381" s="220">
        <v>123067</v>
      </c>
      <c r="B381" s="220" t="s">
        <v>2713</v>
      </c>
      <c r="C381" s="220" t="s">
        <v>140</v>
      </c>
      <c r="D381" s="220" t="s">
        <v>262</v>
      </c>
      <c r="E381" s="220" t="s">
        <v>409</v>
      </c>
      <c r="F381" s="221">
        <v>34335</v>
      </c>
      <c r="H381" s="220" t="s">
        <v>411</v>
      </c>
      <c r="I381" s="220" t="s">
        <v>515</v>
      </c>
      <c r="Q381" s="220">
        <v>2000</v>
      </c>
      <c r="T381" s="222"/>
      <c r="U381" s="220" t="s">
        <v>944</v>
      </c>
      <c r="V381" s="220" t="s">
        <v>944</v>
      </c>
      <c r="W381" s="220" t="s">
        <v>944</v>
      </c>
      <c r="AC381" s="220">
        <f>VLOOKUP(A381,'[1]ف1 21-22'!$A$4:$U$5509,21,0)</f>
        <v>0</v>
      </c>
    </row>
    <row r="382" spans="1:29" x14ac:dyDescent="0.3">
      <c r="A382" s="220">
        <v>123068</v>
      </c>
      <c r="B382" s="220" t="s">
        <v>2714</v>
      </c>
      <c r="C382" s="220" t="s">
        <v>92</v>
      </c>
      <c r="D382" s="220" t="s">
        <v>1096</v>
      </c>
      <c r="E382" s="220" t="s">
        <v>409</v>
      </c>
      <c r="F382" s="221">
        <v>36161</v>
      </c>
      <c r="G382" s="220" t="s">
        <v>831</v>
      </c>
      <c r="H382" s="220" t="s">
        <v>411</v>
      </c>
      <c r="I382" s="220" t="s">
        <v>515</v>
      </c>
      <c r="Q382" s="220">
        <v>2000</v>
      </c>
      <c r="T382" s="222"/>
      <c r="U382" s="220" t="s">
        <v>944</v>
      </c>
      <c r="V382" s="220" t="s">
        <v>944</v>
      </c>
      <c r="W382" s="220" t="s">
        <v>944</v>
      </c>
      <c r="AC382" s="220">
        <f>VLOOKUP(A382,'[1]ف1 21-22'!$A$4:$U$5509,21,0)</f>
        <v>0</v>
      </c>
    </row>
    <row r="383" spans="1:29" x14ac:dyDescent="0.3">
      <c r="A383" s="220">
        <v>123069</v>
      </c>
      <c r="B383" s="220" t="s">
        <v>2715</v>
      </c>
      <c r="C383" s="220" t="s">
        <v>1155</v>
      </c>
      <c r="D383" s="220" t="s">
        <v>298</v>
      </c>
      <c r="E383" s="220" t="s">
        <v>409</v>
      </c>
      <c r="H383" s="220" t="s">
        <v>411</v>
      </c>
      <c r="I383" s="220" t="s">
        <v>515</v>
      </c>
      <c r="Q383" s="220">
        <v>2000</v>
      </c>
      <c r="T383" s="222"/>
      <c r="U383" s="220" t="s">
        <v>944</v>
      </c>
      <c r="V383" s="220" t="s">
        <v>944</v>
      </c>
      <c r="W383" s="220" t="s">
        <v>944</v>
      </c>
      <c r="AC383" s="220">
        <f>VLOOKUP(A383,'[1]ف1 21-22'!$A$4:$U$5509,21,0)</f>
        <v>0</v>
      </c>
    </row>
    <row r="384" spans="1:29" x14ac:dyDescent="0.3">
      <c r="A384" s="220">
        <v>123070</v>
      </c>
      <c r="B384" s="220" t="s">
        <v>584</v>
      </c>
      <c r="C384" s="220" t="s">
        <v>107</v>
      </c>
      <c r="D384" s="220" t="s">
        <v>2716</v>
      </c>
      <c r="E384" s="220" t="s">
        <v>409</v>
      </c>
      <c r="F384" s="221">
        <v>35905</v>
      </c>
      <c r="G384" s="220" t="s">
        <v>388</v>
      </c>
      <c r="H384" s="220" t="s">
        <v>411</v>
      </c>
      <c r="I384" s="220" t="s">
        <v>515</v>
      </c>
      <c r="Q384" s="220">
        <v>2000</v>
      </c>
      <c r="T384" s="222"/>
      <c r="U384" s="220" t="s">
        <v>944</v>
      </c>
      <c r="V384" s="220" t="s">
        <v>944</v>
      </c>
      <c r="W384" s="220" t="s">
        <v>944</v>
      </c>
      <c r="AC384" s="220">
        <f>VLOOKUP(A384,'[1]ف1 21-22'!$A$4:$U$5509,21,0)</f>
        <v>0</v>
      </c>
    </row>
    <row r="385" spans="1:29" x14ac:dyDescent="0.3">
      <c r="A385" s="220">
        <v>123072</v>
      </c>
      <c r="B385" s="220" t="s">
        <v>2717</v>
      </c>
      <c r="C385" s="220" t="s">
        <v>1152</v>
      </c>
      <c r="D385" s="220" t="s">
        <v>1058</v>
      </c>
      <c r="E385" s="220" t="s">
        <v>409</v>
      </c>
      <c r="F385" s="221">
        <v>36526</v>
      </c>
      <c r="G385" s="220" t="s">
        <v>388</v>
      </c>
      <c r="H385" s="220" t="s">
        <v>411</v>
      </c>
      <c r="I385" s="220" t="s">
        <v>515</v>
      </c>
      <c r="T385" s="222"/>
      <c r="AC385" s="220">
        <f>VLOOKUP(A385,'[1]ف1 21-22'!$A$4:$U$5509,21,0)</f>
        <v>0</v>
      </c>
    </row>
    <row r="386" spans="1:29" x14ac:dyDescent="0.3">
      <c r="A386" s="220">
        <v>123074</v>
      </c>
      <c r="B386" s="220" t="s">
        <v>2718</v>
      </c>
      <c r="C386" s="220" t="s">
        <v>74</v>
      </c>
      <c r="D386" s="220" t="s">
        <v>746</v>
      </c>
      <c r="E386" s="220" t="s">
        <v>409</v>
      </c>
      <c r="F386" s="221">
        <v>34700</v>
      </c>
      <c r="H386" s="220" t="s">
        <v>411</v>
      </c>
      <c r="I386" s="220" t="s">
        <v>515</v>
      </c>
      <c r="Q386" s="220">
        <v>2000</v>
      </c>
      <c r="T386" s="222"/>
      <c r="U386" s="220" t="s">
        <v>944</v>
      </c>
      <c r="V386" s="220" t="s">
        <v>944</v>
      </c>
      <c r="W386" s="220" t="s">
        <v>944</v>
      </c>
      <c r="AC386" s="220">
        <f>VLOOKUP(A386,'[1]ف1 21-22'!$A$4:$U$5509,21,0)</f>
        <v>0</v>
      </c>
    </row>
    <row r="387" spans="1:29" x14ac:dyDescent="0.3">
      <c r="A387" s="220">
        <v>123076</v>
      </c>
      <c r="B387" s="220" t="s">
        <v>2719</v>
      </c>
      <c r="C387" s="220" t="s">
        <v>118</v>
      </c>
      <c r="D387" s="220" t="s">
        <v>633</v>
      </c>
      <c r="E387" s="220" t="s">
        <v>409</v>
      </c>
      <c r="F387" s="221">
        <v>32911</v>
      </c>
      <c r="G387" s="220" t="s">
        <v>388</v>
      </c>
      <c r="H387" s="220" t="s">
        <v>411</v>
      </c>
      <c r="I387" s="220" t="s">
        <v>515</v>
      </c>
      <c r="Q387" s="220">
        <v>2000</v>
      </c>
      <c r="T387" s="222"/>
      <c r="U387" s="220" t="s">
        <v>944</v>
      </c>
      <c r="V387" s="220" t="s">
        <v>944</v>
      </c>
      <c r="W387" s="220" t="s">
        <v>944</v>
      </c>
      <c r="AC387" s="220">
        <f>VLOOKUP(A387,'[1]ف1 21-22'!$A$4:$U$5509,21,0)</f>
        <v>0</v>
      </c>
    </row>
    <row r="388" spans="1:29" x14ac:dyDescent="0.3">
      <c r="A388" s="220">
        <v>123077</v>
      </c>
      <c r="B388" s="220" t="s">
        <v>2720</v>
      </c>
      <c r="C388" s="220" t="s">
        <v>65</v>
      </c>
      <c r="D388" s="220" t="s">
        <v>1010</v>
      </c>
      <c r="E388" s="220" t="s">
        <v>409</v>
      </c>
      <c r="F388" s="221">
        <v>36175</v>
      </c>
      <c r="G388" s="220" t="s">
        <v>1246</v>
      </c>
      <c r="H388" s="220" t="s">
        <v>411</v>
      </c>
      <c r="I388" s="220" t="s">
        <v>515</v>
      </c>
      <c r="Q388" s="220">
        <v>2000</v>
      </c>
      <c r="T388" s="222"/>
      <c r="U388" s="220" t="s">
        <v>944</v>
      </c>
      <c r="V388" s="220" t="s">
        <v>944</v>
      </c>
      <c r="W388" s="220" t="s">
        <v>944</v>
      </c>
      <c r="AC388" s="220">
        <f>VLOOKUP(A388,'[1]ف1 21-22'!$A$4:$U$5509,21,0)</f>
        <v>0</v>
      </c>
    </row>
    <row r="389" spans="1:29" x14ac:dyDescent="0.3">
      <c r="A389" s="220">
        <v>123087</v>
      </c>
      <c r="B389" s="220" t="s">
        <v>2721</v>
      </c>
      <c r="C389" s="220" t="s">
        <v>2722</v>
      </c>
      <c r="D389" s="220" t="s">
        <v>1113</v>
      </c>
      <c r="E389" s="220" t="s">
        <v>410</v>
      </c>
      <c r="F389" s="221">
        <v>35065</v>
      </c>
      <c r="H389" s="220" t="s">
        <v>411</v>
      </c>
      <c r="I389" s="220" t="s">
        <v>515</v>
      </c>
      <c r="Q389" s="220">
        <v>2000</v>
      </c>
      <c r="T389" s="222"/>
      <c r="U389" s="220" t="s">
        <v>944</v>
      </c>
      <c r="V389" s="220" t="s">
        <v>944</v>
      </c>
      <c r="W389" s="220" t="s">
        <v>944</v>
      </c>
      <c r="AC389" s="220">
        <f>VLOOKUP(A389,'[1]ف1 21-22'!$A$4:$U$5509,21,0)</f>
        <v>0</v>
      </c>
    </row>
    <row r="390" spans="1:29" x14ac:dyDescent="0.3">
      <c r="A390" s="220">
        <v>123089</v>
      </c>
      <c r="B390" s="220" t="s">
        <v>2723</v>
      </c>
      <c r="C390" s="220" t="s">
        <v>608</v>
      </c>
      <c r="D390" s="220" t="s">
        <v>2724</v>
      </c>
      <c r="E390" s="220" t="s">
        <v>410</v>
      </c>
      <c r="F390" s="221">
        <v>33970</v>
      </c>
      <c r="H390" s="220" t="s">
        <v>411</v>
      </c>
      <c r="I390" s="220" t="s">
        <v>515</v>
      </c>
      <c r="Q390" s="220">
        <v>2000</v>
      </c>
      <c r="T390" s="222"/>
      <c r="U390" s="220" t="s">
        <v>944</v>
      </c>
      <c r="V390" s="220" t="s">
        <v>944</v>
      </c>
      <c r="W390" s="220" t="s">
        <v>944</v>
      </c>
      <c r="AC390" s="220">
        <f>VLOOKUP(A390,'[1]ف1 21-22'!$A$4:$U$5509,21,0)</f>
        <v>0</v>
      </c>
    </row>
    <row r="391" spans="1:29" x14ac:dyDescent="0.3">
      <c r="A391" s="220">
        <v>123090</v>
      </c>
      <c r="B391" s="220" t="s">
        <v>2725</v>
      </c>
      <c r="C391" s="220" t="s">
        <v>2726</v>
      </c>
      <c r="D391" s="220" t="s">
        <v>2727</v>
      </c>
      <c r="E391" s="220" t="s">
        <v>410</v>
      </c>
      <c r="F391" s="221">
        <v>35065</v>
      </c>
      <c r="H391" s="220" t="s">
        <v>411</v>
      </c>
      <c r="I391" s="220" t="s">
        <v>515</v>
      </c>
      <c r="Q391" s="220">
        <v>2000</v>
      </c>
      <c r="T391" s="222"/>
      <c r="U391" s="220" t="s">
        <v>944</v>
      </c>
      <c r="V391" s="220" t="s">
        <v>944</v>
      </c>
      <c r="W391" s="220" t="s">
        <v>944</v>
      </c>
      <c r="AC391" s="220">
        <f>VLOOKUP(A391,'[1]ف1 21-22'!$A$4:$U$5509,21,0)</f>
        <v>0</v>
      </c>
    </row>
    <row r="392" spans="1:29" x14ac:dyDescent="0.3">
      <c r="A392" s="220">
        <v>123095</v>
      </c>
      <c r="B392" s="220" t="s">
        <v>2728</v>
      </c>
      <c r="C392" s="220" t="s">
        <v>116</v>
      </c>
      <c r="D392" s="220" t="s">
        <v>2729</v>
      </c>
      <c r="E392" s="220" t="s">
        <v>410</v>
      </c>
      <c r="F392" s="221">
        <v>35701</v>
      </c>
      <c r="G392" s="220" t="s">
        <v>2730</v>
      </c>
      <c r="H392" s="220" t="s">
        <v>411</v>
      </c>
      <c r="I392" s="220" t="s">
        <v>515</v>
      </c>
      <c r="T392" s="222"/>
      <c r="AC392" s="220">
        <f>VLOOKUP(A392,'[1]ف1 21-22'!$A$4:$U$5509,21,0)</f>
        <v>0</v>
      </c>
    </row>
    <row r="393" spans="1:29" x14ac:dyDescent="0.3">
      <c r="A393" s="220">
        <v>123097</v>
      </c>
      <c r="B393" s="220" t="s">
        <v>2731</v>
      </c>
      <c r="C393" s="220" t="s">
        <v>2732</v>
      </c>
      <c r="D393" s="220" t="s">
        <v>635</v>
      </c>
      <c r="E393" s="220" t="s">
        <v>410</v>
      </c>
      <c r="F393" s="221">
        <v>33970</v>
      </c>
      <c r="H393" s="220" t="s">
        <v>411</v>
      </c>
      <c r="I393" s="220" t="s">
        <v>515</v>
      </c>
      <c r="T393" s="222"/>
      <c r="AC393" s="220">
        <f>VLOOKUP(A393,'[1]ف1 21-22'!$A$4:$U$5509,21,0)</f>
        <v>0</v>
      </c>
    </row>
    <row r="394" spans="1:29" x14ac:dyDescent="0.3">
      <c r="A394" s="220">
        <v>123098</v>
      </c>
      <c r="B394" s="220" t="s">
        <v>2733</v>
      </c>
      <c r="C394" s="220" t="s">
        <v>144</v>
      </c>
      <c r="D394" s="220" t="s">
        <v>299</v>
      </c>
      <c r="E394" s="220" t="s">
        <v>410</v>
      </c>
      <c r="F394" s="221">
        <v>35220</v>
      </c>
      <c r="G394" s="220" t="s">
        <v>2734</v>
      </c>
      <c r="H394" s="220" t="s">
        <v>411</v>
      </c>
      <c r="I394" s="220" t="s">
        <v>515</v>
      </c>
      <c r="Q394" s="220">
        <v>2000</v>
      </c>
      <c r="T394" s="222"/>
      <c r="W394" s="220" t="s">
        <v>944</v>
      </c>
      <c r="AC394" s="220">
        <f>VLOOKUP(A394,'[1]ف1 21-22'!$A$4:$U$5509,21,0)</f>
        <v>0</v>
      </c>
    </row>
    <row r="395" spans="1:29" x14ac:dyDescent="0.3">
      <c r="A395" s="220">
        <v>123099</v>
      </c>
      <c r="B395" s="220" t="s">
        <v>2735</v>
      </c>
      <c r="C395" s="220" t="s">
        <v>470</v>
      </c>
      <c r="D395" s="220" t="s">
        <v>747</v>
      </c>
      <c r="E395" s="220" t="s">
        <v>410</v>
      </c>
      <c r="F395" s="221">
        <v>32101</v>
      </c>
      <c r="G395" s="220" t="s">
        <v>870</v>
      </c>
      <c r="H395" s="220" t="s">
        <v>411</v>
      </c>
      <c r="I395" s="220" t="s">
        <v>515</v>
      </c>
      <c r="Q395" s="220">
        <v>2000</v>
      </c>
      <c r="T395" s="222"/>
      <c r="U395" s="220" t="s">
        <v>944</v>
      </c>
      <c r="V395" s="220" t="s">
        <v>944</v>
      </c>
      <c r="W395" s="220" t="s">
        <v>944</v>
      </c>
      <c r="AC395" s="220">
        <f>VLOOKUP(A395,'[1]ف1 21-22'!$A$4:$U$5509,21,0)</f>
        <v>0</v>
      </c>
    </row>
    <row r="396" spans="1:29" x14ac:dyDescent="0.3">
      <c r="A396" s="220">
        <v>123101</v>
      </c>
      <c r="B396" s="220" t="s">
        <v>1167</v>
      </c>
      <c r="C396" s="220" t="s">
        <v>158</v>
      </c>
      <c r="D396" s="220" t="s">
        <v>478</v>
      </c>
      <c r="E396" s="220" t="s">
        <v>410</v>
      </c>
      <c r="F396" s="221">
        <v>33604</v>
      </c>
      <c r="H396" s="220" t="s">
        <v>411</v>
      </c>
      <c r="I396" s="220" t="s">
        <v>515</v>
      </c>
      <c r="Q396" s="220">
        <v>2000</v>
      </c>
      <c r="T396" s="222"/>
      <c r="V396" s="220" t="s">
        <v>944</v>
      </c>
      <c r="W396" s="220" t="s">
        <v>944</v>
      </c>
      <c r="AC396" s="220">
        <f>VLOOKUP(A396,'[1]ف1 21-22'!$A$4:$U$5509,21,0)</f>
        <v>0</v>
      </c>
    </row>
    <row r="397" spans="1:29" x14ac:dyDescent="0.3">
      <c r="A397" s="220">
        <v>123103</v>
      </c>
      <c r="B397" s="220" t="s">
        <v>2736</v>
      </c>
      <c r="C397" s="220" t="s">
        <v>149</v>
      </c>
      <c r="D397" s="220" t="s">
        <v>246</v>
      </c>
      <c r="E397" s="220" t="s">
        <v>410</v>
      </c>
      <c r="H397" s="220" t="s">
        <v>411</v>
      </c>
      <c r="I397" s="220" t="s">
        <v>515</v>
      </c>
      <c r="Q397" s="220">
        <v>2000</v>
      </c>
      <c r="T397" s="222"/>
      <c r="U397" s="220" t="s">
        <v>944</v>
      </c>
      <c r="V397" s="220" t="s">
        <v>944</v>
      </c>
      <c r="W397" s="220" t="s">
        <v>944</v>
      </c>
      <c r="AC397" s="220">
        <f>VLOOKUP(A397,'[1]ف1 21-22'!$A$4:$U$5509,21,0)</f>
        <v>0</v>
      </c>
    </row>
    <row r="398" spans="1:29" x14ac:dyDescent="0.3">
      <c r="A398" s="220">
        <v>123110</v>
      </c>
      <c r="B398" s="220" t="s">
        <v>2737</v>
      </c>
      <c r="C398" s="220" t="s">
        <v>470</v>
      </c>
      <c r="D398" s="220" t="s">
        <v>293</v>
      </c>
      <c r="E398" s="220" t="s">
        <v>409</v>
      </c>
      <c r="F398" s="221">
        <v>35835</v>
      </c>
      <c r="G398" s="220" t="s">
        <v>2011</v>
      </c>
      <c r="H398" s="220" t="s">
        <v>411</v>
      </c>
      <c r="I398" s="220" t="s">
        <v>515</v>
      </c>
      <c r="Q398" s="220">
        <v>2000</v>
      </c>
      <c r="T398" s="222"/>
      <c r="U398" s="220" t="s">
        <v>944</v>
      </c>
      <c r="V398" s="220" t="s">
        <v>944</v>
      </c>
      <c r="W398" s="220" t="s">
        <v>944</v>
      </c>
      <c r="AC398" s="220">
        <f>VLOOKUP(A398,'[1]ف1 21-22'!$A$4:$U$5509,21,0)</f>
        <v>0</v>
      </c>
    </row>
    <row r="399" spans="1:29" x14ac:dyDescent="0.3">
      <c r="A399" s="220">
        <v>123111</v>
      </c>
      <c r="B399" s="220" t="s">
        <v>2738</v>
      </c>
      <c r="C399" s="220" t="s">
        <v>487</v>
      </c>
      <c r="D399" s="220" t="s">
        <v>2739</v>
      </c>
      <c r="E399" s="220" t="s">
        <v>409</v>
      </c>
      <c r="F399" s="221">
        <v>35065</v>
      </c>
      <c r="H399" s="220" t="s">
        <v>411</v>
      </c>
      <c r="I399" s="220" t="s">
        <v>515</v>
      </c>
      <c r="Q399" s="220">
        <v>2000</v>
      </c>
      <c r="T399" s="222"/>
      <c r="U399" s="220" t="s">
        <v>944</v>
      </c>
      <c r="V399" s="220" t="s">
        <v>944</v>
      </c>
      <c r="W399" s="220" t="s">
        <v>944</v>
      </c>
      <c r="AC399" s="220">
        <f>VLOOKUP(A399,'[1]ف1 21-22'!$A$4:$U$5509,21,0)</f>
        <v>0</v>
      </c>
    </row>
    <row r="400" spans="1:29" x14ac:dyDescent="0.3">
      <c r="A400" s="220">
        <v>123125</v>
      </c>
      <c r="B400" s="220" t="s">
        <v>2740</v>
      </c>
      <c r="C400" s="220" t="s">
        <v>444</v>
      </c>
      <c r="D400" s="220" t="s">
        <v>291</v>
      </c>
      <c r="E400" s="220" t="s">
        <v>410</v>
      </c>
      <c r="F400" s="221">
        <v>36161</v>
      </c>
      <c r="G400" s="220" t="s">
        <v>2741</v>
      </c>
      <c r="H400" s="220" t="s">
        <v>411</v>
      </c>
      <c r="I400" s="220" t="s">
        <v>515</v>
      </c>
      <c r="T400" s="222"/>
      <c r="AC400" s="220">
        <f>VLOOKUP(A400,'[1]ف1 21-22'!$A$4:$U$5509,21,0)</f>
        <v>0</v>
      </c>
    </row>
    <row r="401" spans="1:29" x14ac:dyDescent="0.3">
      <c r="A401" s="220">
        <v>123128</v>
      </c>
      <c r="B401" s="220" t="s">
        <v>2744</v>
      </c>
      <c r="C401" s="220" t="s">
        <v>562</v>
      </c>
      <c r="D401" s="220" t="s">
        <v>2745</v>
      </c>
      <c r="E401" s="220" t="s">
        <v>410</v>
      </c>
      <c r="F401" s="221">
        <v>32874</v>
      </c>
      <c r="H401" s="220" t="s">
        <v>411</v>
      </c>
      <c r="I401" s="220" t="s">
        <v>515</v>
      </c>
      <c r="Q401" s="220">
        <v>2000</v>
      </c>
      <c r="T401" s="222"/>
      <c r="V401" s="220" t="s">
        <v>944</v>
      </c>
      <c r="W401" s="220" t="s">
        <v>944</v>
      </c>
      <c r="AC401" s="220">
        <f>VLOOKUP(A401,'[1]ف1 21-22'!$A$4:$U$5509,21,0)</f>
        <v>0</v>
      </c>
    </row>
    <row r="402" spans="1:29" x14ac:dyDescent="0.3">
      <c r="A402" s="220">
        <v>123131</v>
      </c>
      <c r="B402" s="220" t="s">
        <v>2747</v>
      </c>
      <c r="C402" s="220" t="s">
        <v>68</v>
      </c>
      <c r="D402" s="220" t="s">
        <v>2027</v>
      </c>
      <c r="E402" s="220" t="s">
        <v>410</v>
      </c>
      <c r="F402" s="221">
        <v>31413</v>
      </c>
      <c r="H402" s="220" t="s">
        <v>411</v>
      </c>
      <c r="I402" s="220" t="s">
        <v>515</v>
      </c>
      <c r="Q402" s="220">
        <v>2000</v>
      </c>
      <c r="T402" s="222"/>
      <c r="U402" s="220" t="s">
        <v>944</v>
      </c>
      <c r="V402" s="220" t="s">
        <v>944</v>
      </c>
      <c r="W402" s="220" t="s">
        <v>944</v>
      </c>
      <c r="AC402" s="220">
        <f>VLOOKUP(A402,'[1]ف1 21-22'!$A$4:$U$5509,21,0)</f>
        <v>0</v>
      </c>
    </row>
    <row r="403" spans="1:29" x14ac:dyDescent="0.3">
      <c r="A403" s="220">
        <v>123132</v>
      </c>
      <c r="B403" s="220" t="s">
        <v>2748</v>
      </c>
      <c r="C403" s="220" t="s">
        <v>2749</v>
      </c>
      <c r="D403" s="220" t="s">
        <v>2750</v>
      </c>
      <c r="E403" s="220" t="s">
        <v>410</v>
      </c>
      <c r="F403" s="221">
        <v>35796</v>
      </c>
      <c r="G403" s="220" t="s">
        <v>2751</v>
      </c>
      <c r="H403" s="220" t="s">
        <v>411</v>
      </c>
      <c r="I403" s="220" t="s">
        <v>515</v>
      </c>
      <c r="T403" s="222"/>
      <c r="AC403" s="220">
        <f>VLOOKUP(A403,'[1]ف1 21-22'!$A$4:$U$5509,21,0)</f>
        <v>0</v>
      </c>
    </row>
    <row r="404" spans="1:29" x14ac:dyDescent="0.3">
      <c r="A404" s="220">
        <v>123134</v>
      </c>
      <c r="B404" s="220" t="s">
        <v>2752</v>
      </c>
      <c r="C404" s="220" t="s">
        <v>2753</v>
      </c>
      <c r="D404" s="220" t="s">
        <v>1177</v>
      </c>
      <c r="E404" s="220" t="s">
        <v>410</v>
      </c>
      <c r="F404" s="221">
        <v>33239</v>
      </c>
      <c r="H404" s="220" t="s">
        <v>411</v>
      </c>
      <c r="I404" s="220" t="s">
        <v>515</v>
      </c>
      <c r="Q404" s="220">
        <v>2000</v>
      </c>
      <c r="T404" s="222"/>
      <c r="W404" s="220" t="s">
        <v>944</v>
      </c>
      <c r="AC404" s="220">
        <f>VLOOKUP(A404,'[1]ف1 21-22'!$A$4:$U$5509,21,0)</f>
        <v>0</v>
      </c>
    </row>
    <row r="405" spans="1:29" x14ac:dyDescent="0.3">
      <c r="A405" s="220">
        <v>123138</v>
      </c>
      <c r="B405" s="220" t="s">
        <v>2754</v>
      </c>
      <c r="C405" s="220" t="s">
        <v>91</v>
      </c>
      <c r="D405" s="220" t="s">
        <v>1234</v>
      </c>
      <c r="E405" s="220" t="s">
        <v>410</v>
      </c>
      <c r="F405" s="221">
        <v>35065</v>
      </c>
      <c r="H405" s="220" t="s">
        <v>411</v>
      </c>
      <c r="I405" s="220" t="s">
        <v>515</v>
      </c>
      <c r="Q405" s="220">
        <v>2000</v>
      </c>
      <c r="T405" s="222"/>
      <c r="U405" s="220" t="s">
        <v>944</v>
      </c>
      <c r="V405" s="220" t="s">
        <v>944</v>
      </c>
      <c r="W405" s="220" t="s">
        <v>944</v>
      </c>
      <c r="AC405" s="220">
        <f>VLOOKUP(A405,'[1]ف1 21-22'!$A$4:$U$5509,21,0)</f>
        <v>0</v>
      </c>
    </row>
    <row r="406" spans="1:29" x14ac:dyDescent="0.3">
      <c r="A406" s="220">
        <v>123140</v>
      </c>
      <c r="B406" s="220" t="s">
        <v>2756</v>
      </c>
      <c r="C406" s="220" t="s">
        <v>68</v>
      </c>
      <c r="D406" s="220" t="s">
        <v>2757</v>
      </c>
      <c r="E406" s="220" t="s">
        <v>410</v>
      </c>
      <c r="F406" s="221">
        <v>32783</v>
      </c>
      <c r="G406" s="220" t="s">
        <v>793</v>
      </c>
      <c r="H406" s="220" t="s">
        <v>411</v>
      </c>
      <c r="I406" s="220" t="s">
        <v>515</v>
      </c>
      <c r="Q406" s="220">
        <v>2000</v>
      </c>
      <c r="T406" s="222"/>
      <c r="U406" s="220" t="s">
        <v>944</v>
      </c>
      <c r="V406" s="220" t="s">
        <v>944</v>
      </c>
      <c r="W406" s="220" t="s">
        <v>944</v>
      </c>
      <c r="AC406" s="220">
        <f>VLOOKUP(A406,'[1]ف1 21-22'!$A$4:$U$5509,21,0)</f>
        <v>0</v>
      </c>
    </row>
    <row r="407" spans="1:29" x14ac:dyDescent="0.3">
      <c r="A407" s="220">
        <v>123141</v>
      </c>
      <c r="B407" s="220" t="s">
        <v>2758</v>
      </c>
      <c r="C407" s="220" t="s">
        <v>196</v>
      </c>
      <c r="D407" s="220" t="s">
        <v>234</v>
      </c>
      <c r="E407" s="220" t="s">
        <v>410</v>
      </c>
      <c r="F407" s="221">
        <v>25338</v>
      </c>
      <c r="G407" s="220" t="s">
        <v>388</v>
      </c>
      <c r="H407" s="220" t="s">
        <v>411</v>
      </c>
      <c r="I407" s="220" t="s">
        <v>515</v>
      </c>
      <c r="Q407" s="220">
        <v>2000</v>
      </c>
      <c r="T407" s="222"/>
      <c r="U407" s="220" t="s">
        <v>944</v>
      </c>
      <c r="V407" s="220" t="s">
        <v>944</v>
      </c>
      <c r="W407" s="220" t="s">
        <v>944</v>
      </c>
      <c r="AC407" s="220">
        <f>VLOOKUP(A407,'[1]ف1 21-22'!$A$4:$U$5509,21,0)</f>
        <v>0</v>
      </c>
    </row>
    <row r="408" spans="1:29" x14ac:dyDescent="0.3">
      <c r="A408" s="220">
        <v>123145</v>
      </c>
      <c r="B408" s="220" t="s">
        <v>2759</v>
      </c>
      <c r="C408" s="220" t="s">
        <v>1229</v>
      </c>
      <c r="D408" s="220" t="s">
        <v>202</v>
      </c>
      <c r="E408" s="220" t="s">
        <v>409</v>
      </c>
      <c r="F408" s="221">
        <v>21916</v>
      </c>
      <c r="H408" s="220" t="s">
        <v>411</v>
      </c>
      <c r="I408" s="220" t="s">
        <v>515</v>
      </c>
      <c r="Q408" s="220">
        <v>2000</v>
      </c>
      <c r="T408" s="222"/>
      <c r="U408" s="220" t="s">
        <v>944</v>
      </c>
      <c r="V408" s="220" t="s">
        <v>944</v>
      </c>
      <c r="W408" s="220" t="s">
        <v>944</v>
      </c>
      <c r="AC408" s="220">
        <f>VLOOKUP(A408,'[1]ف1 21-22'!$A$4:$U$5509,21,0)</f>
        <v>0</v>
      </c>
    </row>
    <row r="409" spans="1:29" x14ac:dyDescent="0.3">
      <c r="A409" s="220">
        <v>123147</v>
      </c>
      <c r="B409" s="220" t="s">
        <v>2760</v>
      </c>
      <c r="C409" s="220" t="s">
        <v>470</v>
      </c>
      <c r="D409" s="220" t="s">
        <v>317</v>
      </c>
      <c r="E409" s="220" t="s">
        <v>410</v>
      </c>
      <c r="F409" s="221">
        <v>34945</v>
      </c>
      <c r="G409" s="220" t="s">
        <v>388</v>
      </c>
      <c r="H409" s="220" t="s">
        <v>411</v>
      </c>
      <c r="I409" s="220" t="s">
        <v>515</v>
      </c>
      <c r="Q409" s="220">
        <v>2000</v>
      </c>
      <c r="T409" s="222"/>
      <c r="U409" s="220" t="s">
        <v>944</v>
      </c>
      <c r="V409" s="220" t="s">
        <v>944</v>
      </c>
      <c r="W409" s="220" t="s">
        <v>944</v>
      </c>
      <c r="AC409" s="220">
        <f>VLOOKUP(A409,'[1]ف1 21-22'!$A$4:$U$5509,21,0)</f>
        <v>0</v>
      </c>
    </row>
    <row r="410" spans="1:29" x14ac:dyDescent="0.3">
      <c r="A410" s="220">
        <v>123150</v>
      </c>
      <c r="B410" s="220" t="s">
        <v>2761</v>
      </c>
      <c r="C410" s="220" t="s">
        <v>68</v>
      </c>
      <c r="D410" s="220" t="s">
        <v>1223</v>
      </c>
      <c r="E410" s="220" t="s">
        <v>410</v>
      </c>
      <c r="F410" s="221">
        <v>34919</v>
      </c>
      <c r="G410" s="220" t="s">
        <v>414</v>
      </c>
      <c r="H410" s="220" t="s">
        <v>411</v>
      </c>
      <c r="I410" s="220" t="s">
        <v>515</v>
      </c>
      <c r="Q410" s="220">
        <v>2000</v>
      </c>
      <c r="T410" s="222"/>
      <c r="U410" s="220" t="s">
        <v>944</v>
      </c>
      <c r="V410" s="220" t="s">
        <v>944</v>
      </c>
      <c r="W410" s="220" t="s">
        <v>944</v>
      </c>
      <c r="AC410" s="220">
        <f>VLOOKUP(A410,'[1]ف1 21-22'!$A$4:$U$5509,21,0)</f>
        <v>0</v>
      </c>
    </row>
    <row r="411" spans="1:29" x14ac:dyDescent="0.3">
      <c r="A411" s="220">
        <v>123156</v>
      </c>
      <c r="B411" s="220" t="s">
        <v>2762</v>
      </c>
      <c r="C411" s="220" t="s">
        <v>158</v>
      </c>
      <c r="D411" s="220" t="s">
        <v>284</v>
      </c>
      <c r="E411" s="220" t="s">
        <v>410</v>
      </c>
      <c r="F411" s="221">
        <v>36526</v>
      </c>
      <c r="H411" s="220" t="s">
        <v>411</v>
      </c>
      <c r="I411" s="220" t="s">
        <v>515</v>
      </c>
      <c r="Q411" s="220">
        <v>2000</v>
      </c>
      <c r="T411" s="222"/>
      <c r="V411" s="220" t="s">
        <v>944</v>
      </c>
      <c r="W411" s="220" t="s">
        <v>944</v>
      </c>
      <c r="AC411" s="220">
        <f>VLOOKUP(A411,'[1]ف1 21-22'!$A$4:$U$5509,21,0)</f>
        <v>0</v>
      </c>
    </row>
    <row r="412" spans="1:29" x14ac:dyDescent="0.3">
      <c r="A412" s="220">
        <v>123157</v>
      </c>
      <c r="B412" s="220" t="s">
        <v>2763</v>
      </c>
      <c r="C412" s="220" t="s">
        <v>1120</v>
      </c>
      <c r="D412" s="220" t="s">
        <v>464</v>
      </c>
      <c r="E412" s="220" t="s">
        <v>410</v>
      </c>
      <c r="F412" s="221">
        <v>34206</v>
      </c>
      <c r="G412" s="220" t="s">
        <v>388</v>
      </c>
      <c r="H412" s="220" t="s">
        <v>411</v>
      </c>
      <c r="I412" s="220" t="s">
        <v>515</v>
      </c>
      <c r="Q412" s="220">
        <v>2000</v>
      </c>
      <c r="T412" s="222"/>
      <c r="W412" s="220" t="s">
        <v>944</v>
      </c>
      <c r="AC412" s="220">
        <f>VLOOKUP(A412,'[1]ف1 21-22'!$A$4:$U$5509,21,0)</f>
        <v>0</v>
      </c>
    </row>
    <row r="413" spans="1:29" x14ac:dyDescent="0.3">
      <c r="A413" s="220">
        <v>123158</v>
      </c>
      <c r="B413" s="220" t="s">
        <v>2764</v>
      </c>
      <c r="C413" s="220" t="s">
        <v>2765</v>
      </c>
      <c r="D413" s="220" t="s">
        <v>628</v>
      </c>
      <c r="E413" s="220" t="s">
        <v>410</v>
      </c>
      <c r="F413" s="221">
        <v>36319</v>
      </c>
      <c r="G413" s="220" t="s">
        <v>388</v>
      </c>
      <c r="H413" s="220" t="s">
        <v>411</v>
      </c>
      <c r="I413" s="220" t="s">
        <v>515</v>
      </c>
      <c r="Q413" s="220">
        <v>2000</v>
      </c>
      <c r="T413" s="222"/>
      <c r="U413" s="220" t="s">
        <v>944</v>
      </c>
      <c r="V413" s="220" t="s">
        <v>944</v>
      </c>
      <c r="W413" s="220" t="s">
        <v>944</v>
      </c>
      <c r="AC413" s="220">
        <f>VLOOKUP(A413,'[1]ف1 21-22'!$A$4:$U$5509,21,0)</f>
        <v>0</v>
      </c>
    </row>
    <row r="414" spans="1:29" x14ac:dyDescent="0.3">
      <c r="A414" s="220">
        <v>123159</v>
      </c>
      <c r="B414" s="220" t="s">
        <v>2766</v>
      </c>
      <c r="C414" s="220" t="s">
        <v>148</v>
      </c>
      <c r="D414" s="220" t="s">
        <v>2767</v>
      </c>
      <c r="E414" s="220" t="s">
        <v>410</v>
      </c>
      <c r="F414" s="221">
        <v>34173</v>
      </c>
      <c r="G414" s="220" t="s">
        <v>388</v>
      </c>
      <c r="H414" s="220" t="s">
        <v>411</v>
      </c>
      <c r="I414" s="220" t="s">
        <v>515</v>
      </c>
      <c r="Q414" s="220">
        <v>2000</v>
      </c>
      <c r="T414" s="222"/>
      <c r="U414" s="220" t="s">
        <v>944</v>
      </c>
      <c r="V414" s="220" t="s">
        <v>944</v>
      </c>
      <c r="W414" s="220" t="s">
        <v>944</v>
      </c>
      <c r="AC414" s="220">
        <f>VLOOKUP(A414,'[1]ف1 21-22'!$A$4:$U$5509,21,0)</f>
        <v>0</v>
      </c>
    </row>
    <row r="415" spans="1:29" x14ac:dyDescent="0.3">
      <c r="A415" s="220">
        <v>123160</v>
      </c>
      <c r="B415" s="220" t="s">
        <v>2768</v>
      </c>
      <c r="C415" s="220" t="s">
        <v>68</v>
      </c>
      <c r="D415" s="220" t="s">
        <v>2027</v>
      </c>
      <c r="E415" s="220" t="s">
        <v>410</v>
      </c>
      <c r="F415" s="221">
        <v>35065</v>
      </c>
      <c r="H415" s="220" t="s">
        <v>411</v>
      </c>
      <c r="I415" s="220" t="s">
        <v>515</v>
      </c>
      <c r="Q415" s="220">
        <v>2000</v>
      </c>
      <c r="T415" s="222"/>
      <c r="W415" s="220" t="s">
        <v>944</v>
      </c>
      <c r="AC415" s="220">
        <f>VLOOKUP(A415,'[1]ف1 21-22'!$A$4:$U$5509,21,0)</f>
        <v>0</v>
      </c>
    </row>
    <row r="416" spans="1:29" x14ac:dyDescent="0.3">
      <c r="A416" s="220">
        <v>123171</v>
      </c>
      <c r="B416" s="220" t="s">
        <v>2769</v>
      </c>
      <c r="C416" s="220" t="s">
        <v>679</v>
      </c>
      <c r="D416" s="220" t="s">
        <v>1045</v>
      </c>
      <c r="E416" s="220" t="s">
        <v>410</v>
      </c>
      <c r="H416" s="220" t="s">
        <v>411</v>
      </c>
      <c r="I416" s="220" t="s">
        <v>515</v>
      </c>
      <c r="Q416" s="220">
        <v>2000</v>
      </c>
      <c r="T416" s="222"/>
      <c r="U416" s="220" t="s">
        <v>944</v>
      </c>
      <c r="V416" s="220" t="s">
        <v>944</v>
      </c>
      <c r="W416" s="220" t="s">
        <v>944</v>
      </c>
      <c r="AC416" s="220">
        <f>VLOOKUP(A416,'[1]ف1 21-22'!$A$4:$U$5509,21,0)</f>
        <v>0</v>
      </c>
    </row>
    <row r="417" spans="1:29" x14ac:dyDescent="0.3">
      <c r="A417" s="220">
        <v>123173</v>
      </c>
      <c r="B417" s="220" t="s">
        <v>2770</v>
      </c>
      <c r="C417" s="220" t="s">
        <v>577</v>
      </c>
      <c r="D417" s="220" t="s">
        <v>300</v>
      </c>
      <c r="E417" s="220" t="s">
        <v>410</v>
      </c>
      <c r="F417" s="221">
        <v>31778</v>
      </c>
      <c r="H417" s="220" t="s">
        <v>411</v>
      </c>
      <c r="I417" s="220" t="s">
        <v>515</v>
      </c>
      <c r="Q417" s="220">
        <v>2000</v>
      </c>
      <c r="T417" s="222"/>
      <c r="U417" s="220" t="s">
        <v>944</v>
      </c>
      <c r="V417" s="220" t="s">
        <v>944</v>
      </c>
      <c r="W417" s="220" t="s">
        <v>944</v>
      </c>
      <c r="AC417" s="220">
        <f>VLOOKUP(A417,'[1]ف1 21-22'!$A$4:$U$5509,21,0)</f>
        <v>0</v>
      </c>
    </row>
    <row r="418" spans="1:29" x14ac:dyDescent="0.3">
      <c r="A418" s="220">
        <v>123175</v>
      </c>
      <c r="B418" s="220" t="s">
        <v>2771</v>
      </c>
      <c r="C418" s="220" t="s">
        <v>1042</v>
      </c>
      <c r="D418" s="220" t="s">
        <v>2772</v>
      </c>
      <c r="E418" s="220" t="s">
        <v>410</v>
      </c>
      <c r="F418" s="221">
        <v>34335</v>
      </c>
      <c r="H418" s="220" t="s">
        <v>411</v>
      </c>
      <c r="I418" s="220" t="s">
        <v>515</v>
      </c>
      <c r="Q418" s="220">
        <v>2000</v>
      </c>
      <c r="T418" s="222"/>
      <c r="U418" s="220" t="s">
        <v>944</v>
      </c>
      <c r="V418" s="220" t="s">
        <v>944</v>
      </c>
      <c r="W418" s="220" t="s">
        <v>944</v>
      </c>
      <c r="AC418" s="220">
        <f>VLOOKUP(A418,'[1]ف1 21-22'!$A$4:$U$5509,21,0)</f>
        <v>0</v>
      </c>
    </row>
    <row r="419" spans="1:29" x14ac:dyDescent="0.3">
      <c r="A419" s="220">
        <v>123176</v>
      </c>
      <c r="B419" s="220" t="s">
        <v>2773</v>
      </c>
      <c r="C419" s="220" t="s">
        <v>107</v>
      </c>
      <c r="D419" s="220" t="s">
        <v>2774</v>
      </c>
      <c r="E419" s="220" t="s">
        <v>410</v>
      </c>
      <c r="F419" s="221">
        <v>36161</v>
      </c>
      <c r="H419" s="220" t="s">
        <v>411</v>
      </c>
      <c r="I419" s="220" t="s">
        <v>515</v>
      </c>
      <c r="Q419" s="220">
        <v>2000</v>
      </c>
      <c r="T419" s="222"/>
      <c r="U419" s="220" t="s">
        <v>944</v>
      </c>
      <c r="V419" s="220" t="s">
        <v>944</v>
      </c>
      <c r="W419" s="220" t="s">
        <v>944</v>
      </c>
      <c r="AC419" s="220">
        <f>VLOOKUP(A419,'[1]ف1 21-22'!$A$4:$U$5509,21,0)</f>
        <v>0</v>
      </c>
    </row>
    <row r="420" spans="1:29" x14ac:dyDescent="0.3">
      <c r="A420" s="220">
        <v>123177</v>
      </c>
      <c r="B420" s="220" t="s">
        <v>637</v>
      </c>
      <c r="C420" s="220" t="s">
        <v>73</v>
      </c>
      <c r="D420" s="220" t="s">
        <v>347</v>
      </c>
      <c r="E420" s="220" t="s">
        <v>410</v>
      </c>
      <c r="F420" s="221">
        <v>30682</v>
      </c>
      <c r="H420" s="220" t="s">
        <v>420</v>
      </c>
      <c r="I420" s="220" t="s">
        <v>515</v>
      </c>
      <c r="Q420" s="220">
        <v>2000</v>
      </c>
      <c r="T420" s="222"/>
      <c r="U420" s="220" t="s">
        <v>944</v>
      </c>
      <c r="V420" s="220" t="s">
        <v>944</v>
      </c>
      <c r="W420" s="220" t="s">
        <v>944</v>
      </c>
      <c r="AC420" s="220">
        <f>VLOOKUP(A420,'[1]ف1 21-22'!$A$4:$U$5509,21,0)</f>
        <v>0</v>
      </c>
    </row>
    <row r="421" spans="1:29" x14ac:dyDescent="0.3">
      <c r="A421" s="220">
        <v>123178</v>
      </c>
      <c r="B421" s="220" t="s">
        <v>1129</v>
      </c>
      <c r="C421" s="220" t="s">
        <v>1019</v>
      </c>
      <c r="D421" s="220" t="s">
        <v>1128</v>
      </c>
      <c r="E421" s="220" t="s">
        <v>410</v>
      </c>
      <c r="F421" s="221">
        <v>36102</v>
      </c>
      <c r="G421" s="220" t="s">
        <v>388</v>
      </c>
      <c r="H421" s="220" t="s">
        <v>411</v>
      </c>
      <c r="I421" s="220" t="s">
        <v>515</v>
      </c>
      <c r="Q421" s="220">
        <v>2000</v>
      </c>
      <c r="T421" s="222"/>
      <c r="U421" s="220" t="s">
        <v>944</v>
      </c>
      <c r="V421" s="220" t="s">
        <v>944</v>
      </c>
      <c r="W421" s="220" t="s">
        <v>944</v>
      </c>
      <c r="AC421" s="220">
        <f>VLOOKUP(A421,'[1]ف1 21-22'!$A$4:$U$5509,21,0)</f>
        <v>0</v>
      </c>
    </row>
    <row r="422" spans="1:29" x14ac:dyDescent="0.3">
      <c r="A422" s="220">
        <v>123179</v>
      </c>
      <c r="B422" s="220" t="s">
        <v>2775</v>
      </c>
      <c r="C422" s="220" t="s">
        <v>2776</v>
      </c>
      <c r="D422" s="220" t="s">
        <v>288</v>
      </c>
      <c r="E422" s="220" t="s">
        <v>410</v>
      </c>
      <c r="F422" s="221">
        <v>33970</v>
      </c>
      <c r="H422" s="220" t="s">
        <v>411</v>
      </c>
      <c r="I422" s="220" t="s">
        <v>515</v>
      </c>
      <c r="Q422" s="220">
        <v>2000</v>
      </c>
      <c r="T422" s="222"/>
      <c r="V422" s="220" t="s">
        <v>944</v>
      </c>
      <c r="W422" s="220" t="s">
        <v>944</v>
      </c>
      <c r="AC422" s="220">
        <f>VLOOKUP(A422,'[1]ف1 21-22'!$A$4:$U$5509,21,0)</f>
        <v>0</v>
      </c>
    </row>
    <row r="423" spans="1:29" x14ac:dyDescent="0.3">
      <c r="A423" s="220">
        <v>123180</v>
      </c>
      <c r="B423" s="220" t="s">
        <v>2777</v>
      </c>
      <c r="C423" s="220" t="s">
        <v>107</v>
      </c>
      <c r="D423" s="220" t="s">
        <v>634</v>
      </c>
      <c r="E423" s="220" t="s">
        <v>409</v>
      </c>
      <c r="F423" s="221">
        <v>34700</v>
      </c>
      <c r="H423" s="220" t="s">
        <v>411</v>
      </c>
      <c r="I423" s="220" t="s">
        <v>515</v>
      </c>
      <c r="Q423" s="220">
        <v>2000</v>
      </c>
      <c r="T423" s="222"/>
      <c r="U423" s="220" t="s">
        <v>944</v>
      </c>
      <c r="V423" s="220" t="s">
        <v>944</v>
      </c>
      <c r="W423" s="220" t="s">
        <v>944</v>
      </c>
      <c r="AC423" s="220">
        <f>VLOOKUP(A423,'[1]ف1 21-22'!$A$4:$U$5509,21,0)</f>
        <v>0</v>
      </c>
    </row>
    <row r="424" spans="1:29" x14ac:dyDescent="0.3">
      <c r="A424" s="220">
        <v>123186</v>
      </c>
      <c r="B424" s="220" t="s">
        <v>2778</v>
      </c>
      <c r="C424" s="220" t="s">
        <v>665</v>
      </c>
      <c r="D424" s="220" t="s">
        <v>2779</v>
      </c>
      <c r="E424" s="220" t="s">
        <v>410</v>
      </c>
      <c r="F424" s="221">
        <v>36548</v>
      </c>
      <c r="G424" s="220" t="s">
        <v>1117</v>
      </c>
      <c r="H424" s="220" t="s">
        <v>411</v>
      </c>
      <c r="I424" s="220" t="s">
        <v>515</v>
      </c>
      <c r="T424" s="222"/>
      <c r="AC424" s="220">
        <f>VLOOKUP(A424,'[1]ف1 21-22'!$A$4:$U$5509,21,0)</f>
        <v>0</v>
      </c>
    </row>
    <row r="425" spans="1:29" x14ac:dyDescent="0.3">
      <c r="A425" s="220">
        <v>123189</v>
      </c>
      <c r="B425" s="220" t="s">
        <v>2780</v>
      </c>
      <c r="C425" s="220" t="s">
        <v>610</v>
      </c>
      <c r="D425" s="220" t="s">
        <v>655</v>
      </c>
      <c r="E425" s="220" t="s">
        <v>409</v>
      </c>
      <c r="H425" s="220" t="s">
        <v>411</v>
      </c>
      <c r="I425" s="220" t="s">
        <v>515</v>
      </c>
      <c r="Q425" s="220">
        <v>2000</v>
      </c>
      <c r="T425" s="222"/>
      <c r="U425" s="220" t="s">
        <v>944</v>
      </c>
      <c r="V425" s="220" t="s">
        <v>944</v>
      </c>
      <c r="W425" s="220" t="s">
        <v>944</v>
      </c>
      <c r="AC425" s="220">
        <f>VLOOKUP(A425,'[1]ف1 21-22'!$A$4:$U$5509,21,0)</f>
        <v>0</v>
      </c>
    </row>
    <row r="426" spans="1:29" x14ac:dyDescent="0.3">
      <c r="A426" s="220">
        <v>123190</v>
      </c>
      <c r="B426" s="220" t="s">
        <v>2781</v>
      </c>
      <c r="C426" s="220" t="s">
        <v>2782</v>
      </c>
      <c r="D426" s="220" t="s">
        <v>597</v>
      </c>
      <c r="E426" s="220" t="s">
        <v>409</v>
      </c>
      <c r="F426" s="221">
        <v>30392</v>
      </c>
      <c r="G426" s="220" t="s">
        <v>876</v>
      </c>
      <c r="H426" s="220" t="s">
        <v>411</v>
      </c>
      <c r="I426" s="220" t="s">
        <v>515</v>
      </c>
      <c r="Q426" s="220">
        <v>2000</v>
      </c>
      <c r="T426" s="222"/>
      <c r="W426" s="220" t="s">
        <v>944</v>
      </c>
      <c r="AC426" s="220">
        <f>VLOOKUP(A426,'[1]ف1 21-22'!$A$4:$U$5509,21,0)</f>
        <v>0</v>
      </c>
    </row>
    <row r="427" spans="1:29" x14ac:dyDescent="0.3">
      <c r="A427" s="220">
        <v>123193</v>
      </c>
      <c r="B427" s="220" t="s">
        <v>2783</v>
      </c>
      <c r="C427" s="220" t="s">
        <v>126</v>
      </c>
      <c r="D427" s="220" t="s">
        <v>489</v>
      </c>
      <c r="E427" s="220" t="s">
        <v>410</v>
      </c>
      <c r="F427" s="221">
        <v>33294</v>
      </c>
      <c r="G427" s="220" t="s">
        <v>403</v>
      </c>
      <c r="H427" s="220" t="s">
        <v>411</v>
      </c>
      <c r="I427" s="220" t="s">
        <v>515</v>
      </c>
      <c r="Q427" s="220">
        <v>2000</v>
      </c>
      <c r="T427" s="222"/>
      <c r="U427" s="220" t="s">
        <v>944</v>
      </c>
      <c r="V427" s="220" t="s">
        <v>944</v>
      </c>
      <c r="W427" s="220" t="s">
        <v>944</v>
      </c>
      <c r="AC427" s="220">
        <f>VLOOKUP(A427,'[1]ف1 21-22'!$A$4:$U$5509,21,0)</f>
        <v>0</v>
      </c>
    </row>
    <row r="428" spans="1:29" x14ac:dyDescent="0.3">
      <c r="A428" s="220">
        <v>123196</v>
      </c>
      <c r="B428" s="220" t="s">
        <v>2784</v>
      </c>
      <c r="C428" s="220" t="s">
        <v>71</v>
      </c>
      <c r="D428" s="220" t="s">
        <v>550</v>
      </c>
      <c r="E428" s="220" t="s">
        <v>410</v>
      </c>
      <c r="H428" s="220" t="s">
        <v>411</v>
      </c>
      <c r="I428" s="220" t="s">
        <v>515</v>
      </c>
      <c r="Q428" s="220">
        <v>2000</v>
      </c>
      <c r="T428" s="222"/>
      <c r="U428" s="220" t="s">
        <v>944</v>
      </c>
      <c r="V428" s="220" t="s">
        <v>944</v>
      </c>
      <c r="W428" s="220" t="s">
        <v>944</v>
      </c>
      <c r="AC428" s="220">
        <f>VLOOKUP(A428,'[1]ف1 21-22'!$A$4:$U$5509,21,0)</f>
        <v>0</v>
      </c>
    </row>
    <row r="429" spans="1:29" x14ac:dyDescent="0.3">
      <c r="A429" s="220">
        <v>123197</v>
      </c>
      <c r="B429" s="220" t="s">
        <v>2785</v>
      </c>
      <c r="C429" s="220" t="s">
        <v>556</v>
      </c>
      <c r="D429" s="220" t="s">
        <v>307</v>
      </c>
      <c r="E429" s="220" t="s">
        <v>410</v>
      </c>
      <c r="F429" s="221">
        <v>35065</v>
      </c>
      <c r="H429" s="220" t="s">
        <v>411</v>
      </c>
      <c r="I429" s="220" t="s">
        <v>515</v>
      </c>
      <c r="Q429" s="220">
        <v>2000</v>
      </c>
      <c r="T429" s="222"/>
      <c r="U429" s="220" t="s">
        <v>944</v>
      </c>
      <c r="V429" s="220" t="s">
        <v>944</v>
      </c>
      <c r="W429" s="220" t="s">
        <v>944</v>
      </c>
      <c r="AC429" s="220">
        <f>VLOOKUP(A429,'[1]ف1 21-22'!$A$4:$U$5509,21,0)</f>
        <v>0</v>
      </c>
    </row>
    <row r="430" spans="1:29" x14ac:dyDescent="0.3">
      <c r="A430" s="220">
        <v>123201</v>
      </c>
      <c r="B430" s="220" t="s">
        <v>2786</v>
      </c>
      <c r="C430" s="220" t="s">
        <v>71</v>
      </c>
      <c r="D430" s="220" t="s">
        <v>2787</v>
      </c>
      <c r="E430" s="220" t="s">
        <v>410</v>
      </c>
      <c r="F430" s="221">
        <v>33259</v>
      </c>
      <c r="G430" s="220" t="s">
        <v>388</v>
      </c>
      <c r="H430" s="220" t="s">
        <v>411</v>
      </c>
      <c r="I430" s="220" t="s">
        <v>515</v>
      </c>
      <c r="Q430" s="220">
        <v>2000</v>
      </c>
      <c r="T430" s="222"/>
      <c r="U430" s="220" t="s">
        <v>944</v>
      </c>
      <c r="V430" s="220" t="s">
        <v>944</v>
      </c>
      <c r="W430" s="220" t="s">
        <v>944</v>
      </c>
      <c r="AC430" s="220">
        <f>VLOOKUP(A430,'[1]ف1 21-22'!$A$4:$U$5509,21,0)</f>
        <v>0</v>
      </c>
    </row>
    <row r="431" spans="1:29" x14ac:dyDescent="0.3">
      <c r="A431" s="220">
        <v>123203</v>
      </c>
      <c r="B431" s="220" t="s">
        <v>2788</v>
      </c>
      <c r="C431" s="220" t="s">
        <v>72</v>
      </c>
      <c r="D431" s="220" t="s">
        <v>2355</v>
      </c>
      <c r="E431" s="220" t="s">
        <v>410</v>
      </c>
      <c r="F431" s="221">
        <v>34602</v>
      </c>
      <c r="G431" s="220" t="s">
        <v>414</v>
      </c>
      <c r="H431" s="220" t="s">
        <v>411</v>
      </c>
      <c r="I431" s="220" t="s">
        <v>515</v>
      </c>
      <c r="Q431" s="220">
        <v>2000</v>
      </c>
      <c r="T431" s="222"/>
      <c r="U431" s="220" t="s">
        <v>944</v>
      </c>
      <c r="V431" s="220" t="s">
        <v>944</v>
      </c>
      <c r="W431" s="220" t="s">
        <v>944</v>
      </c>
      <c r="AC431" s="220">
        <f>VLOOKUP(A431,'[1]ف1 21-22'!$A$4:$U$5509,21,0)</f>
        <v>0</v>
      </c>
    </row>
    <row r="432" spans="1:29" x14ac:dyDescent="0.3">
      <c r="A432" s="220">
        <v>123204</v>
      </c>
      <c r="B432" s="220" t="s">
        <v>2789</v>
      </c>
      <c r="C432" s="220" t="s">
        <v>484</v>
      </c>
      <c r="D432" s="220" t="s">
        <v>505</v>
      </c>
      <c r="E432" s="220" t="s">
        <v>410</v>
      </c>
      <c r="F432" s="221">
        <v>33974</v>
      </c>
      <c r="G432" s="220" t="s">
        <v>2790</v>
      </c>
      <c r="H432" s="220" t="s">
        <v>411</v>
      </c>
      <c r="I432" s="220" t="s">
        <v>515</v>
      </c>
      <c r="Q432" s="220">
        <v>2000</v>
      </c>
      <c r="T432" s="222"/>
      <c r="V432" s="220" t="s">
        <v>944</v>
      </c>
      <c r="W432" s="220" t="s">
        <v>944</v>
      </c>
      <c r="AC432" s="220">
        <f>VLOOKUP(A432,'[1]ف1 21-22'!$A$4:$U$5509,21,0)</f>
        <v>0</v>
      </c>
    </row>
    <row r="433" spans="1:29" x14ac:dyDescent="0.3">
      <c r="A433" s="220">
        <v>123206</v>
      </c>
      <c r="B433" s="220" t="s">
        <v>2791</v>
      </c>
      <c r="C433" s="220" t="s">
        <v>1000</v>
      </c>
      <c r="D433" s="220" t="s">
        <v>550</v>
      </c>
      <c r="E433" s="220" t="s">
        <v>410</v>
      </c>
      <c r="F433" s="221">
        <v>35796</v>
      </c>
      <c r="H433" s="220" t="s">
        <v>411</v>
      </c>
      <c r="I433" s="220" t="s">
        <v>515</v>
      </c>
      <c r="Q433" s="220">
        <v>2000</v>
      </c>
      <c r="T433" s="222"/>
      <c r="U433" s="220" t="s">
        <v>944</v>
      </c>
      <c r="V433" s="220" t="s">
        <v>944</v>
      </c>
      <c r="W433" s="220" t="s">
        <v>944</v>
      </c>
      <c r="AC433" s="220">
        <f>VLOOKUP(A433,'[1]ف1 21-22'!$A$4:$U$5509,21,0)</f>
        <v>0</v>
      </c>
    </row>
    <row r="434" spans="1:29" x14ac:dyDescent="0.3">
      <c r="A434" s="220">
        <v>123207</v>
      </c>
      <c r="B434" s="220" t="s">
        <v>2792</v>
      </c>
      <c r="C434" s="220" t="s">
        <v>143</v>
      </c>
      <c r="D434" s="220" t="s">
        <v>1200</v>
      </c>
      <c r="E434" s="220" t="s">
        <v>410</v>
      </c>
      <c r="F434" s="221">
        <v>34981</v>
      </c>
      <c r="G434" s="220" t="s">
        <v>778</v>
      </c>
      <c r="H434" s="220" t="s">
        <v>411</v>
      </c>
      <c r="I434" s="220" t="s">
        <v>515</v>
      </c>
      <c r="Q434" s="220">
        <v>2000</v>
      </c>
      <c r="T434" s="222"/>
      <c r="W434" s="220" t="s">
        <v>944</v>
      </c>
      <c r="AC434" s="220">
        <f>VLOOKUP(A434,'[1]ف1 21-22'!$A$4:$U$5509,21,0)</f>
        <v>0</v>
      </c>
    </row>
    <row r="435" spans="1:29" x14ac:dyDescent="0.3">
      <c r="A435" s="220">
        <v>123209</v>
      </c>
      <c r="B435" s="220" t="s">
        <v>1115</v>
      </c>
      <c r="C435" s="220" t="s">
        <v>528</v>
      </c>
      <c r="D435" s="220" t="s">
        <v>275</v>
      </c>
      <c r="E435" s="220" t="s">
        <v>410</v>
      </c>
      <c r="F435" s="221">
        <v>32745</v>
      </c>
      <c r="G435" s="220" t="s">
        <v>1719</v>
      </c>
      <c r="H435" s="220" t="s">
        <v>411</v>
      </c>
      <c r="I435" s="220" t="s">
        <v>515</v>
      </c>
      <c r="T435" s="222"/>
      <c r="AC435" s="220">
        <f>VLOOKUP(A435,'[1]ف1 21-22'!$A$4:$U$5509,21,0)</f>
        <v>0</v>
      </c>
    </row>
    <row r="436" spans="1:29" x14ac:dyDescent="0.3">
      <c r="A436" s="220">
        <v>123211</v>
      </c>
      <c r="B436" s="220" t="s">
        <v>2793</v>
      </c>
      <c r="C436" s="220" t="s">
        <v>166</v>
      </c>
      <c r="D436" s="220" t="s">
        <v>2794</v>
      </c>
      <c r="E436" s="220" t="s">
        <v>410</v>
      </c>
      <c r="F436" s="221">
        <v>32874</v>
      </c>
      <c r="H436" s="220" t="s">
        <v>411</v>
      </c>
      <c r="I436" s="220" t="s">
        <v>515</v>
      </c>
      <c r="Q436" s="220">
        <v>2000</v>
      </c>
      <c r="T436" s="222"/>
      <c r="U436" s="220" t="s">
        <v>944</v>
      </c>
      <c r="V436" s="220" t="s">
        <v>944</v>
      </c>
      <c r="W436" s="220" t="s">
        <v>944</v>
      </c>
      <c r="AC436" s="220">
        <f>VLOOKUP(A436,'[1]ف1 21-22'!$A$4:$U$5509,21,0)</f>
        <v>0</v>
      </c>
    </row>
    <row r="437" spans="1:29" x14ac:dyDescent="0.3">
      <c r="A437" s="220">
        <v>123214</v>
      </c>
      <c r="B437" s="220" t="s">
        <v>2795</v>
      </c>
      <c r="C437" s="220" t="s">
        <v>1172</v>
      </c>
      <c r="D437" s="220" t="s">
        <v>1223</v>
      </c>
      <c r="E437" s="220" t="s">
        <v>410</v>
      </c>
      <c r="F437" s="221">
        <v>30945</v>
      </c>
      <c r="G437" s="220" t="s">
        <v>809</v>
      </c>
      <c r="H437" s="220" t="s">
        <v>411</v>
      </c>
      <c r="I437" s="220" t="s">
        <v>515</v>
      </c>
      <c r="Q437" s="220">
        <v>2000</v>
      </c>
      <c r="T437" s="222"/>
      <c r="U437" s="220" t="s">
        <v>944</v>
      </c>
      <c r="V437" s="220" t="s">
        <v>944</v>
      </c>
      <c r="W437" s="220" t="s">
        <v>944</v>
      </c>
      <c r="AC437" s="220">
        <f>VLOOKUP(A437,'[1]ف1 21-22'!$A$4:$U$5509,21,0)</f>
        <v>0</v>
      </c>
    </row>
    <row r="438" spans="1:29" x14ac:dyDescent="0.3">
      <c r="A438" s="220">
        <v>123215</v>
      </c>
      <c r="B438" s="220" t="s">
        <v>2796</v>
      </c>
      <c r="C438" s="220" t="s">
        <v>107</v>
      </c>
      <c r="D438" s="220" t="s">
        <v>290</v>
      </c>
      <c r="E438" s="220" t="s">
        <v>410</v>
      </c>
      <c r="F438" s="221">
        <v>36526</v>
      </c>
      <c r="H438" s="220" t="s">
        <v>411</v>
      </c>
      <c r="I438" s="220" t="s">
        <v>515</v>
      </c>
      <c r="Q438" s="220">
        <v>2000</v>
      </c>
      <c r="T438" s="222"/>
      <c r="V438" s="220" t="s">
        <v>944</v>
      </c>
      <c r="W438" s="220" t="s">
        <v>944</v>
      </c>
      <c r="AC438" s="220">
        <f>VLOOKUP(A438,'[1]ف1 21-22'!$A$4:$U$5509,21,0)</f>
        <v>0</v>
      </c>
    </row>
    <row r="439" spans="1:29" x14ac:dyDescent="0.3">
      <c r="A439" s="220">
        <v>123216</v>
      </c>
      <c r="B439" s="220" t="s">
        <v>1517</v>
      </c>
      <c r="C439" s="220" t="s">
        <v>62</v>
      </c>
      <c r="D439" s="220" t="s">
        <v>275</v>
      </c>
      <c r="E439" s="220" t="s">
        <v>410</v>
      </c>
      <c r="F439" s="221">
        <v>35431</v>
      </c>
      <c r="H439" s="220" t="s">
        <v>411</v>
      </c>
      <c r="I439" s="220" t="s">
        <v>515</v>
      </c>
      <c r="Q439" s="220">
        <v>2000</v>
      </c>
      <c r="T439" s="222"/>
      <c r="U439" s="220" t="s">
        <v>944</v>
      </c>
      <c r="V439" s="220" t="s">
        <v>944</v>
      </c>
      <c r="W439" s="220" t="s">
        <v>944</v>
      </c>
      <c r="AC439" s="220">
        <f>VLOOKUP(A439,'[1]ف1 21-22'!$A$4:$U$5509,21,0)</f>
        <v>0</v>
      </c>
    </row>
    <row r="440" spans="1:29" x14ac:dyDescent="0.3">
      <c r="A440" s="220">
        <v>123218</v>
      </c>
      <c r="B440" s="220" t="s">
        <v>2797</v>
      </c>
      <c r="C440" s="220" t="s">
        <v>90</v>
      </c>
      <c r="D440" s="220" t="s">
        <v>320</v>
      </c>
      <c r="E440" s="220" t="s">
        <v>410</v>
      </c>
      <c r="F440" s="221">
        <v>34700</v>
      </c>
      <c r="H440" s="220" t="s">
        <v>411</v>
      </c>
      <c r="I440" s="220" t="s">
        <v>515</v>
      </c>
      <c r="Q440" s="220">
        <v>2000</v>
      </c>
      <c r="T440" s="222"/>
      <c r="U440" s="220" t="s">
        <v>944</v>
      </c>
      <c r="V440" s="220" t="s">
        <v>944</v>
      </c>
      <c r="W440" s="220" t="s">
        <v>944</v>
      </c>
      <c r="AC440" s="220">
        <f>VLOOKUP(A440,'[1]ف1 21-22'!$A$4:$U$5509,21,0)</f>
        <v>0</v>
      </c>
    </row>
    <row r="441" spans="1:29" x14ac:dyDescent="0.3">
      <c r="A441" s="220">
        <v>123223</v>
      </c>
      <c r="B441" s="220" t="s">
        <v>2798</v>
      </c>
      <c r="C441" s="220" t="s">
        <v>68</v>
      </c>
      <c r="D441" s="220" t="s">
        <v>590</v>
      </c>
      <c r="E441" s="220" t="s">
        <v>410</v>
      </c>
      <c r="F441" s="221">
        <v>36526</v>
      </c>
      <c r="H441" s="220" t="s">
        <v>411</v>
      </c>
      <c r="I441" s="220" t="s">
        <v>515</v>
      </c>
      <c r="Q441" s="220">
        <v>2000</v>
      </c>
      <c r="T441" s="222"/>
      <c r="U441" s="220" t="s">
        <v>944</v>
      </c>
      <c r="V441" s="220" t="s">
        <v>944</v>
      </c>
      <c r="W441" s="220" t="s">
        <v>944</v>
      </c>
      <c r="AC441" s="220">
        <f>VLOOKUP(A441,'[1]ف1 21-22'!$A$4:$U$5509,21,0)</f>
        <v>0</v>
      </c>
    </row>
    <row r="442" spans="1:29" x14ac:dyDescent="0.3">
      <c r="A442" s="220">
        <v>123224</v>
      </c>
      <c r="B442" s="220" t="s">
        <v>2799</v>
      </c>
      <c r="C442" s="220" t="s">
        <v>2800</v>
      </c>
      <c r="D442" s="220" t="s">
        <v>2801</v>
      </c>
      <c r="E442" s="220" t="s">
        <v>410</v>
      </c>
      <c r="F442" s="221">
        <v>36161</v>
      </c>
      <c r="H442" s="220" t="s">
        <v>411</v>
      </c>
      <c r="I442" s="220" t="s">
        <v>515</v>
      </c>
      <c r="Q442" s="220">
        <v>2000</v>
      </c>
      <c r="T442" s="222"/>
      <c r="U442" s="220" t="s">
        <v>944</v>
      </c>
      <c r="V442" s="220" t="s">
        <v>944</v>
      </c>
      <c r="W442" s="220" t="s">
        <v>944</v>
      </c>
      <c r="AC442" s="220">
        <f>VLOOKUP(A442,'[1]ف1 21-22'!$A$4:$U$5509,21,0)</f>
        <v>0</v>
      </c>
    </row>
    <row r="443" spans="1:29" x14ac:dyDescent="0.3">
      <c r="A443" s="220">
        <v>123232</v>
      </c>
      <c r="B443" s="220" t="s">
        <v>2802</v>
      </c>
      <c r="C443" s="220" t="s">
        <v>1410</v>
      </c>
      <c r="D443" s="220" t="s">
        <v>250</v>
      </c>
      <c r="E443" s="220" t="s">
        <v>410</v>
      </c>
      <c r="F443" s="221">
        <v>35142</v>
      </c>
      <c r="G443" s="220" t="s">
        <v>388</v>
      </c>
      <c r="H443" s="220" t="s">
        <v>411</v>
      </c>
      <c r="I443" s="220" t="s">
        <v>515</v>
      </c>
      <c r="Q443" s="220">
        <v>2000</v>
      </c>
      <c r="T443" s="222"/>
      <c r="U443" s="220" t="s">
        <v>944</v>
      </c>
      <c r="V443" s="220" t="s">
        <v>944</v>
      </c>
      <c r="W443" s="220" t="s">
        <v>944</v>
      </c>
      <c r="AC443" s="220">
        <f>VLOOKUP(A443,'[1]ف1 21-22'!$A$4:$U$5509,21,0)</f>
        <v>0</v>
      </c>
    </row>
    <row r="444" spans="1:29" x14ac:dyDescent="0.3">
      <c r="A444" s="220">
        <v>123235</v>
      </c>
      <c r="B444" s="220" t="s">
        <v>2803</v>
      </c>
      <c r="C444" s="220" t="s">
        <v>523</v>
      </c>
      <c r="D444" s="220" t="s">
        <v>302</v>
      </c>
      <c r="E444" s="220" t="s">
        <v>410</v>
      </c>
      <c r="F444" s="221">
        <v>33970</v>
      </c>
      <c r="H444" s="220" t="s">
        <v>411</v>
      </c>
      <c r="I444" s="220" t="s">
        <v>515</v>
      </c>
      <c r="Q444" s="220">
        <v>2000</v>
      </c>
      <c r="T444" s="222"/>
      <c r="V444" s="220" t="s">
        <v>944</v>
      </c>
      <c r="W444" s="220" t="s">
        <v>944</v>
      </c>
      <c r="AC444" s="220">
        <f>VLOOKUP(A444,'[1]ف1 21-22'!$A$4:$U$5509,21,0)</f>
        <v>0</v>
      </c>
    </row>
    <row r="445" spans="1:29" x14ac:dyDescent="0.3">
      <c r="A445" s="220">
        <v>123237</v>
      </c>
      <c r="B445" s="220" t="s">
        <v>2804</v>
      </c>
      <c r="C445" s="220" t="s">
        <v>129</v>
      </c>
      <c r="D445" s="220" t="s">
        <v>2805</v>
      </c>
      <c r="E445" s="220" t="s">
        <v>410</v>
      </c>
      <c r="H445" s="220" t="s">
        <v>411</v>
      </c>
      <c r="I445" s="220" t="s">
        <v>515</v>
      </c>
      <c r="Q445" s="220">
        <v>2000</v>
      </c>
      <c r="T445" s="222"/>
      <c r="U445" s="220" t="s">
        <v>944</v>
      </c>
      <c r="V445" s="220" t="s">
        <v>944</v>
      </c>
      <c r="W445" s="220" t="s">
        <v>944</v>
      </c>
      <c r="AC445" s="220">
        <f>VLOOKUP(A445,'[1]ف1 21-22'!$A$4:$U$5509,21,0)</f>
        <v>0</v>
      </c>
    </row>
    <row r="446" spans="1:29" x14ac:dyDescent="0.3">
      <c r="A446" s="220">
        <v>123239</v>
      </c>
      <c r="B446" s="220" t="s">
        <v>2806</v>
      </c>
      <c r="C446" s="220" t="s">
        <v>609</v>
      </c>
      <c r="D446" s="220" t="s">
        <v>707</v>
      </c>
      <c r="E446" s="220" t="s">
        <v>410</v>
      </c>
      <c r="F446" s="221">
        <v>35431</v>
      </c>
      <c r="H446" s="220" t="s">
        <v>411</v>
      </c>
      <c r="I446" s="220" t="s">
        <v>515</v>
      </c>
      <c r="Q446" s="220">
        <v>2000</v>
      </c>
      <c r="T446" s="222"/>
      <c r="U446" s="220" t="s">
        <v>944</v>
      </c>
      <c r="V446" s="220" t="s">
        <v>944</v>
      </c>
      <c r="W446" s="220" t="s">
        <v>944</v>
      </c>
      <c r="AC446" s="220">
        <f>VLOOKUP(A446,'[1]ف1 21-22'!$A$4:$U$5509,21,0)</f>
        <v>0</v>
      </c>
    </row>
    <row r="447" spans="1:29" x14ac:dyDescent="0.3">
      <c r="A447" s="220">
        <v>123241</v>
      </c>
      <c r="B447" s="220" t="s">
        <v>2807</v>
      </c>
      <c r="C447" s="220" t="s">
        <v>71</v>
      </c>
      <c r="D447" s="220" t="s">
        <v>2808</v>
      </c>
      <c r="E447" s="220" t="s">
        <v>410</v>
      </c>
      <c r="F447" s="221">
        <v>33970</v>
      </c>
      <c r="H447" s="220" t="s">
        <v>411</v>
      </c>
      <c r="I447" s="220" t="s">
        <v>515</v>
      </c>
      <c r="Q447" s="220">
        <v>2000</v>
      </c>
      <c r="T447" s="222"/>
      <c r="U447" s="220" t="s">
        <v>944</v>
      </c>
      <c r="V447" s="220" t="s">
        <v>944</v>
      </c>
      <c r="W447" s="220" t="s">
        <v>944</v>
      </c>
      <c r="AC447" s="220">
        <f>VLOOKUP(A447,'[1]ف1 21-22'!$A$4:$U$5509,21,0)</f>
        <v>0</v>
      </c>
    </row>
    <row r="448" spans="1:29" x14ac:dyDescent="0.3">
      <c r="A448" s="220">
        <v>123243</v>
      </c>
      <c r="B448" s="220" t="s">
        <v>2809</v>
      </c>
      <c r="C448" s="220" t="s">
        <v>472</v>
      </c>
      <c r="D448" s="220" t="s">
        <v>1877</v>
      </c>
      <c r="E448" s="220" t="s">
        <v>409</v>
      </c>
      <c r="F448" s="221">
        <v>34335</v>
      </c>
      <c r="H448" s="220" t="s">
        <v>411</v>
      </c>
      <c r="I448" s="220" t="s">
        <v>515</v>
      </c>
      <c r="Q448" s="220">
        <v>2000</v>
      </c>
      <c r="T448" s="222"/>
      <c r="U448" s="220" t="s">
        <v>944</v>
      </c>
      <c r="V448" s="220" t="s">
        <v>944</v>
      </c>
      <c r="W448" s="220" t="s">
        <v>944</v>
      </c>
      <c r="AC448" s="220">
        <f>VLOOKUP(A448,'[1]ف1 21-22'!$A$4:$U$5509,21,0)</f>
        <v>0</v>
      </c>
    </row>
    <row r="449" spans="1:29" x14ac:dyDescent="0.3">
      <c r="A449" s="220">
        <v>123246</v>
      </c>
      <c r="B449" s="220" t="s">
        <v>2810</v>
      </c>
      <c r="C449" s="220" t="s">
        <v>94</v>
      </c>
      <c r="D449" s="220" t="s">
        <v>2811</v>
      </c>
      <c r="E449" s="220" t="s">
        <v>409</v>
      </c>
      <c r="F449" s="221">
        <v>34700</v>
      </c>
      <c r="H449" s="220" t="s">
        <v>411</v>
      </c>
      <c r="I449" s="220" t="s">
        <v>515</v>
      </c>
      <c r="Q449" s="220">
        <v>2000</v>
      </c>
      <c r="T449" s="222"/>
      <c r="U449" s="220" t="s">
        <v>944</v>
      </c>
      <c r="V449" s="220" t="s">
        <v>944</v>
      </c>
      <c r="W449" s="220" t="s">
        <v>944</v>
      </c>
      <c r="AC449" s="220">
        <f>VLOOKUP(A449,'[1]ف1 21-22'!$A$4:$U$5509,21,0)</f>
        <v>0</v>
      </c>
    </row>
    <row r="450" spans="1:29" x14ac:dyDescent="0.3">
      <c r="A450" s="220">
        <v>123247</v>
      </c>
      <c r="B450" s="220" t="s">
        <v>2812</v>
      </c>
      <c r="C450" s="220" t="s">
        <v>106</v>
      </c>
      <c r="D450" s="220" t="s">
        <v>318</v>
      </c>
      <c r="E450" s="220" t="s">
        <v>410</v>
      </c>
      <c r="F450" s="221">
        <v>31055</v>
      </c>
      <c r="G450" s="220" t="s">
        <v>388</v>
      </c>
      <c r="H450" s="220" t="s">
        <v>411</v>
      </c>
      <c r="I450" s="220" t="s">
        <v>515</v>
      </c>
      <c r="T450" s="222"/>
      <c r="AC450" s="220">
        <f>VLOOKUP(A450,'[1]ف1 21-22'!$A$4:$U$5509,21,0)</f>
        <v>0</v>
      </c>
    </row>
    <row r="451" spans="1:29" x14ac:dyDescent="0.3">
      <c r="A451" s="220">
        <v>123248</v>
      </c>
      <c r="B451" s="220" t="s">
        <v>2813</v>
      </c>
      <c r="C451" s="220" t="s">
        <v>63</v>
      </c>
      <c r="D451" s="220" t="s">
        <v>1025</v>
      </c>
      <c r="E451" s="220" t="s">
        <v>410</v>
      </c>
      <c r="F451" s="221">
        <v>34492</v>
      </c>
      <c r="G451" s="220" t="s">
        <v>1054</v>
      </c>
      <c r="H451" s="220" t="s">
        <v>420</v>
      </c>
      <c r="I451" s="220" t="s">
        <v>515</v>
      </c>
      <c r="T451" s="222"/>
      <c r="AC451" s="220">
        <f>VLOOKUP(A451,'[1]ف1 21-22'!$A$4:$U$5509,21,0)</f>
        <v>0</v>
      </c>
    </row>
    <row r="452" spans="1:29" x14ac:dyDescent="0.3">
      <c r="A452" s="220">
        <v>123249</v>
      </c>
      <c r="B452" s="220" t="s">
        <v>591</v>
      </c>
      <c r="C452" s="220" t="s">
        <v>107</v>
      </c>
      <c r="D452" s="220" t="s">
        <v>284</v>
      </c>
      <c r="E452" s="220" t="s">
        <v>409</v>
      </c>
      <c r="F452" s="221">
        <v>35796</v>
      </c>
      <c r="H452" s="220" t="s">
        <v>420</v>
      </c>
      <c r="I452" s="220" t="s">
        <v>515</v>
      </c>
      <c r="Q452" s="220">
        <v>2000</v>
      </c>
      <c r="T452" s="222"/>
      <c r="U452" s="220" t="s">
        <v>944</v>
      </c>
      <c r="V452" s="220" t="s">
        <v>944</v>
      </c>
      <c r="W452" s="220" t="s">
        <v>944</v>
      </c>
      <c r="AC452" s="220">
        <f>VLOOKUP(A452,'[1]ف1 21-22'!$A$4:$U$5509,21,0)</f>
        <v>0</v>
      </c>
    </row>
    <row r="453" spans="1:29" x14ac:dyDescent="0.3">
      <c r="A453" s="220">
        <v>123250</v>
      </c>
      <c r="B453" s="220" t="s">
        <v>2814</v>
      </c>
      <c r="C453" s="220" t="s">
        <v>1151</v>
      </c>
      <c r="D453" s="220" t="s">
        <v>2815</v>
      </c>
      <c r="E453" s="220" t="s">
        <v>410</v>
      </c>
      <c r="F453" s="221">
        <v>32874</v>
      </c>
      <c r="H453" s="220" t="s">
        <v>420</v>
      </c>
      <c r="I453" s="220" t="s">
        <v>515</v>
      </c>
      <c r="Q453" s="220">
        <v>2000</v>
      </c>
      <c r="T453" s="222"/>
      <c r="U453" s="220" t="s">
        <v>944</v>
      </c>
      <c r="V453" s="220" t="s">
        <v>944</v>
      </c>
      <c r="W453" s="220" t="s">
        <v>944</v>
      </c>
      <c r="AC453" s="220">
        <f>VLOOKUP(A453,'[1]ف1 21-22'!$A$4:$U$5509,21,0)</f>
        <v>0</v>
      </c>
    </row>
    <row r="454" spans="1:29" x14ac:dyDescent="0.3">
      <c r="A454" s="220">
        <v>123258</v>
      </c>
      <c r="B454" s="220" t="s">
        <v>1032</v>
      </c>
      <c r="C454" s="220" t="s">
        <v>91</v>
      </c>
      <c r="D454" s="220" t="s">
        <v>2817</v>
      </c>
      <c r="E454" s="220" t="s">
        <v>410</v>
      </c>
      <c r="H454" s="220" t="s">
        <v>411</v>
      </c>
      <c r="I454" s="220" t="s">
        <v>515</v>
      </c>
      <c r="Q454" s="220">
        <v>2000</v>
      </c>
      <c r="T454" s="222"/>
      <c r="U454" s="220" t="s">
        <v>944</v>
      </c>
      <c r="V454" s="220" t="s">
        <v>944</v>
      </c>
      <c r="W454" s="220" t="s">
        <v>944</v>
      </c>
      <c r="AC454" s="220">
        <f>VLOOKUP(A454,'[1]ف1 21-22'!$A$4:$U$5509,21,0)</f>
        <v>0</v>
      </c>
    </row>
    <row r="455" spans="1:29" x14ac:dyDescent="0.3">
      <c r="A455" s="220">
        <v>123260</v>
      </c>
      <c r="B455" s="220" t="s">
        <v>2818</v>
      </c>
      <c r="C455" s="220" t="s">
        <v>2819</v>
      </c>
      <c r="D455" s="220" t="s">
        <v>1024</v>
      </c>
      <c r="E455" s="220" t="s">
        <v>410</v>
      </c>
      <c r="F455" s="221">
        <v>33970</v>
      </c>
      <c r="H455" s="220" t="s">
        <v>411</v>
      </c>
      <c r="I455" s="220" t="s">
        <v>515</v>
      </c>
      <c r="Q455" s="220">
        <v>2000</v>
      </c>
      <c r="T455" s="222"/>
      <c r="U455" s="220" t="s">
        <v>944</v>
      </c>
      <c r="V455" s="220" t="s">
        <v>944</v>
      </c>
      <c r="W455" s="220" t="s">
        <v>944</v>
      </c>
      <c r="AC455" s="220">
        <f>VLOOKUP(A455,'[1]ف1 21-22'!$A$4:$U$5509,21,0)</f>
        <v>0</v>
      </c>
    </row>
    <row r="456" spans="1:29" x14ac:dyDescent="0.3">
      <c r="A456" s="220">
        <v>123261</v>
      </c>
      <c r="B456" s="220" t="s">
        <v>2820</v>
      </c>
      <c r="C456" s="220" t="s">
        <v>118</v>
      </c>
      <c r="D456" s="220" t="s">
        <v>538</v>
      </c>
      <c r="E456" s="220" t="s">
        <v>409</v>
      </c>
      <c r="F456" s="221">
        <v>35462</v>
      </c>
      <c r="G456" s="220" t="s">
        <v>388</v>
      </c>
      <c r="H456" s="220" t="s">
        <v>411</v>
      </c>
      <c r="I456" s="220" t="s">
        <v>515</v>
      </c>
      <c r="Q456" s="220">
        <v>2000</v>
      </c>
      <c r="T456" s="222"/>
      <c r="U456" s="220" t="s">
        <v>944</v>
      </c>
      <c r="V456" s="220" t="s">
        <v>944</v>
      </c>
      <c r="W456" s="220" t="s">
        <v>944</v>
      </c>
      <c r="AC456" s="220">
        <f>VLOOKUP(A456,'[1]ف1 21-22'!$A$4:$U$5509,21,0)</f>
        <v>0</v>
      </c>
    </row>
    <row r="457" spans="1:29" x14ac:dyDescent="0.3">
      <c r="A457" s="220">
        <v>123262</v>
      </c>
      <c r="B457" s="220" t="s">
        <v>2821</v>
      </c>
      <c r="C457" s="220" t="s">
        <v>92</v>
      </c>
      <c r="D457" s="220" t="s">
        <v>294</v>
      </c>
      <c r="E457" s="220" t="s">
        <v>410</v>
      </c>
      <c r="F457" s="221">
        <v>35150</v>
      </c>
      <c r="G457" s="220" t="s">
        <v>388</v>
      </c>
      <c r="H457" s="220" t="s">
        <v>411</v>
      </c>
      <c r="I457" s="220" t="s">
        <v>515</v>
      </c>
      <c r="T457" s="222"/>
      <c r="AC457" s="220">
        <f>VLOOKUP(A457,'[1]ف1 21-22'!$A$4:$U$5509,21,0)</f>
        <v>0</v>
      </c>
    </row>
    <row r="458" spans="1:29" x14ac:dyDescent="0.3">
      <c r="A458" s="220">
        <v>123264</v>
      </c>
      <c r="B458" s="220" t="s">
        <v>2822</v>
      </c>
      <c r="C458" s="220" t="s">
        <v>1043</v>
      </c>
      <c r="D458" s="220" t="s">
        <v>2823</v>
      </c>
      <c r="E458" s="220" t="s">
        <v>410</v>
      </c>
      <c r="F458" s="221">
        <v>34734</v>
      </c>
      <c r="G458" s="220" t="s">
        <v>388</v>
      </c>
      <c r="H458" s="220" t="s">
        <v>411</v>
      </c>
      <c r="I458" s="220" t="s">
        <v>515</v>
      </c>
      <c r="Q458" s="220">
        <v>2000</v>
      </c>
      <c r="T458" s="222"/>
      <c r="U458" s="220" t="s">
        <v>944</v>
      </c>
      <c r="V458" s="220" t="s">
        <v>944</v>
      </c>
      <c r="W458" s="220" t="s">
        <v>944</v>
      </c>
      <c r="AC458" s="220">
        <f>VLOOKUP(A458,'[1]ف1 21-22'!$A$4:$U$5509,21,0)</f>
        <v>0</v>
      </c>
    </row>
    <row r="459" spans="1:29" x14ac:dyDescent="0.3">
      <c r="A459" s="220">
        <v>123265</v>
      </c>
      <c r="B459" s="220" t="s">
        <v>2824</v>
      </c>
      <c r="C459" s="220" t="s">
        <v>2825</v>
      </c>
      <c r="D459" s="220" t="s">
        <v>285</v>
      </c>
      <c r="E459" s="220" t="s">
        <v>410</v>
      </c>
      <c r="F459" s="221">
        <v>33604</v>
      </c>
      <c r="H459" s="220" t="s">
        <v>411</v>
      </c>
      <c r="I459" s="220" t="s">
        <v>515</v>
      </c>
      <c r="Q459" s="220">
        <v>2000</v>
      </c>
      <c r="T459" s="222"/>
      <c r="V459" s="220" t="s">
        <v>944</v>
      </c>
      <c r="W459" s="220" t="s">
        <v>944</v>
      </c>
      <c r="AC459" s="220">
        <f>VLOOKUP(A459,'[1]ف1 21-22'!$A$4:$U$5509,21,0)</f>
        <v>0</v>
      </c>
    </row>
    <row r="460" spans="1:29" x14ac:dyDescent="0.3">
      <c r="A460" s="220">
        <v>123266</v>
      </c>
      <c r="B460" s="220" t="s">
        <v>2826</v>
      </c>
      <c r="C460" s="220" t="s">
        <v>887</v>
      </c>
      <c r="D460" s="220" t="s">
        <v>683</v>
      </c>
      <c r="E460" s="220" t="s">
        <v>410</v>
      </c>
      <c r="F460" s="221">
        <v>35663</v>
      </c>
      <c r="G460" s="220" t="s">
        <v>388</v>
      </c>
      <c r="H460" s="220" t="s">
        <v>411</v>
      </c>
      <c r="I460" s="220" t="s">
        <v>515</v>
      </c>
      <c r="Q460" s="220">
        <v>2000</v>
      </c>
      <c r="T460" s="222"/>
      <c r="W460" s="220" t="s">
        <v>944</v>
      </c>
      <c r="AC460" s="220">
        <f>VLOOKUP(A460,'[1]ف1 21-22'!$A$4:$U$5509,21,0)</f>
        <v>0</v>
      </c>
    </row>
    <row r="461" spans="1:29" x14ac:dyDescent="0.3">
      <c r="A461" s="220">
        <v>123269</v>
      </c>
      <c r="B461" s="220" t="s">
        <v>2827</v>
      </c>
      <c r="C461" s="220" t="s">
        <v>149</v>
      </c>
      <c r="D461" s="220" t="s">
        <v>2828</v>
      </c>
      <c r="E461" s="220" t="s">
        <v>410</v>
      </c>
      <c r="F461" s="221">
        <v>33604</v>
      </c>
      <c r="H461" s="220" t="s">
        <v>411</v>
      </c>
      <c r="I461" s="220" t="s">
        <v>515</v>
      </c>
      <c r="Q461" s="220">
        <v>2000</v>
      </c>
      <c r="T461" s="222"/>
      <c r="U461" s="220" t="s">
        <v>944</v>
      </c>
      <c r="V461" s="220" t="s">
        <v>944</v>
      </c>
      <c r="W461" s="220" t="s">
        <v>944</v>
      </c>
      <c r="AC461" s="220">
        <f>VLOOKUP(A461,'[1]ف1 21-22'!$A$4:$U$5509,21,0)</f>
        <v>0</v>
      </c>
    </row>
    <row r="462" spans="1:29" x14ac:dyDescent="0.3">
      <c r="A462" s="220">
        <v>123271</v>
      </c>
      <c r="B462" s="220" t="s">
        <v>2829</v>
      </c>
      <c r="C462" s="220" t="s">
        <v>79</v>
      </c>
      <c r="D462" s="220" t="s">
        <v>231</v>
      </c>
      <c r="E462" s="220" t="s">
        <v>409</v>
      </c>
      <c r="F462" s="221">
        <v>35796</v>
      </c>
      <c r="H462" s="220" t="s">
        <v>411</v>
      </c>
      <c r="I462" s="220" t="s">
        <v>515</v>
      </c>
      <c r="Q462" s="220">
        <v>2000</v>
      </c>
      <c r="T462" s="222"/>
      <c r="V462" s="220" t="s">
        <v>944</v>
      </c>
      <c r="W462" s="220" t="s">
        <v>944</v>
      </c>
      <c r="AC462" s="220">
        <f>VLOOKUP(A462,'[1]ف1 21-22'!$A$4:$U$5509,21,0)</f>
        <v>0</v>
      </c>
    </row>
    <row r="463" spans="1:29" x14ac:dyDescent="0.3">
      <c r="A463" s="220">
        <v>123272</v>
      </c>
      <c r="B463" s="220" t="s">
        <v>2830</v>
      </c>
      <c r="C463" s="220" t="s">
        <v>92</v>
      </c>
      <c r="D463" s="220" t="s">
        <v>325</v>
      </c>
      <c r="E463" s="220" t="s">
        <v>409</v>
      </c>
      <c r="F463" s="221">
        <v>34700</v>
      </c>
      <c r="H463" s="220" t="s">
        <v>420</v>
      </c>
      <c r="I463" s="220" t="s">
        <v>515</v>
      </c>
      <c r="Q463" s="220">
        <v>2000</v>
      </c>
      <c r="T463" s="222"/>
      <c r="U463" s="220" t="s">
        <v>944</v>
      </c>
      <c r="V463" s="220" t="s">
        <v>944</v>
      </c>
      <c r="W463" s="220" t="s">
        <v>944</v>
      </c>
      <c r="AC463" s="220">
        <f>VLOOKUP(A463,'[1]ف1 21-22'!$A$4:$U$5509,21,0)</f>
        <v>0</v>
      </c>
    </row>
    <row r="464" spans="1:29" x14ac:dyDescent="0.3">
      <c r="A464" s="220">
        <v>123273</v>
      </c>
      <c r="B464" s="220" t="s">
        <v>2831</v>
      </c>
      <c r="C464" s="220" t="s">
        <v>1339</v>
      </c>
      <c r="D464" s="220" t="s">
        <v>2832</v>
      </c>
      <c r="E464" s="220" t="s">
        <v>409</v>
      </c>
      <c r="F464" s="221">
        <v>35431</v>
      </c>
      <c r="H464" s="220" t="s">
        <v>411</v>
      </c>
      <c r="I464" s="220" t="s">
        <v>515</v>
      </c>
      <c r="Q464" s="220">
        <v>2000</v>
      </c>
      <c r="T464" s="222"/>
      <c r="U464" s="220" t="s">
        <v>944</v>
      </c>
      <c r="V464" s="220" t="s">
        <v>944</v>
      </c>
      <c r="W464" s="220" t="s">
        <v>944</v>
      </c>
      <c r="AC464" s="220">
        <f>VLOOKUP(A464,'[1]ف1 21-22'!$A$4:$U$5509,21,0)</f>
        <v>0</v>
      </c>
    </row>
    <row r="465" spans="1:29" x14ac:dyDescent="0.3">
      <c r="A465" s="220">
        <v>123274</v>
      </c>
      <c r="B465" s="220" t="s">
        <v>2833</v>
      </c>
      <c r="C465" s="220" t="s">
        <v>130</v>
      </c>
      <c r="D465" s="220" t="s">
        <v>238</v>
      </c>
      <c r="E465" s="220" t="s">
        <v>410</v>
      </c>
      <c r="F465" s="221">
        <v>32509</v>
      </c>
      <c r="H465" s="220" t="s">
        <v>411</v>
      </c>
      <c r="I465" s="220" t="s">
        <v>515</v>
      </c>
      <c r="Q465" s="220">
        <v>2000</v>
      </c>
      <c r="T465" s="222"/>
      <c r="U465" s="220" t="s">
        <v>944</v>
      </c>
      <c r="V465" s="220" t="s">
        <v>944</v>
      </c>
      <c r="W465" s="220" t="s">
        <v>944</v>
      </c>
      <c r="AC465" s="220">
        <f>VLOOKUP(A465,'[1]ف1 21-22'!$A$4:$U$5509,21,0)</f>
        <v>0</v>
      </c>
    </row>
    <row r="466" spans="1:29" x14ac:dyDescent="0.3">
      <c r="A466" s="220">
        <v>123275</v>
      </c>
      <c r="B466" s="220" t="s">
        <v>2834</v>
      </c>
      <c r="C466" s="220" t="s">
        <v>165</v>
      </c>
      <c r="D466" s="220" t="s">
        <v>1007</v>
      </c>
      <c r="E466" s="220" t="s">
        <v>410</v>
      </c>
      <c r="F466" s="221">
        <v>34560</v>
      </c>
      <c r="G466" s="220" t="s">
        <v>388</v>
      </c>
      <c r="H466" s="220" t="s">
        <v>411</v>
      </c>
      <c r="I466" s="220" t="s">
        <v>515</v>
      </c>
      <c r="Q466" s="220">
        <v>2000</v>
      </c>
      <c r="T466" s="222"/>
      <c r="U466" s="220" t="s">
        <v>944</v>
      </c>
      <c r="V466" s="220" t="s">
        <v>944</v>
      </c>
      <c r="W466" s="220" t="s">
        <v>944</v>
      </c>
      <c r="AC466" s="220">
        <f>VLOOKUP(A466,'[1]ف1 21-22'!$A$4:$U$5509,21,0)</f>
        <v>0</v>
      </c>
    </row>
    <row r="467" spans="1:29" x14ac:dyDescent="0.3">
      <c r="A467" s="220">
        <v>123276</v>
      </c>
      <c r="B467" s="220" t="s">
        <v>2835</v>
      </c>
      <c r="C467" s="220" t="s">
        <v>70</v>
      </c>
      <c r="D467" s="220" t="s">
        <v>1239</v>
      </c>
      <c r="E467" s="220" t="s">
        <v>410</v>
      </c>
      <c r="F467" s="221">
        <v>27592</v>
      </c>
      <c r="G467" s="220" t="s">
        <v>398</v>
      </c>
      <c r="H467" s="220" t="s">
        <v>411</v>
      </c>
      <c r="I467" s="220" t="s">
        <v>515</v>
      </c>
      <c r="Q467" s="220">
        <v>2000</v>
      </c>
      <c r="T467" s="222"/>
      <c r="V467" s="220" t="s">
        <v>944</v>
      </c>
      <c r="W467" s="220" t="s">
        <v>944</v>
      </c>
      <c r="AC467" s="220">
        <f>VLOOKUP(A467,'[1]ف1 21-22'!$A$4:$U$5509,21,0)</f>
        <v>0</v>
      </c>
    </row>
    <row r="468" spans="1:29" x14ac:dyDescent="0.3">
      <c r="A468" s="220">
        <v>123282</v>
      </c>
      <c r="B468" s="220" t="s">
        <v>2836</v>
      </c>
      <c r="C468" s="220" t="s">
        <v>506</v>
      </c>
      <c r="D468" s="220" t="s">
        <v>2837</v>
      </c>
      <c r="E468" s="220" t="s">
        <v>410</v>
      </c>
      <c r="F468" s="221">
        <v>32832</v>
      </c>
      <c r="G468" s="220" t="s">
        <v>2838</v>
      </c>
      <c r="H468" s="220" t="s">
        <v>411</v>
      </c>
      <c r="I468" s="220" t="s">
        <v>515</v>
      </c>
      <c r="Q468" s="220">
        <v>2000</v>
      </c>
      <c r="T468" s="222"/>
      <c r="U468" s="220" t="s">
        <v>944</v>
      </c>
      <c r="V468" s="220" t="s">
        <v>944</v>
      </c>
      <c r="W468" s="220" t="s">
        <v>944</v>
      </c>
      <c r="AC468" s="220">
        <f>VLOOKUP(A468,'[1]ف1 21-22'!$A$4:$U$5509,21,0)</f>
        <v>0</v>
      </c>
    </row>
    <row r="469" spans="1:29" x14ac:dyDescent="0.3">
      <c r="A469" s="220">
        <v>123306</v>
      </c>
      <c r="B469" s="220" t="s">
        <v>2839</v>
      </c>
      <c r="C469" s="220" t="s">
        <v>71</v>
      </c>
      <c r="D469" s="220" t="s">
        <v>251</v>
      </c>
      <c r="E469" s="220" t="s">
        <v>409</v>
      </c>
      <c r="F469" s="221">
        <v>33355</v>
      </c>
      <c r="G469" s="220" t="s">
        <v>797</v>
      </c>
      <c r="H469" s="220" t="s">
        <v>411</v>
      </c>
      <c r="I469" s="220" t="s">
        <v>515</v>
      </c>
      <c r="Q469" s="220">
        <v>2000</v>
      </c>
      <c r="T469" s="222"/>
      <c r="U469" s="220" t="s">
        <v>944</v>
      </c>
      <c r="V469" s="220" t="s">
        <v>944</v>
      </c>
      <c r="W469" s="220" t="s">
        <v>944</v>
      </c>
      <c r="AC469" s="220">
        <f>VLOOKUP(A469,'[1]ف1 21-22'!$A$4:$U$5509,21,0)</f>
        <v>0</v>
      </c>
    </row>
    <row r="470" spans="1:29" x14ac:dyDescent="0.3">
      <c r="A470" s="220">
        <v>123310</v>
      </c>
      <c r="B470" s="220" t="s">
        <v>2840</v>
      </c>
      <c r="C470" s="220" t="s">
        <v>167</v>
      </c>
      <c r="D470" s="220" t="s">
        <v>2841</v>
      </c>
      <c r="E470" s="220" t="s">
        <v>410</v>
      </c>
      <c r="F470" s="221">
        <v>36018</v>
      </c>
      <c r="G470" s="220" t="s">
        <v>788</v>
      </c>
      <c r="H470" s="220" t="s">
        <v>411</v>
      </c>
      <c r="I470" s="220" t="s">
        <v>515</v>
      </c>
      <c r="Q470" s="220">
        <v>2000</v>
      </c>
      <c r="T470" s="222"/>
      <c r="U470" s="220" t="s">
        <v>944</v>
      </c>
      <c r="V470" s="220" t="s">
        <v>944</v>
      </c>
      <c r="W470" s="220" t="s">
        <v>944</v>
      </c>
      <c r="AC470" s="220">
        <f>VLOOKUP(A470,'[1]ف1 21-22'!$A$4:$U$5509,21,0)</f>
        <v>0</v>
      </c>
    </row>
    <row r="471" spans="1:29" x14ac:dyDescent="0.3">
      <c r="A471" s="220">
        <v>123311</v>
      </c>
      <c r="B471" s="220" t="s">
        <v>2842</v>
      </c>
      <c r="C471" s="220" t="s">
        <v>64</v>
      </c>
      <c r="D471" s="220" t="s">
        <v>258</v>
      </c>
      <c r="E471" s="220" t="s">
        <v>410</v>
      </c>
      <c r="F471" s="221">
        <v>36470</v>
      </c>
      <c r="G471" s="220" t="s">
        <v>776</v>
      </c>
      <c r="H471" s="220" t="s">
        <v>411</v>
      </c>
      <c r="I471" s="220" t="s">
        <v>515</v>
      </c>
      <c r="Q471" s="220">
        <v>2000</v>
      </c>
      <c r="T471" s="222"/>
      <c r="U471" s="220" t="s">
        <v>944</v>
      </c>
      <c r="V471" s="220" t="s">
        <v>944</v>
      </c>
      <c r="W471" s="220" t="s">
        <v>944</v>
      </c>
      <c r="AC471" s="220">
        <f>VLOOKUP(A471,'[1]ف1 21-22'!$A$4:$U$5509,21,0)</f>
        <v>0</v>
      </c>
    </row>
    <row r="472" spans="1:29" x14ac:dyDescent="0.3">
      <c r="A472" s="220">
        <v>123312</v>
      </c>
      <c r="B472" s="220" t="s">
        <v>2843</v>
      </c>
      <c r="C472" s="220" t="s">
        <v>496</v>
      </c>
      <c r="D472" s="220" t="s">
        <v>589</v>
      </c>
      <c r="E472" s="220" t="s">
        <v>409</v>
      </c>
      <c r="F472" s="221">
        <v>31857</v>
      </c>
      <c r="G472" s="220" t="s">
        <v>388</v>
      </c>
      <c r="H472" s="220" t="s">
        <v>411</v>
      </c>
      <c r="I472" s="220" t="s">
        <v>515</v>
      </c>
      <c r="Q472" s="220">
        <v>2000</v>
      </c>
      <c r="T472" s="222"/>
      <c r="U472" s="220" t="s">
        <v>944</v>
      </c>
      <c r="V472" s="220" t="s">
        <v>944</v>
      </c>
      <c r="W472" s="220" t="s">
        <v>944</v>
      </c>
      <c r="AC472" s="220">
        <f>VLOOKUP(A472,'[1]ف1 21-22'!$A$4:$U$5509,21,0)</f>
        <v>0</v>
      </c>
    </row>
    <row r="473" spans="1:29" x14ac:dyDescent="0.3">
      <c r="A473" s="220">
        <v>123313</v>
      </c>
      <c r="B473" s="220" t="s">
        <v>2844</v>
      </c>
      <c r="C473" s="220" t="s">
        <v>509</v>
      </c>
      <c r="D473" s="220" t="s">
        <v>1212</v>
      </c>
      <c r="E473" s="220" t="s">
        <v>409</v>
      </c>
      <c r="F473" s="221">
        <v>30156</v>
      </c>
      <c r="G473" s="220" t="s">
        <v>388</v>
      </c>
      <c r="H473" s="220" t="s">
        <v>411</v>
      </c>
      <c r="I473" s="220" t="s">
        <v>515</v>
      </c>
      <c r="T473" s="222"/>
      <c r="AC473" s="220">
        <f>VLOOKUP(A473,'[1]ف1 21-22'!$A$4:$U$5509,21,0)</f>
        <v>0</v>
      </c>
    </row>
    <row r="474" spans="1:29" x14ac:dyDescent="0.3">
      <c r="A474" s="220">
        <v>123314</v>
      </c>
      <c r="B474" s="220" t="s">
        <v>2845</v>
      </c>
      <c r="C474" s="220" t="s">
        <v>2846</v>
      </c>
      <c r="D474" s="220" t="s">
        <v>236</v>
      </c>
      <c r="E474" s="220" t="s">
        <v>409</v>
      </c>
      <c r="F474" s="221">
        <v>34881</v>
      </c>
      <c r="G474" s="220" t="s">
        <v>388</v>
      </c>
      <c r="H474" s="220" t="s">
        <v>411</v>
      </c>
      <c r="I474" s="220" t="s">
        <v>515</v>
      </c>
      <c r="Q474" s="220">
        <v>2000</v>
      </c>
      <c r="T474" s="222"/>
      <c r="U474" s="220" t="s">
        <v>944</v>
      </c>
      <c r="V474" s="220" t="s">
        <v>944</v>
      </c>
      <c r="W474" s="220" t="s">
        <v>944</v>
      </c>
      <c r="AC474" s="220">
        <f>VLOOKUP(A474,'[1]ف1 21-22'!$A$4:$U$5509,21,0)</f>
        <v>0</v>
      </c>
    </row>
    <row r="475" spans="1:29" x14ac:dyDescent="0.3">
      <c r="A475" s="220">
        <v>123315</v>
      </c>
      <c r="B475" s="220" t="s">
        <v>2847</v>
      </c>
      <c r="C475" s="220" t="s">
        <v>118</v>
      </c>
      <c r="D475" s="220" t="s">
        <v>2848</v>
      </c>
      <c r="E475" s="220" t="s">
        <v>410</v>
      </c>
      <c r="F475" s="221">
        <v>36180</v>
      </c>
      <c r="G475" s="220" t="s">
        <v>396</v>
      </c>
      <c r="H475" s="220" t="s">
        <v>411</v>
      </c>
      <c r="I475" s="220" t="s">
        <v>515</v>
      </c>
      <c r="Q475" s="220">
        <v>2000</v>
      </c>
      <c r="T475" s="222"/>
      <c r="U475" s="220" t="s">
        <v>944</v>
      </c>
      <c r="V475" s="220" t="s">
        <v>944</v>
      </c>
      <c r="W475" s="220" t="s">
        <v>944</v>
      </c>
      <c r="AC475" s="220">
        <f>VLOOKUP(A475,'[1]ف1 21-22'!$A$4:$U$5509,21,0)</f>
        <v>0</v>
      </c>
    </row>
    <row r="476" spans="1:29" x14ac:dyDescent="0.3">
      <c r="A476" s="220">
        <v>123317</v>
      </c>
      <c r="B476" s="220" t="s">
        <v>2849</v>
      </c>
      <c r="C476" s="220" t="s">
        <v>112</v>
      </c>
      <c r="D476" s="220" t="s">
        <v>258</v>
      </c>
      <c r="E476" s="220" t="s">
        <v>410</v>
      </c>
      <c r="F476" s="221">
        <v>31440</v>
      </c>
      <c r="G476" s="220" t="s">
        <v>388</v>
      </c>
      <c r="H476" s="220" t="s">
        <v>411</v>
      </c>
      <c r="I476" s="220" t="s">
        <v>515</v>
      </c>
      <c r="Q476" s="220">
        <v>2000</v>
      </c>
      <c r="T476" s="222"/>
      <c r="U476" s="220" t="s">
        <v>944</v>
      </c>
      <c r="V476" s="220" t="s">
        <v>944</v>
      </c>
      <c r="W476" s="220" t="s">
        <v>944</v>
      </c>
      <c r="AC476" s="220">
        <f>VLOOKUP(A476,'[1]ف1 21-22'!$A$4:$U$5509,21,0)</f>
        <v>0</v>
      </c>
    </row>
    <row r="477" spans="1:29" x14ac:dyDescent="0.3">
      <c r="A477" s="220">
        <v>123318</v>
      </c>
      <c r="B477" s="220" t="s">
        <v>2850</v>
      </c>
      <c r="C477" s="220" t="s">
        <v>1029</v>
      </c>
      <c r="D477" s="220" t="s">
        <v>2851</v>
      </c>
      <c r="E477" s="220" t="s">
        <v>410</v>
      </c>
      <c r="H477" s="220" t="s">
        <v>420</v>
      </c>
      <c r="I477" s="220" t="s">
        <v>515</v>
      </c>
      <c r="Q477" s="220">
        <v>2000</v>
      </c>
      <c r="T477" s="222"/>
      <c r="V477" s="220" t="s">
        <v>944</v>
      </c>
      <c r="W477" s="220" t="s">
        <v>944</v>
      </c>
      <c r="AC477" s="220">
        <f>VLOOKUP(A477,'[1]ف1 21-22'!$A$4:$U$5509,21,0)</f>
        <v>0</v>
      </c>
    </row>
    <row r="478" spans="1:29" x14ac:dyDescent="0.3">
      <c r="A478" s="220">
        <v>123320</v>
      </c>
      <c r="B478" s="220" t="s">
        <v>2852</v>
      </c>
      <c r="C478" s="220" t="s">
        <v>89</v>
      </c>
      <c r="D478" s="220" t="s">
        <v>250</v>
      </c>
      <c r="E478" s="220" t="s">
        <v>410</v>
      </c>
      <c r="F478" s="221">
        <v>35796</v>
      </c>
      <c r="H478" s="220" t="s">
        <v>411</v>
      </c>
      <c r="I478" s="220" t="s">
        <v>515</v>
      </c>
      <c r="Q478" s="220">
        <v>2000</v>
      </c>
      <c r="T478" s="222"/>
      <c r="U478" s="220" t="s">
        <v>944</v>
      </c>
      <c r="V478" s="220" t="s">
        <v>944</v>
      </c>
      <c r="W478" s="220" t="s">
        <v>944</v>
      </c>
      <c r="AC478" s="220">
        <f>VLOOKUP(A478,'[1]ف1 21-22'!$A$4:$U$5509,21,0)</f>
        <v>0</v>
      </c>
    </row>
    <row r="479" spans="1:29" x14ac:dyDescent="0.3">
      <c r="A479" s="220">
        <v>123321</v>
      </c>
      <c r="B479" s="220" t="s">
        <v>2853</v>
      </c>
      <c r="C479" s="220" t="s">
        <v>144</v>
      </c>
      <c r="D479" s="220" t="s">
        <v>999</v>
      </c>
      <c r="E479" s="220" t="s">
        <v>410</v>
      </c>
      <c r="F479" s="221">
        <v>35431</v>
      </c>
      <c r="H479" s="220" t="s">
        <v>411</v>
      </c>
      <c r="I479" s="220" t="s">
        <v>515</v>
      </c>
      <c r="Q479" s="220">
        <v>2000</v>
      </c>
      <c r="T479" s="222"/>
      <c r="W479" s="220" t="s">
        <v>944</v>
      </c>
      <c r="AC479" s="220">
        <f>VLOOKUP(A479,'[1]ف1 21-22'!$A$4:$U$5509,21,0)</f>
        <v>0</v>
      </c>
    </row>
    <row r="480" spans="1:29" x14ac:dyDescent="0.3">
      <c r="A480" s="220">
        <v>123324</v>
      </c>
      <c r="B480" s="220" t="s">
        <v>2854</v>
      </c>
      <c r="C480" s="220" t="s">
        <v>68</v>
      </c>
      <c r="D480" s="220" t="s">
        <v>239</v>
      </c>
      <c r="E480" s="220" t="s">
        <v>409</v>
      </c>
      <c r="F480" s="221">
        <v>35456</v>
      </c>
      <c r="G480" s="220" t="s">
        <v>788</v>
      </c>
      <c r="H480" s="220" t="s">
        <v>411</v>
      </c>
      <c r="I480" s="220" t="s">
        <v>515</v>
      </c>
      <c r="Q480" s="220">
        <v>2000</v>
      </c>
      <c r="T480" s="222"/>
      <c r="V480" s="220" t="s">
        <v>944</v>
      </c>
      <c r="W480" s="220" t="s">
        <v>944</v>
      </c>
      <c r="AC480" s="220">
        <f>VLOOKUP(A480,'[1]ف1 21-22'!$A$4:$U$5509,21,0)</f>
        <v>0</v>
      </c>
    </row>
    <row r="481" spans="1:29" x14ac:dyDescent="0.3">
      <c r="A481" s="220">
        <v>123325</v>
      </c>
      <c r="B481" s="220" t="s">
        <v>2855</v>
      </c>
      <c r="C481" s="220" t="s">
        <v>68</v>
      </c>
      <c r="D481" s="220" t="s">
        <v>311</v>
      </c>
      <c r="E481" s="220" t="s">
        <v>409</v>
      </c>
      <c r="F481" s="221">
        <v>31087</v>
      </c>
      <c r="G481" s="220" t="s">
        <v>388</v>
      </c>
      <c r="H481" s="220" t="s">
        <v>411</v>
      </c>
      <c r="I481" s="220" t="s">
        <v>515</v>
      </c>
      <c r="Q481" s="220">
        <v>2000</v>
      </c>
      <c r="T481" s="222"/>
      <c r="U481" s="220" t="s">
        <v>944</v>
      </c>
      <c r="V481" s="220" t="s">
        <v>944</v>
      </c>
      <c r="W481" s="220" t="s">
        <v>944</v>
      </c>
      <c r="AC481" s="220">
        <f>VLOOKUP(A481,'[1]ف1 21-22'!$A$4:$U$5509,21,0)</f>
        <v>0</v>
      </c>
    </row>
    <row r="482" spans="1:29" x14ac:dyDescent="0.3">
      <c r="A482" s="220">
        <v>123326</v>
      </c>
      <c r="B482" s="220" t="s">
        <v>2856</v>
      </c>
      <c r="C482" s="220" t="s">
        <v>171</v>
      </c>
      <c r="D482" s="220" t="s">
        <v>291</v>
      </c>
      <c r="E482" s="220" t="s">
        <v>409</v>
      </c>
      <c r="F482" s="221">
        <v>35796</v>
      </c>
      <c r="H482" s="220" t="s">
        <v>420</v>
      </c>
      <c r="I482" s="220" t="s">
        <v>515</v>
      </c>
      <c r="T482" s="222"/>
      <c r="AC482" s="220">
        <f>VLOOKUP(A482,'[1]ف1 21-22'!$A$4:$U$5509,21,0)</f>
        <v>0</v>
      </c>
    </row>
    <row r="483" spans="1:29" x14ac:dyDescent="0.3">
      <c r="A483" s="220">
        <v>123327</v>
      </c>
      <c r="B483" s="220" t="s">
        <v>2857</v>
      </c>
      <c r="C483" s="220" t="s">
        <v>68</v>
      </c>
      <c r="D483" s="220" t="s">
        <v>2858</v>
      </c>
      <c r="E483" s="220" t="s">
        <v>410</v>
      </c>
      <c r="F483" s="221">
        <v>35389</v>
      </c>
      <c r="G483" s="220" t="s">
        <v>2859</v>
      </c>
      <c r="H483" s="220" t="s">
        <v>411</v>
      </c>
      <c r="I483" s="220" t="s">
        <v>515</v>
      </c>
      <c r="Q483" s="220">
        <v>2000</v>
      </c>
      <c r="T483" s="222"/>
      <c r="U483" s="220" t="s">
        <v>944</v>
      </c>
      <c r="V483" s="220" t="s">
        <v>944</v>
      </c>
      <c r="W483" s="220" t="s">
        <v>944</v>
      </c>
      <c r="AC483" s="220">
        <f>VLOOKUP(A483,'[1]ف1 21-22'!$A$4:$U$5509,21,0)</f>
        <v>0</v>
      </c>
    </row>
    <row r="484" spans="1:29" x14ac:dyDescent="0.3">
      <c r="A484" s="220">
        <v>123329</v>
      </c>
      <c r="B484" s="220" t="s">
        <v>2860</v>
      </c>
      <c r="C484" s="220" t="s">
        <v>131</v>
      </c>
      <c r="D484" s="220" t="s">
        <v>250</v>
      </c>
      <c r="E484" s="220" t="s">
        <v>410</v>
      </c>
      <c r="F484" s="221">
        <v>33243</v>
      </c>
      <c r="G484" s="220" t="s">
        <v>819</v>
      </c>
      <c r="H484" s="220" t="s">
        <v>411</v>
      </c>
      <c r="I484" s="220" t="s">
        <v>515</v>
      </c>
      <c r="Q484" s="220">
        <v>2000</v>
      </c>
      <c r="T484" s="222"/>
      <c r="U484" s="220" t="s">
        <v>944</v>
      </c>
      <c r="V484" s="220" t="s">
        <v>944</v>
      </c>
      <c r="W484" s="220" t="s">
        <v>944</v>
      </c>
      <c r="AC484" s="220">
        <f>VLOOKUP(A484,'[1]ف1 21-22'!$A$4:$U$5509,21,0)</f>
        <v>0</v>
      </c>
    </row>
    <row r="485" spans="1:29" x14ac:dyDescent="0.3">
      <c r="A485" s="220">
        <v>123333</v>
      </c>
      <c r="B485" s="220" t="s">
        <v>2861</v>
      </c>
      <c r="C485" s="220" t="s">
        <v>2862</v>
      </c>
      <c r="D485" s="220" t="s">
        <v>1217</v>
      </c>
      <c r="E485" s="220" t="s">
        <v>409</v>
      </c>
      <c r="F485" s="221">
        <v>35431</v>
      </c>
      <c r="G485" s="220" t="s">
        <v>407</v>
      </c>
      <c r="H485" s="220" t="s">
        <v>411</v>
      </c>
      <c r="I485" s="220" t="s">
        <v>515</v>
      </c>
      <c r="Q485" s="220">
        <v>2000</v>
      </c>
      <c r="T485" s="222"/>
      <c r="U485" s="220" t="s">
        <v>944</v>
      </c>
      <c r="V485" s="220" t="s">
        <v>944</v>
      </c>
      <c r="W485" s="220" t="s">
        <v>944</v>
      </c>
      <c r="AC485" s="220">
        <f>VLOOKUP(A485,'[1]ف1 21-22'!$A$4:$U$5509,21,0)</f>
        <v>0</v>
      </c>
    </row>
    <row r="486" spans="1:29" x14ac:dyDescent="0.3">
      <c r="A486" s="220">
        <v>123339</v>
      </c>
      <c r="B486" s="220" t="s">
        <v>2863</v>
      </c>
      <c r="C486" s="220" t="s">
        <v>2864</v>
      </c>
      <c r="D486" s="220" t="s">
        <v>302</v>
      </c>
      <c r="E486" s="220" t="s">
        <v>409</v>
      </c>
      <c r="F486" s="221">
        <v>36892</v>
      </c>
      <c r="G486" s="220" t="s">
        <v>408</v>
      </c>
      <c r="H486" s="220" t="s">
        <v>411</v>
      </c>
      <c r="I486" s="220" t="s">
        <v>515</v>
      </c>
      <c r="T486" s="222"/>
      <c r="AC486" s="220">
        <f>VLOOKUP(A486,'[1]ف1 21-22'!$A$4:$U$5509,21,0)</f>
        <v>0</v>
      </c>
    </row>
    <row r="487" spans="1:29" x14ac:dyDescent="0.3">
      <c r="A487" s="220">
        <v>123340</v>
      </c>
      <c r="B487" s="220" t="s">
        <v>2865</v>
      </c>
      <c r="C487" s="220" t="s">
        <v>190</v>
      </c>
      <c r="D487" s="220" t="s">
        <v>342</v>
      </c>
      <c r="E487" s="220" t="s">
        <v>409</v>
      </c>
      <c r="F487" s="221">
        <v>36594</v>
      </c>
      <c r="G487" s="220" t="s">
        <v>388</v>
      </c>
      <c r="H487" s="220" t="s">
        <v>420</v>
      </c>
      <c r="I487" s="220" t="s">
        <v>515</v>
      </c>
      <c r="T487" s="222"/>
      <c r="AC487" s="220">
        <f>VLOOKUP(A487,'[1]ف1 21-22'!$A$4:$U$5509,21,0)</f>
        <v>0</v>
      </c>
    </row>
    <row r="488" spans="1:29" x14ac:dyDescent="0.3">
      <c r="A488" s="220">
        <v>123342</v>
      </c>
      <c r="B488" s="220" t="s">
        <v>2866</v>
      </c>
      <c r="C488" s="220" t="s">
        <v>543</v>
      </c>
      <c r="D488" s="220" t="s">
        <v>648</v>
      </c>
      <c r="E488" s="220" t="s">
        <v>409</v>
      </c>
      <c r="F488" s="221">
        <v>36368</v>
      </c>
      <c r="G488" s="220" t="s">
        <v>388</v>
      </c>
      <c r="H488" s="220" t="s">
        <v>411</v>
      </c>
      <c r="I488" s="220" t="s">
        <v>515</v>
      </c>
      <c r="T488" s="222"/>
      <c r="AC488" s="220">
        <f>VLOOKUP(A488,'[1]ف1 21-22'!$A$4:$U$5509,21,0)</f>
        <v>0</v>
      </c>
    </row>
    <row r="489" spans="1:29" x14ac:dyDescent="0.3">
      <c r="A489" s="220">
        <v>123343</v>
      </c>
      <c r="B489" s="220" t="s">
        <v>2867</v>
      </c>
      <c r="C489" s="220" t="s">
        <v>68</v>
      </c>
      <c r="D489" s="220" t="s">
        <v>1057</v>
      </c>
      <c r="E489" s="220" t="s">
        <v>409</v>
      </c>
      <c r="F489" s="221">
        <v>34012</v>
      </c>
      <c r="G489" s="220" t="s">
        <v>398</v>
      </c>
      <c r="H489" s="220" t="s">
        <v>411</v>
      </c>
      <c r="I489" s="220" t="s">
        <v>515</v>
      </c>
      <c r="Q489" s="220">
        <v>2000</v>
      </c>
      <c r="T489" s="222"/>
      <c r="U489" s="220" t="s">
        <v>944</v>
      </c>
      <c r="V489" s="220" t="s">
        <v>944</v>
      </c>
      <c r="W489" s="220" t="s">
        <v>944</v>
      </c>
      <c r="AC489" s="220">
        <f>VLOOKUP(A489,'[1]ف1 21-22'!$A$4:$U$5509,21,0)</f>
        <v>0</v>
      </c>
    </row>
    <row r="490" spans="1:29" x14ac:dyDescent="0.3">
      <c r="A490" s="220">
        <v>123344</v>
      </c>
      <c r="B490" s="220" t="s">
        <v>2868</v>
      </c>
      <c r="C490" s="220" t="s">
        <v>2869</v>
      </c>
      <c r="D490" s="220" t="s">
        <v>2870</v>
      </c>
      <c r="E490" s="220" t="s">
        <v>409</v>
      </c>
      <c r="F490" s="221">
        <v>32623</v>
      </c>
      <c r="G490" s="220" t="s">
        <v>1326</v>
      </c>
      <c r="H490" s="220" t="s">
        <v>420</v>
      </c>
      <c r="I490" s="220" t="s">
        <v>515</v>
      </c>
      <c r="Q490" s="220">
        <v>2000</v>
      </c>
      <c r="T490" s="222"/>
      <c r="U490" s="220" t="s">
        <v>944</v>
      </c>
      <c r="V490" s="220" t="s">
        <v>944</v>
      </c>
      <c r="W490" s="220" t="s">
        <v>944</v>
      </c>
      <c r="AC490" s="220">
        <f>VLOOKUP(A490,'[1]ف1 21-22'!$A$4:$U$5509,21,0)</f>
        <v>0</v>
      </c>
    </row>
    <row r="491" spans="1:29" x14ac:dyDescent="0.3">
      <c r="A491" s="220">
        <v>123346</v>
      </c>
      <c r="B491" s="220" t="s">
        <v>2871</v>
      </c>
      <c r="C491" s="220" t="s">
        <v>73</v>
      </c>
      <c r="D491" s="220" t="s">
        <v>578</v>
      </c>
      <c r="E491" s="220" t="s">
        <v>410</v>
      </c>
      <c r="F491" s="221">
        <v>32774</v>
      </c>
      <c r="G491" s="220" t="s">
        <v>388</v>
      </c>
      <c r="H491" s="220" t="s">
        <v>411</v>
      </c>
      <c r="I491" s="220" t="s">
        <v>515</v>
      </c>
      <c r="Q491" s="220">
        <v>2000</v>
      </c>
      <c r="T491" s="222"/>
      <c r="W491" s="220" t="s">
        <v>944</v>
      </c>
      <c r="AC491" s="220">
        <f>VLOOKUP(A491,'[1]ف1 21-22'!$A$4:$U$5509,21,0)</f>
        <v>0</v>
      </c>
    </row>
    <row r="492" spans="1:29" x14ac:dyDescent="0.3">
      <c r="A492" s="220">
        <v>123347</v>
      </c>
      <c r="B492" s="220" t="s">
        <v>2872</v>
      </c>
      <c r="C492" s="220" t="s">
        <v>118</v>
      </c>
      <c r="D492" s="220" t="s">
        <v>2873</v>
      </c>
      <c r="E492" s="220" t="s">
        <v>410</v>
      </c>
      <c r="F492" s="221">
        <v>35431</v>
      </c>
      <c r="G492" s="220" t="s">
        <v>2874</v>
      </c>
      <c r="H492" s="220" t="s">
        <v>411</v>
      </c>
      <c r="I492" s="220" t="s">
        <v>515</v>
      </c>
      <c r="Q492" s="220">
        <v>2000</v>
      </c>
      <c r="T492" s="222"/>
      <c r="U492" s="220" t="s">
        <v>944</v>
      </c>
      <c r="V492" s="220" t="s">
        <v>944</v>
      </c>
      <c r="W492" s="220" t="s">
        <v>944</v>
      </c>
      <c r="AC492" s="220">
        <f>VLOOKUP(A492,'[1]ف1 21-22'!$A$4:$U$5509,21,0)</f>
        <v>0</v>
      </c>
    </row>
    <row r="493" spans="1:29" x14ac:dyDescent="0.3">
      <c r="A493" s="220">
        <v>123349</v>
      </c>
      <c r="B493" s="220" t="s">
        <v>2875</v>
      </c>
      <c r="C493" s="220" t="s">
        <v>1241</v>
      </c>
      <c r="D493" s="220" t="s">
        <v>1011</v>
      </c>
      <c r="E493" s="220" t="s">
        <v>410</v>
      </c>
      <c r="F493" s="221">
        <v>36401</v>
      </c>
      <c r="G493" s="220" t="s">
        <v>388</v>
      </c>
      <c r="H493" s="220" t="s">
        <v>411</v>
      </c>
      <c r="I493" s="220" t="s">
        <v>515</v>
      </c>
      <c r="Q493" s="220">
        <v>2000</v>
      </c>
      <c r="T493" s="222"/>
      <c r="U493" s="220" t="s">
        <v>944</v>
      </c>
      <c r="V493" s="220" t="s">
        <v>944</v>
      </c>
      <c r="W493" s="220" t="s">
        <v>944</v>
      </c>
      <c r="AC493" s="220">
        <f>VLOOKUP(A493,'[1]ف1 21-22'!$A$4:$U$5509,21,0)</f>
        <v>0</v>
      </c>
    </row>
    <row r="494" spans="1:29" x14ac:dyDescent="0.3">
      <c r="A494" s="220">
        <v>123350</v>
      </c>
      <c r="B494" s="220" t="s">
        <v>2876</v>
      </c>
      <c r="C494" s="220" t="s">
        <v>763</v>
      </c>
      <c r="D494" s="220" t="s">
        <v>267</v>
      </c>
      <c r="E494" s="220" t="s">
        <v>410</v>
      </c>
      <c r="F494" s="221">
        <v>36526</v>
      </c>
      <c r="G494" s="220" t="s">
        <v>773</v>
      </c>
      <c r="H494" s="220" t="s">
        <v>411</v>
      </c>
      <c r="I494" s="220" t="s">
        <v>515</v>
      </c>
      <c r="Q494" s="220">
        <v>2000</v>
      </c>
      <c r="T494" s="222"/>
      <c r="U494" s="220" t="s">
        <v>944</v>
      </c>
      <c r="V494" s="220" t="s">
        <v>944</v>
      </c>
      <c r="W494" s="220" t="s">
        <v>944</v>
      </c>
      <c r="AC494" s="220">
        <f>VLOOKUP(A494,'[1]ف1 21-22'!$A$4:$U$5509,21,0)</f>
        <v>0</v>
      </c>
    </row>
    <row r="495" spans="1:29" x14ac:dyDescent="0.3">
      <c r="A495" s="220">
        <v>123352</v>
      </c>
      <c r="B495" s="220" t="s">
        <v>2877</v>
      </c>
      <c r="C495" s="220" t="s">
        <v>167</v>
      </c>
      <c r="D495" s="220" t="s">
        <v>257</v>
      </c>
      <c r="E495" s="220" t="s">
        <v>409</v>
      </c>
      <c r="F495" s="221">
        <v>36556</v>
      </c>
      <c r="G495" s="220" t="s">
        <v>797</v>
      </c>
      <c r="H495" s="220" t="s">
        <v>411</v>
      </c>
      <c r="I495" s="220" t="s">
        <v>515</v>
      </c>
      <c r="Q495" s="220">
        <v>2000</v>
      </c>
      <c r="T495" s="222"/>
      <c r="W495" s="220" t="s">
        <v>944</v>
      </c>
      <c r="AC495" s="220">
        <f>VLOOKUP(A495,'[1]ف1 21-22'!$A$4:$U$5509,21,0)</f>
        <v>0</v>
      </c>
    </row>
    <row r="496" spans="1:29" x14ac:dyDescent="0.3">
      <c r="A496" s="220">
        <v>123355</v>
      </c>
      <c r="B496" s="220" t="s">
        <v>2878</v>
      </c>
      <c r="C496" s="220" t="s">
        <v>73</v>
      </c>
      <c r="D496" s="220" t="s">
        <v>2879</v>
      </c>
      <c r="E496" s="220" t="s">
        <v>410</v>
      </c>
      <c r="F496" s="221">
        <v>33666</v>
      </c>
      <c r="G496" s="220" t="s">
        <v>791</v>
      </c>
      <c r="H496" s="220" t="s">
        <v>420</v>
      </c>
      <c r="I496" s="220" t="s">
        <v>515</v>
      </c>
      <c r="Q496" s="220">
        <v>2000</v>
      </c>
      <c r="T496" s="222"/>
      <c r="U496" s="220" t="s">
        <v>944</v>
      </c>
      <c r="V496" s="220" t="s">
        <v>944</v>
      </c>
      <c r="W496" s="220" t="s">
        <v>944</v>
      </c>
      <c r="AC496" s="220">
        <f>VLOOKUP(A496,'[1]ف1 21-22'!$A$4:$U$5509,21,0)</f>
        <v>0</v>
      </c>
    </row>
    <row r="497" spans="1:29" x14ac:dyDescent="0.3">
      <c r="A497" s="220">
        <v>123357</v>
      </c>
      <c r="B497" s="220" t="s">
        <v>2880</v>
      </c>
      <c r="C497" s="220" t="s">
        <v>71</v>
      </c>
      <c r="D497" s="220" t="s">
        <v>1209</v>
      </c>
      <c r="E497" s="220" t="s">
        <v>410</v>
      </c>
      <c r="F497" s="221">
        <v>35525</v>
      </c>
      <c r="G497" s="220" t="s">
        <v>2881</v>
      </c>
      <c r="H497" s="220" t="s">
        <v>411</v>
      </c>
      <c r="I497" s="220" t="s">
        <v>515</v>
      </c>
      <c r="Q497" s="220">
        <v>2000</v>
      </c>
      <c r="T497" s="222"/>
      <c r="U497" s="220" t="s">
        <v>944</v>
      </c>
      <c r="V497" s="220" t="s">
        <v>944</v>
      </c>
      <c r="W497" s="220" t="s">
        <v>944</v>
      </c>
      <c r="AC497" s="220">
        <f>VLOOKUP(A497,'[1]ف1 21-22'!$A$4:$U$5509,21,0)</f>
        <v>0</v>
      </c>
    </row>
    <row r="498" spans="1:29" x14ac:dyDescent="0.3">
      <c r="A498" s="220">
        <v>123358</v>
      </c>
      <c r="B498" s="220" t="s">
        <v>2882</v>
      </c>
      <c r="C498" s="220" t="s">
        <v>336</v>
      </c>
      <c r="D498" s="220" t="s">
        <v>253</v>
      </c>
      <c r="E498" s="220" t="s">
        <v>410</v>
      </c>
      <c r="F498" s="221">
        <v>35117</v>
      </c>
      <c r="G498" s="220" t="s">
        <v>869</v>
      </c>
      <c r="H498" s="220" t="s">
        <v>411</v>
      </c>
      <c r="I498" s="220" t="s">
        <v>515</v>
      </c>
      <c r="T498" s="222"/>
      <c r="AC498" s="220">
        <f>VLOOKUP(A498,'[1]ف1 21-22'!$A$4:$U$5509,21,0)</f>
        <v>0</v>
      </c>
    </row>
    <row r="499" spans="1:29" x14ac:dyDescent="0.3">
      <c r="A499" s="220">
        <v>123361</v>
      </c>
      <c r="B499" s="220" t="s">
        <v>2883</v>
      </c>
      <c r="C499" s="220" t="s">
        <v>99</v>
      </c>
      <c r="D499" s="220" t="s">
        <v>2884</v>
      </c>
      <c r="E499" s="220" t="s">
        <v>410</v>
      </c>
      <c r="F499" s="221">
        <v>27546</v>
      </c>
      <c r="G499" s="220" t="s">
        <v>388</v>
      </c>
      <c r="H499" s="220" t="s">
        <v>411</v>
      </c>
      <c r="I499" s="220" t="s">
        <v>515</v>
      </c>
      <c r="T499" s="222"/>
      <c r="AC499" s="220">
        <f>VLOOKUP(A499,'[1]ف1 21-22'!$A$4:$U$5509,21,0)</f>
        <v>0</v>
      </c>
    </row>
    <row r="500" spans="1:29" x14ac:dyDescent="0.3">
      <c r="A500" s="220">
        <v>123362</v>
      </c>
      <c r="B500" s="220" t="s">
        <v>2885</v>
      </c>
      <c r="C500" s="220" t="s">
        <v>992</v>
      </c>
      <c r="D500" s="220" t="s">
        <v>2886</v>
      </c>
      <c r="E500" s="220" t="s">
        <v>410</v>
      </c>
      <c r="F500" s="221">
        <v>33970</v>
      </c>
      <c r="G500" s="220" t="s">
        <v>950</v>
      </c>
      <c r="H500" s="220" t="s">
        <v>411</v>
      </c>
      <c r="I500" s="220" t="s">
        <v>515</v>
      </c>
      <c r="Q500" s="220">
        <v>2000</v>
      </c>
      <c r="T500" s="222"/>
      <c r="W500" s="220" t="s">
        <v>944</v>
      </c>
      <c r="AC500" s="220">
        <f>VLOOKUP(A500,'[1]ف1 21-22'!$A$4:$U$5509,21,0)</f>
        <v>0</v>
      </c>
    </row>
    <row r="501" spans="1:29" x14ac:dyDescent="0.3">
      <c r="A501" s="220">
        <v>123363</v>
      </c>
      <c r="B501" s="220" t="s">
        <v>2887</v>
      </c>
      <c r="C501" s="220" t="s">
        <v>1188</v>
      </c>
      <c r="D501" s="220" t="s">
        <v>490</v>
      </c>
      <c r="E501" s="220" t="s">
        <v>410</v>
      </c>
      <c r="F501" s="221">
        <v>34394</v>
      </c>
      <c r="H501" s="220" t="s">
        <v>411</v>
      </c>
      <c r="I501" s="220" t="s">
        <v>515</v>
      </c>
      <c r="Q501" s="220">
        <v>2000</v>
      </c>
      <c r="T501" s="222"/>
      <c r="U501" s="220" t="s">
        <v>944</v>
      </c>
      <c r="V501" s="220" t="s">
        <v>944</v>
      </c>
      <c r="W501" s="220" t="s">
        <v>944</v>
      </c>
      <c r="AC501" s="220">
        <f>VLOOKUP(A501,'[1]ف1 21-22'!$A$4:$U$5509,21,0)</f>
        <v>0</v>
      </c>
    </row>
    <row r="502" spans="1:29" x14ac:dyDescent="0.3">
      <c r="A502" s="220">
        <v>123364</v>
      </c>
      <c r="B502" s="220" t="s">
        <v>2888</v>
      </c>
      <c r="C502" s="220" t="s">
        <v>92</v>
      </c>
      <c r="D502" s="220" t="s">
        <v>760</v>
      </c>
      <c r="E502" s="220" t="s">
        <v>410</v>
      </c>
      <c r="F502" s="221">
        <v>32673</v>
      </c>
      <c r="G502" s="220" t="s">
        <v>415</v>
      </c>
      <c r="H502" s="220" t="s">
        <v>420</v>
      </c>
      <c r="I502" s="220" t="s">
        <v>515</v>
      </c>
      <c r="Q502" s="220">
        <v>2000</v>
      </c>
      <c r="T502" s="222"/>
      <c r="W502" s="220" t="s">
        <v>944</v>
      </c>
      <c r="AC502" s="220">
        <f>VLOOKUP(A502,'[1]ف1 21-22'!$A$4:$U$5509,21,0)</f>
        <v>0</v>
      </c>
    </row>
    <row r="503" spans="1:29" x14ac:dyDescent="0.3">
      <c r="A503" s="220">
        <v>123365</v>
      </c>
      <c r="B503" s="220" t="s">
        <v>2889</v>
      </c>
      <c r="C503" s="220" t="s">
        <v>118</v>
      </c>
      <c r="D503" s="220" t="s">
        <v>255</v>
      </c>
      <c r="E503" s="220" t="s">
        <v>409</v>
      </c>
      <c r="F503" s="221">
        <v>34907</v>
      </c>
      <c r="G503" s="220" t="s">
        <v>388</v>
      </c>
      <c r="H503" s="220" t="s">
        <v>411</v>
      </c>
      <c r="I503" s="220" t="s">
        <v>515</v>
      </c>
      <c r="T503" s="222"/>
      <c r="AC503" s="220">
        <f>VLOOKUP(A503,'[1]ف1 21-22'!$A$4:$U$5509,21,0)</f>
        <v>0</v>
      </c>
    </row>
    <row r="504" spans="1:29" x14ac:dyDescent="0.3">
      <c r="A504" s="220">
        <v>123366</v>
      </c>
      <c r="B504" s="220" t="s">
        <v>2890</v>
      </c>
      <c r="C504" s="220" t="s">
        <v>163</v>
      </c>
      <c r="D504" s="220" t="s">
        <v>718</v>
      </c>
      <c r="E504" s="220" t="s">
        <v>409</v>
      </c>
      <c r="F504" s="221">
        <v>34511</v>
      </c>
      <c r="G504" s="220" t="s">
        <v>775</v>
      </c>
      <c r="H504" s="220" t="s">
        <v>411</v>
      </c>
      <c r="I504" s="220" t="s">
        <v>515</v>
      </c>
      <c r="Q504" s="220">
        <v>2000</v>
      </c>
      <c r="T504" s="222"/>
      <c r="U504" s="220" t="s">
        <v>944</v>
      </c>
      <c r="V504" s="220" t="s">
        <v>944</v>
      </c>
      <c r="W504" s="220" t="s">
        <v>944</v>
      </c>
      <c r="AC504" s="220">
        <f>VLOOKUP(A504,'[1]ف1 21-22'!$A$4:$U$5509,21,0)</f>
        <v>0</v>
      </c>
    </row>
    <row r="505" spans="1:29" x14ac:dyDescent="0.3">
      <c r="A505" s="220">
        <v>123368</v>
      </c>
      <c r="B505" s="220" t="s">
        <v>2891</v>
      </c>
      <c r="C505" s="220" t="s">
        <v>149</v>
      </c>
      <c r="D505" s="220" t="s">
        <v>645</v>
      </c>
      <c r="E505" s="220" t="s">
        <v>409</v>
      </c>
      <c r="F505" s="221">
        <v>36361</v>
      </c>
      <c r="G505" s="220" t="s">
        <v>786</v>
      </c>
      <c r="H505" s="220" t="s">
        <v>411</v>
      </c>
      <c r="I505" s="220" t="s">
        <v>515</v>
      </c>
      <c r="Q505" s="220">
        <v>2000</v>
      </c>
      <c r="T505" s="222"/>
      <c r="U505" s="220" t="s">
        <v>944</v>
      </c>
      <c r="V505" s="220" t="s">
        <v>944</v>
      </c>
      <c r="W505" s="220" t="s">
        <v>944</v>
      </c>
      <c r="AC505" s="220">
        <f>VLOOKUP(A505,'[1]ف1 21-22'!$A$4:$U$5509,21,0)</f>
        <v>0</v>
      </c>
    </row>
    <row r="506" spans="1:29" x14ac:dyDescent="0.3">
      <c r="A506" s="220">
        <v>123372</v>
      </c>
      <c r="B506" s="220" t="s">
        <v>2892</v>
      </c>
      <c r="C506" s="220" t="s">
        <v>455</v>
      </c>
      <c r="D506" s="220" t="s">
        <v>2893</v>
      </c>
      <c r="E506" s="220" t="s">
        <v>410</v>
      </c>
      <c r="F506" s="221">
        <v>34704</v>
      </c>
      <c r="H506" s="220" t="s">
        <v>411</v>
      </c>
      <c r="I506" s="220" t="s">
        <v>515</v>
      </c>
      <c r="Q506" s="220">
        <v>2000</v>
      </c>
      <c r="T506" s="222"/>
      <c r="U506" s="220" t="s">
        <v>944</v>
      </c>
      <c r="V506" s="220" t="s">
        <v>944</v>
      </c>
      <c r="W506" s="220" t="s">
        <v>944</v>
      </c>
      <c r="AC506" s="220">
        <f>VLOOKUP(A506,'[1]ف1 21-22'!$A$4:$U$5509,21,0)</f>
        <v>0</v>
      </c>
    </row>
    <row r="507" spans="1:29" x14ac:dyDescent="0.3">
      <c r="A507" s="220">
        <v>123373</v>
      </c>
      <c r="B507" s="220" t="s">
        <v>2894</v>
      </c>
      <c r="C507" s="220" t="s">
        <v>2895</v>
      </c>
      <c r="D507" s="220" t="s">
        <v>688</v>
      </c>
      <c r="E507" s="220" t="s">
        <v>410</v>
      </c>
      <c r="F507" s="221">
        <v>32509</v>
      </c>
      <c r="G507" s="220" t="s">
        <v>816</v>
      </c>
      <c r="H507" s="220" t="s">
        <v>411</v>
      </c>
      <c r="I507" s="220" t="s">
        <v>515</v>
      </c>
      <c r="Q507" s="220">
        <v>2000</v>
      </c>
      <c r="T507" s="222"/>
      <c r="W507" s="220" t="s">
        <v>944</v>
      </c>
      <c r="AC507" s="220">
        <f>VLOOKUP(A507,'[1]ف1 21-22'!$A$4:$U$5509,21,0)</f>
        <v>0</v>
      </c>
    </row>
    <row r="508" spans="1:29" x14ac:dyDescent="0.3">
      <c r="A508" s="220">
        <v>123374</v>
      </c>
      <c r="B508" s="220" t="s">
        <v>2896</v>
      </c>
      <c r="C508" s="220" t="s">
        <v>71</v>
      </c>
      <c r="D508" s="220" t="s">
        <v>755</v>
      </c>
      <c r="E508" s="220" t="s">
        <v>410</v>
      </c>
      <c r="F508" s="221">
        <v>34700</v>
      </c>
      <c r="G508" s="220" t="s">
        <v>827</v>
      </c>
      <c r="H508" s="220" t="s">
        <v>411</v>
      </c>
      <c r="I508" s="220" t="s">
        <v>515</v>
      </c>
      <c r="Q508" s="220">
        <v>2000</v>
      </c>
      <c r="T508" s="222"/>
      <c r="U508" s="220" t="s">
        <v>944</v>
      </c>
      <c r="V508" s="220" t="s">
        <v>944</v>
      </c>
      <c r="W508" s="220" t="s">
        <v>944</v>
      </c>
      <c r="AC508" s="220">
        <f>VLOOKUP(A508,'[1]ف1 21-22'!$A$4:$U$5509,21,0)</f>
        <v>0</v>
      </c>
    </row>
    <row r="509" spans="1:29" x14ac:dyDescent="0.3">
      <c r="A509" s="220">
        <v>123377</v>
      </c>
      <c r="B509" s="220" t="s">
        <v>2897</v>
      </c>
      <c r="C509" s="220" t="s">
        <v>142</v>
      </c>
      <c r="D509" s="220" t="s">
        <v>309</v>
      </c>
      <c r="E509" s="220" t="s">
        <v>410</v>
      </c>
      <c r="F509" s="221">
        <v>31640</v>
      </c>
      <c r="G509" s="220" t="s">
        <v>796</v>
      </c>
      <c r="H509" s="220" t="s">
        <v>411</v>
      </c>
      <c r="I509" s="220" t="s">
        <v>515</v>
      </c>
      <c r="T509" s="222"/>
      <c r="AC509" s="220">
        <f>VLOOKUP(A509,'[1]ف1 21-22'!$A$4:$U$5509,21,0)</f>
        <v>0</v>
      </c>
    </row>
    <row r="510" spans="1:29" x14ac:dyDescent="0.3">
      <c r="A510" s="220">
        <v>123380</v>
      </c>
      <c r="B510" s="220" t="s">
        <v>2898</v>
      </c>
      <c r="C510" s="220" t="s">
        <v>2899</v>
      </c>
      <c r="D510" s="220" t="s">
        <v>265</v>
      </c>
      <c r="E510" s="220" t="s">
        <v>410</v>
      </c>
      <c r="F510" s="221">
        <v>34367</v>
      </c>
      <c r="G510" s="220" t="s">
        <v>388</v>
      </c>
      <c r="H510" s="220" t="s">
        <v>411</v>
      </c>
      <c r="I510" s="220" t="s">
        <v>515</v>
      </c>
      <c r="T510" s="222"/>
      <c r="AC510" s="220">
        <f>VLOOKUP(A510,'[1]ف1 21-22'!$A$4:$U$5509,21,0)</f>
        <v>0</v>
      </c>
    </row>
    <row r="511" spans="1:29" x14ac:dyDescent="0.3">
      <c r="A511" s="220">
        <v>123381</v>
      </c>
      <c r="B511" s="220" t="s">
        <v>2900</v>
      </c>
      <c r="C511" s="220" t="s">
        <v>444</v>
      </c>
      <c r="D511" s="220" t="s">
        <v>317</v>
      </c>
      <c r="E511" s="220" t="s">
        <v>410</v>
      </c>
      <c r="F511" s="221">
        <v>31932</v>
      </c>
      <c r="G511" s="220" t="s">
        <v>388</v>
      </c>
      <c r="H511" s="220" t="s">
        <v>411</v>
      </c>
      <c r="I511" s="220" t="s">
        <v>515</v>
      </c>
      <c r="T511" s="222"/>
      <c r="AC511" s="220">
        <f>VLOOKUP(A511,'[1]ف1 21-22'!$A$4:$U$5509,21,0)</f>
        <v>0</v>
      </c>
    </row>
    <row r="512" spans="1:29" x14ac:dyDescent="0.3">
      <c r="A512" s="220">
        <v>123383</v>
      </c>
      <c r="B512" s="220" t="s">
        <v>2901</v>
      </c>
      <c r="C512" s="220" t="s">
        <v>2902</v>
      </c>
      <c r="D512" s="220" t="s">
        <v>481</v>
      </c>
      <c r="E512" s="220" t="s">
        <v>410</v>
      </c>
      <c r="F512" s="221">
        <v>36663</v>
      </c>
      <c r="G512" s="220" t="s">
        <v>2903</v>
      </c>
      <c r="H512" s="220" t="s">
        <v>411</v>
      </c>
      <c r="I512" s="220" t="s">
        <v>515</v>
      </c>
      <c r="Q512" s="220">
        <v>2000</v>
      </c>
      <c r="S512" s="220" t="s">
        <v>944</v>
      </c>
      <c r="T512" s="222"/>
      <c r="U512" s="220" t="s">
        <v>944</v>
      </c>
      <c r="V512" s="220" t="s">
        <v>944</v>
      </c>
      <c r="W512" s="220" t="s">
        <v>944</v>
      </c>
      <c r="AC512" s="220">
        <f>VLOOKUP(A512,'[1]ف1 21-22'!$A$4:$U$5509,21,0)</f>
        <v>0</v>
      </c>
    </row>
    <row r="513" spans="1:29" x14ac:dyDescent="0.3">
      <c r="A513" s="220">
        <v>123384</v>
      </c>
      <c r="B513" s="220" t="s">
        <v>2904</v>
      </c>
      <c r="C513" s="220" t="s">
        <v>180</v>
      </c>
      <c r="D513" s="220" t="s">
        <v>319</v>
      </c>
      <c r="E513" s="220" t="s">
        <v>409</v>
      </c>
      <c r="F513" s="221">
        <v>36419</v>
      </c>
      <c r="G513" s="220" t="s">
        <v>388</v>
      </c>
      <c r="H513" s="220" t="s">
        <v>420</v>
      </c>
      <c r="I513" s="220" t="s">
        <v>515</v>
      </c>
      <c r="Q513" s="220">
        <v>2000</v>
      </c>
      <c r="S513" s="220" t="s">
        <v>944</v>
      </c>
      <c r="T513" s="222"/>
      <c r="U513" s="220" t="s">
        <v>944</v>
      </c>
      <c r="V513" s="220" t="s">
        <v>944</v>
      </c>
      <c r="W513" s="220" t="s">
        <v>944</v>
      </c>
      <c r="AC513" s="220">
        <f>VLOOKUP(A513,'[1]ف1 21-22'!$A$4:$U$5509,21,0)</f>
        <v>0</v>
      </c>
    </row>
    <row r="514" spans="1:29" x14ac:dyDescent="0.3">
      <c r="A514" s="220">
        <v>123385</v>
      </c>
      <c r="B514" s="220" t="s">
        <v>2905</v>
      </c>
      <c r="C514" s="220" t="s">
        <v>120</v>
      </c>
      <c r="D514" s="220" t="s">
        <v>651</v>
      </c>
      <c r="E514" s="220" t="s">
        <v>410</v>
      </c>
      <c r="F514" s="221">
        <v>35339</v>
      </c>
      <c r="G514" s="220" t="s">
        <v>396</v>
      </c>
      <c r="H514" s="220" t="s">
        <v>411</v>
      </c>
      <c r="I514" s="220" t="s">
        <v>515</v>
      </c>
      <c r="Q514" s="220">
        <v>2000</v>
      </c>
      <c r="S514" s="220" t="s">
        <v>944</v>
      </c>
      <c r="T514" s="222"/>
      <c r="U514" s="220" t="s">
        <v>944</v>
      </c>
      <c r="V514" s="220" t="s">
        <v>944</v>
      </c>
      <c r="W514" s="220" t="s">
        <v>944</v>
      </c>
      <c r="AC514" s="220">
        <f>VLOOKUP(A514,'[1]ف1 21-22'!$A$4:$U$5509,21,0)</f>
        <v>0</v>
      </c>
    </row>
    <row r="515" spans="1:29" x14ac:dyDescent="0.3">
      <c r="A515" s="220">
        <v>123388</v>
      </c>
      <c r="B515" s="220" t="s">
        <v>2906</v>
      </c>
      <c r="C515" s="220" t="s">
        <v>65</v>
      </c>
      <c r="D515" s="220" t="s">
        <v>2907</v>
      </c>
      <c r="E515" s="220" t="s">
        <v>410</v>
      </c>
      <c r="F515" s="221">
        <v>34348</v>
      </c>
      <c r="G515" s="220" t="s">
        <v>388</v>
      </c>
      <c r="H515" s="220" t="s">
        <v>411</v>
      </c>
      <c r="I515" s="220" t="s">
        <v>515</v>
      </c>
      <c r="Q515" s="220">
        <v>2000</v>
      </c>
      <c r="T515" s="222"/>
      <c r="W515" s="220" t="s">
        <v>944</v>
      </c>
      <c r="AC515" s="220">
        <f>VLOOKUP(A515,'[1]ف1 21-22'!$A$4:$U$5509,21,0)</f>
        <v>0</v>
      </c>
    </row>
    <row r="516" spans="1:29" x14ac:dyDescent="0.3">
      <c r="A516" s="220">
        <v>123391</v>
      </c>
      <c r="B516" s="220" t="s">
        <v>2908</v>
      </c>
      <c r="C516" s="220" t="s">
        <v>2087</v>
      </c>
      <c r="D516" s="220" t="s">
        <v>741</v>
      </c>
      <c r="E516" s="220" t="s">
        <v>410</v>
      </c>
      <c r="F516" s="221">
        <v>35328</v>
      </c>
      <c r="G516" s="220" t="s">
        <v>826</v>
      </c>
      <c r="H516" s="220" t="s">
        <v>411</v>
      </c>
      <c r="I516" s="220" t="s">
        <v>515</v>
      </c>
      <c r="T516" s="222"/>
      <c r="AC516" s="220">
        <f>VLOOKUP(A516,'[1]ف1 21-22'!$A$4:$U$5509,21,0)</f>
        <v>0</v>
      </c>
    </row>
    <row r="517" spans="1:29" x14ac:dyDescent="0.3">
      <c r="A517" s="220">
        <v>123392</v>
      </c>
      <c r="B517" s="220" t="s">
        <v>2909</v>
      </c>
      <c r="C517" s="220" t="s">
        <v>126</v>
      </c>
      <c r="D517" s="220" t="s">
        <v>2893</v>
      </c>
      <c r="E517" s="220" t="s">
        <v>410</v>
      </c>
      <c r="F517" s="221">
        <v>35252</v>
      </c>
      <c r="G517" s="220" t="s">
        <v>388</v>
      </c>
      <c r="H517" s="220" t="s">
        <v>411</v>
      </c>
      <c r="I517" s="220" t="s">
        <v>515</v>
      </c>
      <c r="T517" s="222"/>
      <c r="AC517" s="220">
        <f>VLOOKUP(A517,'[1]ف1 21-22'!$A$4:$U$5509,21,0)</f>
        <v>0</v>
      </c>
    </row>
    <row r="518" spans="1:29" x14ac:dyDescent="0.3">
      <c r="A518" s="220">
        <v>123396</v>
      </c>
      <c r="B518" s="220" t="s">
        <v>2910</v>
      </c>
      <c r="C518" s="220" t="s">
        <v>2911</v>
      </c>
      <c r="D518" s="220" t="s">
        <v>740</v>
      </c>
      <c r="E518" s="220" t="s">
        <v>410</v>
      </c>
      <c r="F518" s="221">
        <v>33606</v>
      </c>
      <c r="G518" s="220" t="s">
        <v>2912</v>
      </c>
      <c r="H518" s="220" t="s">
        <v>411</v>
      </c>
      <c r="I518" s="220" t="s">
        <v>515</v>
      </c>
      <c r="Q518" s="220">
        <v>2000</v>
      </c>
      <c r="T518" s="222"/>
      <c r="U518" s="220" t="s">
        <v>944</v>
      </c>
      <c r="V518" s="220" t="s">
        <v>944</v>
      </c>
      <c r="W518" s="220" t="s">
        <v>944</v>
      </c>
      <c r="AC518" s="220">
        <f>VLOOKUP(A518,'[1]ف1 21-22'!$A$4:$U$5509,21,0)</f>
        <v>0</v>
      </c>
    </row>
    <row r="519" spans="1:29" x14ac:dyDescent="0.3">
      <c r="A519" s="220">
        <v>123399</v>
      </c>
      <c r="B519" s="220" t="s">
        <v>2913</v>
      </c>
      <c r="C519" s="220" t="s">
        <v>615</v>
      </c>
      <c r="D519" s="220" t="s">
        <v>250</v>
      </c>
      <c r="E519" s="220" t="s">
        <v>410</v>
      </c>
      <c r="F519" s="221">
        <v>34251</v>
      </c>
      <c r="G519" s="220" t="s">
        <v>388</v>
      </c>
      <c r="H519" s="220" t="s">
        <v>411</v>
      </c>
      <c r="I519" s="220" t="s">
        <v>515</v>
      </c>
      <c r="T519" s="222"/>
      <c r="AC519" s="220">
        <f>VLOOKUP(A519,'[1]ف1 21-22'!$A$4:$U$5509,21,0)</f>
        <v>0</v>
      </c>
    </row>
    <row r="520" spans="1:29" x14ac:dyDescent="0.3">
      <c r="A520" s="220">
        <v>123401</v>
      </c>
      <c r="B520" s="220" t="s">
        <v>2914</v>
      </c>
      <c r="C520" s="220" t="s">
        <v>612</v>
      </c>
      <c r="D520" s="220" t="s">
        <v>2915</v>
      </c>
      <c r="E520" s="220" t="s">
        <v>409</v>
      </c>
      <c r="F520" s="221">
        <v>32381</v>
      </c>
      <c r="G520" s="220" t="s">
        <v>388</v>
      </c>
      <c r="H520" s="220" t="s">
        <v>411</v>
      </c>
      <c r="I520" s="220" t="s">
        <v>515</v>
      </c>
      <c r="Q520" s="220">
        <v>2000</v>
      </c>
      <c r="T520" s="222"/>
      <c r="U520" s="220" t="s">
        <v>944</v>
      </c>
      <c r="V520" s="220" t="s">
        <v>944</v>
      </c>
      <c r="W520" s="220" t="s">
        <v>944</v>
      </c>
      <c r="AC520" s="220">
        <f>VLOOKUP(A520,'[1]ف1 21-22'!$A$4:$U$5509,21,0)</f>
        <v>0</v>
      </c>
    </row>
    <row r="521" spans="1:29" x14ac:dyDescent="0.3">
      <c r="A521" s="220">
        <v>123403</v>
      </c>
      <c r="B521" s="220" t="s">
        <v>2916</v>
      </c>
      <c r="C521" s="220" t="s">
        <v>161</v>
      </c>
      <c r="D521" s="220" t="s">
        <v>538</v>
      </c>
      <c r="E521" s="220" t="s">
        <v>410</v>
      </c>
      <c r="F521" s="221">
        <v>34498</v>
      </c>
      <c r="G521" s="220" t="s">
        <v>775</v>
      </c>
      <c r="H521" s="220" t="s">
        <v>411</v>
      </c>
      <c r="I521" s="220" t="s">
        <v>515</v>
      </c>
      <c r="T521" s="222"/>
      <c r="AC521" s="220">
        <f>VLOOKUP(A521,'[1]ف1 21-22'!$A$4:$U$5509,21,0)</f>
        <v>0</v>
      </c>
    </row>
    <row r="522" spans="1:29" x14ac:dyDescent="0.3">
      <c r="A522" s="220">
        <v>123405</v>
      </c>
      <c r="B522" s="220" t="s">
        <v>2917</v>
      </c>
      <c r="C522" s="220" t="s">
        <v>2918</v>
      </c>
      <c r="D522" s="220" t="s">
        <v>2919</v>
      </c>
      <c r="E522" s="220" t="s">
        <v>410</v>
      </c>
      <c r="F522" s="221">
        <v>32257</v>
      </c>
      <c r="G522" s="220" t="s">
        <v>388</v>
      </c>
      <c r="H522" s="220" t="s">
        <v>420</v>
      </c>
      <c r="I522" s="220" t="s">
        <v>515</v>
      </c>
      <c r="T522" s="222"/>
      <c r="AC522" s="220">
        <f>VLOOKUP(A522,'[1]ف1 21-22'!$A$4:$U$5509,21,0)</f>
        <v>0</v>
      </c>
    </row>
    <row r="523" spans="1:29" x14ac:dyDescent="0.3">
      <c r="A523" s="220">
        <v>123411</v>
      </c>
      <c r="B523" s="220" t="s">
        <v>2920</v>
      </c>
      <c r="C523" s="220" t="s">
        <v>555</v>
      </c>
      <c r="D523" s="220" t="s">
        <v>2921</v>
      </c>
      <c r="E523" s="220" t="s">
        <v>410</v>
      </c>
      <c r="F523" s="221">
        <v>32753</v>
      </c>
      <c r="G523" s="220" t="s">
        <v>403</v>
      </c>
      <c r="H523" s="220" t="s">
        <v>411</v>
      </c>
      <c r="I523" s="220" t="s">
        <v>515</v>
      </c>
      <c r="Q523" s="220">
        <v>2000</v>
      </c>
      <c r="T523" s="222"/>
      <c r="U523" s="220" t="s">
        <v>944</v>
      </c>
      <c r="V523" s="220" t="s">
        <v>944</v>
      </c>
      <c r="W523" s="220" t="s">
        <v>944</v>
      </c>
      <c r="AC523" s="220">
        <f>VLOOKUP(A523,'[1]ف1 21-22'!$A$4:$U$5509,21,0)</f>
        <v>0</v>
      </c>
    </row>
    <row r="524" spans="1:29" x14ac:dyDescent="0.3">
      <c r="A524" s="220">
        <v>123412</v>
      </c>
      <c r="B524" s="220" t="s">
        <v>2922</v>
      </c>
      <c r="C524" s="220" t="s">
        <v>1017</v>
      </c>
      <c r="D524" s="220" t="s">
        <v>253</v>
      </c>
      <c r="E524" s="220" t="s">
        <v>410</v>
      </c>
      <c r="F524" s="221">
        <v>36051</v>
      </c>
      <c r="G524" s="220" t="s">
        <v>388</v>
      </c>
      <c r="H524" s="220" t="s">
        <v>411</v>
      </c>
      <c r="I524" s="220" t="s">
        <v>515</v>
      </c>
      <c r="Q524" s="220">
        <v>2000</v>
      </c>
      <c r="T524" s="222"/>
      <c r="U524" s="220" t="s">
        <v>944</v>
      </c>
      <c r="V524" s="220" t="s">
        <v>944</v>
      </c>
      <c r="W524" s="220" t="s">
        <v>944</v>
      </c>
      <c r="AC524" s="220">
        <f>VLOOKUP(A524,'[1]ف1 21-22'!$A$4:$U$5509,21,0)</f>
        <v>0</v>
      </c>
    </row>
    <row r="525" spans="1:29" x14ac:dyDescent="0.3">
      <c r="A525" s="220">
        <v>123414</v>
      </c>
      <c r="B525" s="220" t="s">
        <v>2923</v>
      </c>
      <c r="C525" s="220" t="s">
        <v>182</v>
      </c>
      <c r="D525" s="220" t="s">
        <v>328</v>
      </c>
      <c r="E525" s="220" t="s">
        <v>410</v>
      </c>
      <c r="F525" s="221">
        <v>35431</v>
      </c>
      <c r="G525" s="220" t="s">
        <v>826</v>
      </c>
      <c r="H525" s="220" t="s">
        <v>411</v>
      </c>
      <c r="I525" s="220" t="s">
        <v>515</v>
      </c>
      <c r="Q525" s="220">
        <v>2000</v>
      </c>
      <c r="T525" s="222"/>
      <c r="U525" s="220" t="s">
        <v>944</v>
      </c>
      <c r="V525" s="220" t="s">
        <v>944</v>
      </c>
      <c r="W525" s="220" t="s">
        <v>944</v>
      </c>
      <c r="AC525" s="220">
        <f>VLOOKUP(A525,'[1]ف1 21-22'!$A$4:$U$5509,21,0)</f>
        <v>0</v>
      </c>
    </row>
    <row r="526" spans="1:29" x14ac:dyDescent="0.3">
      <c r="A526" s="220">
        <v>123420</v>
      </c>
      <c r="B526" s="220" t="s">
        <v>2924</v>
      </c>
      <c r="C526" s="220" t="s">
        <v>135</v>
      </c>
      <c r="D526" s="220" t="s">
        <v>1207</v>
      </c>
      <c r="E526" s="220" t="s">
        <v>410</v>
      </c>
      <c r="F526" s="221">
        <v>36190</v>
      </c>
      <c r="G526" s="220" t="s">
        <v>1326</v>
      </c>
      <c r="H526" s="220" t="s">
        <v>411</v>
      </c>
      <c r="I526" s="220" t="s">
        <v>515</v>
      </c>
      <c r="Q526" s="220">
        <v>2000</v>
      </c>
      <c r="T526" s="222"/>
      <c r="W526" s="220" t="s">
        <v>944</v>
      </c>
      <c r="AC526" s="220">
        <f>VLOOKUP(A526,'[1]ف1 21-22'!$A$4:$U$5509,21,0)</f>
        <v>0</v>
      </c>
    </row>
    <row r="527" spans="1:29" x14ac:dyDescent="0.3">
      <c r="A527" s="220">
        <v>123425</v>
      </c>
      <c r="B527" s="220" t="s">
        <v>2925</v>
      </c>
      <c r="C527" s="220" t="s">
        <v>96</v>
      </c>
      <c r="D527" s="220" t="s">
        <v>1007</v>
      </c>
      <c r="E527" s="220" t="s">
        <v>410</v>
      </c>
      <c r="F527" s="221">
        <v>33117</v>
      </c>
      <c r="G527" s="220" t="s">
        <v>977</v>
      </c>
      <c r="H527" s="220" t="s">
        <v>411</v>
      </c>
      <c r="I527" s="220" t="s">
        <v>515</v>
      </c>
      <c r="T527" s="222"/>
      <c r="AC527" s="220">
        <f>VLOOKUP(A527,'[1]ف1 21-22'!$A$4:$U$5509,21,0)</f>
        <v>0</v>
      </c>
    </row>
    <row r="528" spans="1:29" x14ac:dyDescent="0.3">
      <c r="A528" s="220">
        <v>123429</v>
      </c>
      <c r="B528" s="220" t="s">
        <v>2926</v>
      </c>
      <c r="C528" s="220" t="s">
        <v>2927</v>
      </c>
      <c r="D528" s="220" t="s">
        <v>2928</v>
      </c>
      <c r="E528" s="220" t="s">
        <v>410</v>
      </c>
      <c r="F528" s="221">
        <v>34782</v>
      </c>
      <c r="G528" s="220" t="s">
        <v>2929</v>
      </c>
      <c r="H528" s="220" t="s">
        <v>411</v>
      </c>
      <c r="I528" s="220" t="s">
        <v>515</v>
      </c>
      <c r="T528" s="222"/>
      <c r="AC528" s="220">
        <f>VLOOKUP(A528,'[1]ف1 21-22'!$A$4:$U$5509,21,0)</f>
        <v>0</v>
      </c>
    </row>
    <row r="529" spans="1:29" x14ac:dyDescent="0.3">
      <c r="A529" s="220">
        <v>123434</v>
      </c>
      <c r="B529" s="220" t="s">
        <v>2930</v>
      </c>
      <c r="C529" s="220" t="s">
        <v>703</v>
      </c>
      <c r="D529" s="220" t="s">
        <v>748</v>
      </c>
      <c r="E529" s="220" t="s">
        <v>410</v>
      </c>
      <c r="F529" s="221">
        <v>36656</v>
      </c>
      <c r="G529" s="220" t="s">
        <v>796</v>
      </c>
      <c r="H529" s="220" t="s">
        <v>411</v>
      </c>
      <c r="I529" s="220" t="s">
        <v>515</v>
      </c>
      <c r="Q529" s="220">
        <v>2000</v>
      </c>
      <c r="T529" s="222"/>
      <c r="U529" s="220" t="s">
        <v>944</v>
      </c>
      <c r="V529" s="220" t="s">
        <v>944</v>
      </c>
      <c r="W529" s="220" t="s">
        <v>944</v>
      </c>
      <c r="AC529" s="220">
        <f>VLOOKUP(A529,'[1]ف1 21-22'!$A$4:$U$5509,21,0)</f>
        <v>0</v>
      </c>
    </row>
    <row r="530" spans="1:29" x14ac:dyDescent="0.3">
      <c r="A530" s="220">
        <v>123435</v>
      </c>
      <c r="B530" s="220" t="s">
        <v>2931</v>
      </c>
      <c r="C530" s="220" t="s">
        <v>1219</v>
      </c>
      <c r="D530" s="220" t="s">
        <v>687</v>
      </c>
      <c r="E530" s="220" t="s">
        <v>410</v>
      </c>
      <c r="F530" s="221">
        <v>36560</v>
      </c>
      <c r="G530" s="220" t="s">
        <v>388</v>
      </c>
      <c r="H530" s="220" t="s">
        <v>411</v>
      </c>
      <c r="I530" s="220" t="s">
        <v>515</v>
      </c>
      <c r="Q530" s="220">
        <v>2000</v>
      </c>
      <c r="T530" s="222"/>
      <c r="U530" s="220" t="s">
        <v>944</v>
      </c>
      <c r="V530" s="220" t="s">
        <v>944</v>
      </c>
      <c r="W530" s="220" t="s">
        <v>944</v>
      </c>
      <c r="AC530" s="220">
        <f>VLOOKUP(A530,'[1]ف1 21-22'!$A$4:$U$5509,21,0)</f>
        <v>0</v>
      </c>
    </row>
    <row r="531" spans="1:29" x14ac:dyDescent="0.3">
      <c r="A531" s="220">
        <v>123439</v>
      </c>
      <c r="B531" s="220" t="s">
        <v>2932</v>
      </c>
      <c r="C531" s="220" t="s">
        <v>2933</v>
      </c>
      <c r="D531" s="220" t="s">
        <v>2934</v>
      </c>
      <c r="E531" s="220" t="s">
        <v>410</v>
      </c>
      <c r="F531" s="221">
        <v>36847</v>
      </c>
      <c r="G531" s="220" t="s">
        <v>403</v>
      </c>
      <c r="H531" s="220" t="s">
        <v>411</v>
      </c>
      <c r="I531" s="220" t="s">
        <v>515</v>
      </c>
      <c r="Q531" s="220">
        <v>2000</v>
      </c>
      <c r="T531" s="222"/>
      <c r="W531" s="220" t="s">
        <v>944</v>
      </c>
      <c r="AC531" s="220">
        <f>VLOOKUP(A531,'[1]ف1 21-22'!$A$4:$U$5509,21,0)</f>
        <v>0</v>
      </c>
    </row>
    <row r="532" spans="1:29" x14ac:dyDescent="0.3">
      <c r="A532" s="220">
        <v>123441</v>
      </c>
      <c r="B532" s="220" t="s">
        <v>2935</v>
      </c>
      <c r="C532" s="220" t="s">
        <v>592</v>
      </c>
      <c r="D532" s="220" t="s">
        <v>275</v>
      </c>
      <c r="E532" s="220" t="s">
        <v>410</v>
      </c>
      <c r="F532" s="221">
        <v>33833</v>
      </c>
      <c r="G532" s="220" t="s">
        <v>768</v>
      </c>
      <c r="H532" s="220" t="s">
        <v>411</v>
      </c>
      <c r="I532" s="220" t="s">
        <v>515</v>
      </c>
      <c r="Q532" s="220">
        <v>2000</v>
      </c>
      <c r="T532" s="222"/>
      <c r="U532" s="220" t="s">
        <v>944</v>
      </c>
      <c r="V532" s="220" t="s">
        <v>944</v>
      </c>
      <c r="W532" s="220" t="s">
        <v>944</v>
      </c>
      <c r="AC532" s="220">
        <f>VLOOKUP(A532,'[1]ف1 21-22'!$A$4:$U$5509,21,0)</f>
        <v>0</v>
      </c>
    </row>
    <row r="533" spans="1:29" x14ac:dyDescent="0.3">
      <c r="A533" s="220">
        <v>123442</v>
      </c>
      <c r="B533" s="220" t="s">
        <v>2936</v>
      </c>
      <c r="C533" s="220" t="s">
        <v>594</v>
      </c>
      <c r="D533" s="220" t="s">
        <v>234</v>
      </c>
      <c r="E533" s="220" t="s">
        <v>409</v>
      </c>
      <c r="F533" s="221">
        <v>26228</v>
      </c>
      <c r="G533" s="220" t="s">
        <v>772</v>
      </c>
      <c r="H533" s="220" t="s">
        <v>411</v>
      </c>
      <c r="I533" s="220" t="s">
        <v>515</v>
      </c>
      <c r="Q533" s="220">
        <v>2000</v>
      </c>
      <c r="T533" s="222"/>
      <c r="W533" s="220" t="s">
        <v>944</v>
      </c>
      <c r="AC533" s="220">
        <f>VLOOKUP(A533,'[1]ف1 21-22'!$A$4:$U$5509,21,0)</f>
        <v>0</v>
      </c>
    </row>
    <row r="534" spans="1:29" x14ac:dyDescent="0.3">
      <c r="A534" s="220">
        <v>123444</v>
      </c>
      <c r="B534" s="220" t="s">
        <v>2937</v>
      </c>
      <c r="C534" s="220" t="s">
        <v>108</v>
      </c>
      <c r="D534" s="220" t="s">
        <v>986</v>
      </c>
      <c r="E534" s="220" t="s">
        <v>410</v>
      </c>
      <c r="F534" s="221">
        <v>32122</v>
      </c>
      <c r="G534" s="220" t="s">
        <v>388</v>
      </c>
      <c r="H534" s="220" t="s">
        <v>411</v>
      </c>
      <c r="I534" s="220" t="s">
        <v>515</v>
      </c>
      <c r="T534" s="222"/>
      <c r="AC534" s="220">
        <f>VLOOKUP(A534,'[1]ف1 21-22'!$A$4:$U$5509,21,0)</f>
        <v>0</v>
      </c>
    </row>
    <row r="535" spans="1:29" x14ac:dyDescent="0.3">
      <c r="A535" s="220">
        <v>123447</v>
      </c>
      <c r="B535" s="220" t="s">
        <v>2938</v>
      </c>
      <c r="C535" s="220" t="s">
        <v>744</v>
      </c>
      <c r="D535" s="220" t="s">
        <v>689</v>
      </c>
      <c r="E535" s="220" t="s">
        <v>410</v>
      </c>
      <c r="F535" s="221">
        <v>34724</v>
      </c>
      <c r="G535" s="220" t="s">
        <v>407</v>
      </c>
      <c r="H535" s="220" t="s">
        <v>411</v>
      </c>
      <c r="I535" s="220" t="s">
        <v>515</v>
      </c>
      <c r="T535" s="222"/>
      <c r="AC535" s="220">
        <f>VLOOKUP(A535,'[1]ف1 21-22'!$A$4:$U$5509,21,0)</f>
        <v>0</v>
      </c>
    </row>
    <row r="536" spans="1:29" x14ac:dyDescent="0.3">
      <c r="A536" s="220">
        <v>123450</v>
      </c>
      <c r="B536" s="220" t="s">
        <v>2939</v>
      </c>
      <c r="C536" s="220" t="s">
        <v>1151</v>
      </c>
      <c r="D536" s="220" t="s">
        <v>2940</v>
      </c>
      <c r="E536" s="220" t="s">
        <v>409</v>
      </c>
      <c r="F536" s="221">
        <v>30773</v>
      </c>
      <c r="G536" s="220" t="s">
        <v>388</v>
      </c>
      <c r="H536" s="220" t="s">
        <v>411</v>
      </c>
      <c r="I536" s="220" t="s">
        <v>515</v>
      </c>
      <c r="Q536" s="220">
        <v>2000</v>
      </c>
      <c r="T536" s="222"/>
      <c r="W536" s="220" t="s">
        <v>944</v>
      </c>
      <c r="AC536" s="220">
        <f>VLOOKUP(A536,'[1]ف1 21-22'!$A$4:$U$5509,21,0)</f>
        <v>0</v>
      </c>
    </row>
    <row r="537" spans="1:29" x14ac:dyDescent="0.3">
      <c r="A537" s="220">
        <v>123452</v>
      </c>
      <c r="B537" s="220" t="s">
        <v>2941</v>
      </c>
      <c r="C537" s="220" t="s">
        <v>546</v>
      </c>
      <c r="D537" s="220" t="s">
        <v>272</v>
      </c>
      <c r="E537" s="220" t="s">
        <v>409</v>
      </c>
      <c r="F537" s="221">
        <v>35468</v>
      </c>
      <c r="G537" s="220" t="s">
        <v>388</v>
      </c>
      <c r="H537" s="220" t="s">
        <v>411</v>
      </c>
      <c r="I537" s="220" t="s">
        <v>515</v>
      </c>
      <c r="Q537" s="220">
        <v>2000</v>
      </c>
      <c r="T537" s="222"/>
      <c r="U537" s="220" t="s">
        <v>944</v>
      </c>
      <c r="V537" s="220" t="s">
        <v>944</v>
      </c>
      <c r="W537" s="220" t="s">
        <v>944</v>
      </c>
      <c r="AC537" s="220">
        <f>VLOOKUP(A537,'[1]ف1 21-22'!$A$4:$U$5509,21,0)</f>
        <v>0</v>
      </c>
    </row>
    <row r="538" spans="1:29" x14ac:dyDescent="0.3">
      <c r="A538" s="220">
        <v>123453</v>
      </c>
      <c r="B538" s="220" t="s">
        <v>2942</v>
      </c>
      <c r="C538" s="220" t="s">
        <v>71</v>
      </c>
      <c r="D538" s="220" t="s">
        <v>240</v>
      </c>
      <c r="E538" s="220" t="s">
        <v>409</v>
      </c>
      <c r="F538" s="221">
        <v>31688</v>
      </c>
      <c r="G538" s="220" t="s">
        <v>770</v>
      </c>
      <c r="H538" s="220" t="s">
        <v>420</v>
      </c>
      <c r="I538" s="220" t="s">
        <v>515</v>
      </c>
      <c r="Q538" s="220">
        <v>2000</v>
      </c>
      <c r="T538" s="222"/>
      <c r="W538" s="220" t="s">
        <v>944</v>
      </c>
      <c r="AC538" s="220">
        <f>VLOOKUP(A538,'[1]ف1 21-22'!$A$4:$U$5509,21,0)</f>
        <v>0</v>
      </c>
    </row>
    <row r="539" spans="1:29" x14ac:dyDescent="0.3">
      <c r="A539" s="220">
        <v>123454</v>
      </c>
      <c r="B539" s="220" t="s">
        <v>2943</v>
      </c>
      <c r="C539" s="220" t="s">
        <v>71</v>
      </c>
      <c r="D539" s="220" t="s">
        <v>373</v>
      </c>
      <c r="E539" s="220" t="s">
        <v>409</v>
      </c>
      <c r="F539" s="221">
        <v>36161</v>
      </c>
      <c r="G539" s="220" t="s">
        <v>388</v>
      </c>
      <c r="H539" s="220" t="s">
        <v>411</v>
      </c>
      <c r="I539" s="220" t="s">
        <v>515</v>
      </c>
      <c r="Q539" s="220">
        <v>2000</v>
      </c>
      <c r="T539" s="222"/>
      <c r="U539" s="220" t="s">
        <v>944</v>
      </c>
      <c r="V539" s="220" t="s">
        <v>944</v>
      </c>
      <c r="W539" s="220" t="s">
        <v>944</v>
      </c>
      <c r="AC539" s="220">
        <f>VLOOKUP(A539,'[1]ف1 21-22'!$A$4:$U$5509,21,0)</f>
        <v>0</v>
      </c>
    </row>
    <row r="540" spans="1:29" x14ac:dyDescent="0.3">
      <c r="A540" s="220">
        <v>123456</v>
      </c>
      <c r="B540" s="220" t="s">
        <v>2944</v>
      </c>
      <c r="C540" s="220" t="s">
        <v>68</v>
      </c>
      <c r="D540" s="220" t="s">
        <v>1008</v>
      </c>
      <c r="E540" s="220" t="s">
        <v>410</v>
      </c>
      <c r="F540" s="221">
        <v>36898</v>
      </c>
      <c r="G540" s="220" t="s">
        <v>388</v>
      </c>
      <c r="H540" s="220" t="s">
        <v>411</v>
      </c>
      <c r="I540" s="220" t="s">
        <v>515</v>
      </c>
      <c r="Q540" s="220">
        <v>2000</v>
      </c>
      <c r="T540" s="222"/>
      <c r="W540" s="220" t="s">
        <v>944</v>
      </c>
      <c r="AC540" s="220">
        <f>VLOOKUP(A540,'[1]ف1 21-22'!$A$4:$U$5509,21,0)</f>
        <v>0</v>
      </c>
    </row>
    <row r="541" spans="1:29" x14ac:dyDescent="0.3">
      <c r="A541" s="220">
        <v>123457</v>
      </c>
      <c r="B541" s="220" t="s">
        <v>2945</v>
      </c>
      <c r="C541" s="220" t="s">
        <v>73</v>
      </c>
      <c r="D541" s="220" t="s">
        <v>748</v>
      </c>
      <c r="E541" s="220" t="s">
        <v>409</v>
      </c>
      <c r="F541" s="221">
        <v>34452</v>
      </c>
      <c r="G541" s="220" t="s">
        <v>1122</v>
      </c>
      <c r="H541" s="220" t="s">
        <v>411</v>
      </c>
      <c r="I541" s="220" t="s">
        <v>515</v>
      </c>
      <c r="T541" s="222"/>
      <c r="AC541" s="220">
        <f>VLOOKUP(A541,'[1]ف1 21-22'!$A$4:$U$5509,21,0)</f>
        <v>0</v>
      </c>
    </row>
    <row r="542" spans="1:29" x14ac:dyDescent="0.3">
      <c r="A542" s="220">
        <v>123458</v>
      </c>
      <c r="B542" s="220" t="s">
        <v>2946</v>
      </c>
      <c r="C542" s="220" t="s">
        <v>68</v>
      </c>
      <c r="D542" s="220" t="s">
        <v>2947</v>
      </c>
      <c r="E542" s="220" t="s">
        <v>410</v>
      </c>
      <c r="F542" s="221">
        <v>36854</v>
      </c>
      <c r="G542" s="220" t="s">
        <v>843</v>
      </c>
      <c r="H542" s="220" t="s">
        <v>411</v>
      </c>
      <c r="I542" s="220" t="s">
        <v>515</v>
      </c>
      <c r="T542" s="222"/>
      <c r="AC542" s="220">
        <f>VLOOKUP(A542,'[1]ف1 21-22'!$A$4:$U$5509,21,0)</f>
        <v>0</v>
      </c>
    </row>
    <row r="543" spans="1:29" x14ac:dyDescent="0.3">
      <c r="A543" s="220">
        <v>123466</v>
      </c>
      <c r="B543" s="220" t="s">
        <v>2948</v>
      </c>
      <c r="C543" s="220" t="s">
        <v>88</v>
      </c>
      <c r="D543" s="220" t="s">
        <v>232</v>
      </c>
      <c r="E543" s="220" t="s">
        <v>410</v>
      </c>
      <c r="F543" s="221">
        <v>34759</v>
      </c>
      <c r="G543" s="220" t="s">
        <v>407</v>
      </c>
      <c r="H543" s="220" t="s">
        <v>411</v>
      </c>
      <c r="I543" s="220" t="s">
        <v>515</v>
      </c>
      <c r="Q543" s="220">
        <v>2000</v>
      </c>
      <c r="T543" s="222"/>
      <c r="V543" s="220" t="s">
        <v>944</v>
      </c>
      <c r="W543" s="220" t="s">
        <v>944</v>
      </c>
      <c r="AC543" s="220">
        <f>VLOOKUP(A543,'[1]ف1 21-22'!$A$4:$U$5509,21,0)</f>
        <v>0</v>
      </c>
    </row>
    <row r="544" spans="1:29" x14ac:dyDescent="0.3">
      <c r="A544" s="220">
        <v>123468</v>
      </c>
      <c r="B544" s="220" t="s">
        <v>2949</v>
      </c>
      <c r="C544" s="220" t="s">
        <v>2950</v>
      </c>
      <c r="D544" s="220" t="s">
        <v>202</v>
      </c>
      <c r="E544" s="220" t="s">
        <v>410</v>
      </c>
      <c r="F544" s="221">
        <v>34344</v>
      </c>
      <c r="G544" s="220" t="s">
        <v>388</v>
      </c>
      <c r="H544" s="220" t="s">
        <v>411</v>
      </c>
      <c r="I544" s="220" t="s">
        <v>515</v>
      </c>
      <c r="Q544" s="220">
        <v>2000</v>
      </c>
      <c r="T544" s="222"/>
      <c r="V544" s="220" t="s">
        <v>944</v>
      </c>
      <c r="W544" s="220" t="s">
        <v>944</v>
      </c>
      <c r="AC544" s="220">
        <f>VLOOKUP(A544,'[1]ف1 21-22'!$A$4:$U$5509,21,0)</f>
        <v>0</v>
      </c>
    </row>
    <row r="545" spans="1:29" x14ac:dyDescent="0.3">
      <c r="A545" s="220">
        <v>123469</v>
      </c>
      <c r="B545" s="220" t="s">
        <v>2951</v>
      </c>
      <c r="C545" s="220" t="s">
        <v>143</v>
      </c>
      <c r="D545" s="220" t="s">
        <v>2952</v>
      </c>
      <c r="E545" s="220" t="s">
        <v>410</v>
      </c>
      <c r="F545" s="221">
        <v>32524</v>
      </c>
      <c r="G545" s="220" t="s">
        <v>1312</v>
      </c>
      <c r="H545" s="220" t="s">
        <v>411</v>
      </c>
      <c r="I545" s="220" t="s">
        <v>515</v>
      </c>
      <c r="T545" s="222"/>
      <c r="AC545" s="220">
        <f>VLOOKUP(A545,'[1]ف1 21-22'!$A$4:$U$5509,21,0)</f>
        <v>0</v>
      </c>
    </row>
    <row r="546" spans="1:29" x14ac:dyDescent="0.3">
      <c r="A546" s="220">
        <v>123473</v>
      </c>
      <c r="B546" s="220" t="s">
        <v>2953</v>
      </c>
      <c r="C546" s="220" t="s">
        <v>1043</v>
      </c>
      <c r="D546" s="220" t="s">
        <v>1027</v>
      </c>
      <c r="E546" s="220" t="s">
        <v>409</v>
      </c>
      <c r="F546" s="221">
        <v>35196</v>
      </c>
      <c r="G546" s="220" t="s">
        <v>388</v>
      </c>
      <c r="H546" s="220" t="s">
        <v>411</v>
      </c>
      <c r="I546" s="220" t="s">
        <v>515</v>
      </c>
      <c r="Q546" s="220">
        <v>2000</v>
      </c>
      <c r="T546" s="222"/>
      <c r="V546" s="220" t="s">
        <v>944</v>
      </c>
      <c r="W546" s="220" t="s">
        <v>944</v>
      </c>
      <c r="AC546" s="220">
        <f>VLOOKUP(A546,'[1]ف1 21-22'!$A$4:$U$5509,21,0)</f>
        <v>0</v>
      </c>
    </row>
    <row r="547" spans="1:29" x14ac:dyDescent="0.3">
      <c r="A547" s="220">
        <v>123478</v>
      </c>
      <c r="B547" s="220" t="s">
        <v>697</v>
      </c>
      <c r="C547" s="220" t="s">
        <v>2954</v>
      </c>
      <c r="D547" s="220" t="s">
        <v>1210</v>
      </c>
      <c r="E547" s="220" t="s">
        <v>410</v>
      </c>
      <c r="F547" s="221">
        <v>34335</v>
      </c>
      <c r="G547" s="220" t="s">
        <v>815</v>
      </c>
      <c r="H547" s="220" t="s">
        <v>411</v>
      </c>
      <c r="I547" s="220" t="s">
        <v>515</v>
      </c>
      <c r="Q547" s="220">
        <v>2000</v>
      </c>
      <c r="T547" s="222"/>
      <c r="W547" s="220" t="s">
        <v>944</v>
      </c>
      <c r="AC547" s="220">
        <f>VLOOKUP(A547,'[1]ف1 21-22'!$A$4:$U$5509,21,0)</f>
        <v>0</v>
      </c>
    </row>
    <row r="548" spans="1:29" x14ac:dyDescent="0.3">
      <c r="A548" s="220">
        <v>123479</v>
      </c>
      <c r="B548" s="220" t="s">
        <v>2955</v>
      </c>
      <c r="C548" s="220" t="s">
        <v>107</v>
      </c>
      <c r="D548" s="220" t="s">
        <v>290</v>
      </c>
      <c r="E548" s="220" t="s">
        <v>410</v>
      </c>
      <c r="F548" s="221">
        <v>32608</v>
      </c>
      <c r="G548" s="220" t="s">
        <v>2956</v>
      </c>
      <c r="H548" s="220" t="s">
        <v>420</v>
      </c>
      <c r="I548" s="220" t="s">
        <v>515</v>
      </c>
      <c r="Q548" s="220">
        <v>2000</v>
      </c>
      <c r="T548" s="222"/>
      <c r="V548" s="220" t="s">
        <v>944</v>
      </c>
      <c r="W548" s="220" t="s">
        <v>944</v>
      </c>
      <c r="AC548" s="220">
        <f>VLOOKUP(A548,'[1]ف1 21-22'!$A$4:$U$5509,21,0)</f>
        <v>0</v>
      </c>
    </row>
    <row r="549" spans="1:29" x14ac:dyDescent="0.3">
      <c r="A549" s="220">
        <v>123480</v>
      </c>
      <c r="B549" s="220" t="s">
        <v>2957</v>
      </c>
      <c r="C549" s="220" t="s">
        <v>441</v>
      </c>
      <c r="D549" s="220" t="s">
        <v>2958</v>
      </c>
      <c r="E549" s="220" t="s">
        <v>410</v>
      </c>
      <c r="F549" s="221">
        <v>36362</v>
      </c>
      <c r="G549" s="220" t="s">
        <v>396</v>
      </c>
      <c r="H549" s="220" t="s">
        <v>411</v>
      </c>
      <c r="I549" s="220" t="s">
        <v>515</v>
      </c>
      <c r="Q549" s="220">
        <v>2000</v>
      </c>
      <c r="R549" s="220" t="s">
        <v>944</v>
      </c>
      <c r="T549" s="222" t="s">
        <v>944</v>
      </c>
      <c r="V549" s="220" t="s">
        <v>944</v>
      </c>
      <c r="W549" s="220" t="s">
        <v>944</v>
      </c>
      <c r="AC549" s="220">
        <f>VLOOKUP(A549,'[1]ف1 21-22'!$A$4:$U$5509,21,0)</f>
        <v>0</v>
      </c>
    </row>
    <row r="550" spans="1:29" x14ac:dyDescent="0.3">
      <c r="A550" s="220">
        <v>123484</v>
      </c>
      <c r="B550" s="220" t="s">
        <v>2959</v>
      </c>
      <c r="C550" s="220" t="s">
        <v>204</v>
      </c>
      <c r="D550" s="220" t="s">
        <v>1113</v>
      </c>
      <c r="E550" s="220" t="s">
        <v>410</v>
      </c>
      <c r="F550" s="221">
        <v>36069</v>
      </c>
      <c r="G550" s="220" t="s">
        <v>388</v>
      </c>
      <c r="H550" s="220" t="s">
        <v>411</v>
      </c>
      <c r="I550" s="220" t="s">
        <v>515</v>
      </c>
      <c r="Q550" s="220">
        <v>2000</v>
      </c>
      <c r="T550" s="222"/>
      <c r="W550" s="220" t="s">
        <v>944</v>
      </c>
      <c r="AC550" s="220">
        <f>VLOOKUP(A550,'[1]ف1 21-22'!$A$4:$U$5509,21,0)</f>
        <v>0</v>
      </c>
    </row>
    <row r="551" spans="1:29" x14ac:dyDescent="0.3">
      <c r="A551" s="220">
        <v>123486</v>
      </c>
      <c r="B551" s="220" t="s">
        <v>2960</v>
      </c>
      <c r="C551" s="220" t="s">
        <v>65</v>
      </c>
      <c r="D551" s="220" t="s">
        <v>2961</v>
      </c>
      <c r="E551" s="220" t="s">
        <v>410</v>
      </c>
      <c r="F551" s="221">
        <v>33744</v>
      </c>
      <c r="G551" s="220" t="s">
        <v>390</v>
      </c>
      <c r="H551" s="220" t="s">
        <v>411</v>
      </c>
      <c r="I551" s="220" t="s">
        <v>515</v>
      </c>
      <c r="Q551" s="220">
        <v>2000</v>
      </c>
      <c r="T551" s="222"/>
      <c r="W551" s="220" t="s">
        <v>944</v>
      </c>
      <c r="AC551" s="220">
        <f>VLOOKUP(A551,'[1]ف1 21-22'!$A$4:$U$5509,21,0)</f>
        <v>0</v>
      </c>
    </row>
    <row r="552" spans="1:29" x14ac:dyDescent="0.3">
      <c r="A552" s="220">
        <v>123491</v>
      </c>
      <c r="B552" s="220" t="s">
        <v>2962</v>
      </c>
      <c r="C552" s="220" t="s">
        <v>68</v>
      </c>
      <c r="D552" s="220" t="s">
        <v>1008</v>
      </c>
      <c r="E552" s="220" t="s">
        <v>410</v>
      </c>
      <c r="F552" s="221">
        <v>36545</v>
      </c>
      <c r="G552" s="220" t="s">
        <v>388</v>
      </c>
      <c r="H552" s="220" t="s">
        <v>411</v>
      </c>
      <c r="I552" s="220" t="s">
        <v>515</v>
      </c>
      <c r="Q552" s="220">
        <v>2000</v>
      </c>
      <c r="T552" s="222"/>
      <c r="W552" s="220" t="s">
        <v>944</v>
      </c>
      <c r="AC552" s="220">
        <f>VLOOKUP(A552,'[1]ف1 21-22'!$A$4:$U$5509,21,0)</f>
        <v>0</v>
      </c>
    </row>
    <row r="553" spans="1:29" x14ac:dyDescent="0.3">
      <c r="A553" s="220">
        <v>123492</v>
      </c>
      <c r="B553" s="220" t="s">
        <v>2963</v>
      </c>
      <c r="C553" s="220" t="s">
        <v>509</v>
      </c>
      <c r="D553" s="220" t="s">
        <v>334</v>
      </c>
      <c r="E553" s="220" t="s">
        <v>410</v>
      </c>
      <c r="F553" s="221">
        <v>35886</v>
      </c>
      <c r="G553" s="220" t="s">
        <v>388</v>
      </c>
      <c r="H553" s="220" t="s">
        <v>411</v>
      </c>
      <c r="I553" s="220" t="s">
        <v>515</v>
      </c>
      <c r="Q553" s="220">
        <v>2000</v>
      </c>
      <c r="T553" s="222"/>
      <c r="V553" s="220" t="s">
        <v>944</v>
      </c>
      <c r="W553" s="220" t="s">
        <v>944</v>
      </c>
      <c r="AC553" s="220">
        <f>VLOOKUP(A553,'[1]ف1 21-22'!$A$4:$U$5509,21,0)</f>
        <v>0</v>
      </c>
    </row>
    <row r="554" spans="1:29" x14ac:dyDescent="0.3">
      <c r="A554" s="220">
        <v>123493</v>
      </c>
      <c r="B554" s="220" t="s">
        <v>2964</v>
      </c>
      <c r="C554" s="220" t="s">
        <v>118</v>
      </c>
      <c r="D554" s="220" t="s">
        <v>1206</v>
      </c>
      <c r="E554" s="220" t="s">
        <v>410</v>
      </c>
      <c r="F554" s="221">
        <v>35225</v>
      </c>
      <c r="G554" s="220" t="s">
        <v>388</v>
      </c>
      <c r="H554" s="220" t="s">
        <v>411</v>
      </c>
      <c r="I554" s="220" t="s">
        <v>515</v>
      </c>
      <c r="Q554" s="220">
        <v>2000</v>
      </c>
      <c r="T554" s="222"/>
      <c r="V554" s="220" t="s">
        <v>944</v>
      </c>
      <c r="W554" s="220" t="s">
        <v>944</v>
      </c>
      <c r="AC554" s="220">
        <f>VLOOKUP(A554,'[1]ف1 21-22'!$A$4:$U$5509,21,0)</f>
        <v>0</v>
      </c>
    </row>
    <row r="555" spans="1:29" x14ac:dyDescent="0.3">
      <c r="A555" s="220">
        <v>123494</v>
      </c>
      <c r="B555" s="220" t="s">
        <v>2965</v>
      </c>
      <c r="C555" s="220" t="s">
        <v>96</v>
      </c>
      <c r="D555" s="220" t="s">
        <v>312</v>
      </c>
      <c r="E555" s="220" t="s">
        <v>410</v>
      </c>
      <c r="F555" s="221">
        <v>35827</v>
      </c>
      <c r="G555" s="220" t="s">
        <v>388</v>
      </c>
      <c r="H555" s="220" t="s">
        <v>411</v>
      </c>
      <c r="I555" s="220" t="s">
        <v>515</v>
      </c>
      <c r="Q555" s="220">
        <v>2000</v>
      </c>
      <c r="T555" s="222"/>
      <c r="W555" s="220" t="s">
        <v>944</v>
      </c>
      <c r="AC555" s="220">
        <f>VLOOKUP(A555,'[1]ف1 21-22'!$A$4:$U$5509,21,0)</f>
        <v>0</v>
      </c>
    </row>
    <row r="556" spans="1:29" x14ac:dyDescent="0.3">
      <c r="A556" s="220">
        <v>123495</v>
      </c>
      <c r="B556" s="220" t="s">
        <v>2966</v>
      </c>
      <c r="C556" s="220" t="s">
        <v>113</v>
      </c>
      <c r="D556" s="220" t="s">
        <v>504</v>
      </c>
      <c r="E556" s="220" t="s">
        <v>410</v>
      </c>
      <c r="F556" s="221">
        <v>34339</v>
      </c>
      <c r="G556" s="220" t="s">
        <v>398</v>
      </c>
      <c r="H556" s="220" t="s">
        <v>411</v>
      </c>
      <c r="I556" s="220" t="s">
        <v>515</v>
      </c>
      <c r="Q556" s="220">
        <v>2000</v>
      </c>
      <c r="T556" s="222"/>
      <c r="V556" s="220" t="s">
        <v>944</v>
      </c>
      <c r="W556" s="220" t="s">
        <v>944</v>
      </c>
      <c r="AC556" s="220">
        <f>VLOOKUP(A556,'[1]ف1 21-22'!$A$4:$U$5509,21,0)</f>
        <v>0</v>
      </c>
    </row>
    <row r="557" spans="1:29" x14ac:dyDescent="0.3">
      <c r="A557" s="220">
        <v>123497</v>
      </c>
      <c r="B557" s="220" t="s">
        <v>2967</v>
      </c>
      <c r="C557" s="220" t="s">
        <v>118</v>
      </c>
      <c r="D557" s="220" t="s">
        <v>1133</v>
      </c>
      <c r="E557" s="220" t="s">
        <v>409</v>
      </c>
      <c r="F557" s="221">
        <v>33117</v>
      </c>
      <c r="G557" s="220" t="s">
        <v>995</v>
      </c>
      <c r="H557" s="220" t="s">
        <v>411</v>
      </c>
      <c r="I557" s="220" t="s">
        <v>515</v>
      </c>
      <c r="Q557" s="220">
        <v>2000</v>
      </c>
      <c r="T557" s="222"/>
      <c r="V557" s="220" t="s">
        <v>944</v>
      </c>
      <c r="W557" s="220" t="s">
        <v>944</v>
      </c>
      <c r="AC557" s="220">
        <f>VLOOKUP(A557,'[1]ف1 21-22'!$A$4:$U$5509,21,0)</f>
        <v>0</v>
      </c>
    </row>
    <row r="558" spans="1:29" x14ac:dyDescent="0.3">
      <c r="A558" s="220">
        <v>123498</v>
      </c>
      <c r="B558" s="220" t="s">
        <v>2968</v>
      </c>
      <c r="C558" s="220" t="s">
        <v>123</v>
      </c>
      <c r="D558" s="220" t="s">
        <v>311</v>
      </c>
      <c r="E558" s="220" t="s">
        <v>409</v>
      </c>
      <c r="F558" s="221">
        <v>29050</v>
      </c>
      <c r="G558" s="220" t="s">
        <v>388</v>
      </c>
      <c r="H558" s="220" t="s">
        <v>411</v>
      </c>
      <c r="I558" s="220" t="s">
        <v>515</v>
      </c>
      <c r="Q558" s="220">
        <v>2000</v>
      </c>
      <c r="T558" s="222"/>
      <c r="V558" s="220" t="s">
        <v>944</v>
      </c>
      <c r="W558" s="220" t="s">
        <v>944</v>
      </c>
      <c r="AC558" s="220">
        <f>VLOOKUP(A558,'[1]ف1 21-22'!$A$4:$U$5509,21,0)</f>
        <v>0</v>
      </c>
    </row>
    <row r="559" spans="1:29" x14ac:dyDescent="0.3">
      <c r="A559" s="220">
        <v>123499</v>
      </c>
      <c r="B559" s="220" t="s">
        <v>2969</v>
      </c>
      <c r="C559" s="220" t="s">
        <v>2970</v>
      </c>
      <c r="D559" s="220" t="s">
        <v>1203</v>
      </c>
      <c r="E559" s="220" t="s">
        <v>409</v>
      </c>
      <c r="F559" s="221">
        <v>35439</v>
      </c>
      <c r="G559" s="220" t="s">
        <v>388</v>
      </c>
      <c r="H559" s="220" t="s">
        <v>411</v>
      </c>
      <c r="I559" s="220" t="s">
        <v>515</v>
      </c>
      <c r="Q559" s="220">
        <v>2000</v>
      </c>
      <c r="T559" s="222"/>
      <c r="V559" s="220" t="s">
        <v>944</v>
      </c>
      <c r="W559" s="220" t="s">
        <v>944</v>
      </c>
      <c r="AC559" s="220">
        <f>VLOOKUP(A559,'[1]ف1 21-22'!$A$4:$U$5509,21,0)</f>
        <v>0</v>
      </c>
    </row>
    <row r="560" spans="1:29" x14ac:dyDescent="0.3">
      <c r="A560" s="220">
        <v>123500</v>
      </c>
      <c r="B560" s="220" t="s">
        <v>2971</v>
      </c>
      <c r="C560" s="220" t="s">
        <v>2972</v>
      </c>
      <c r="D560" s="220" t="s">
        <v>2973</v>
      </c>
      <c r="E560" s="220" t="s">
        <v>410</v>
      </c>
      <c r="F560" s="221">
        <v>36020</v>
      </c>
      <c r="G560" s="220" t="s">
        <v>388</v>
      </c>
      <c r="H560" s="220" t="s">
        <v>411</v>
      </c>
      <c r="I560" s="220" t="s">
        <v>515</v>
      </c>
      <c r="Q560" s="220">
        <v>2000</v>
      </c>
      <c r="R560" s="220" t="s">
        <v>944</v>
      </c>
      <c r="S560" s="220" t="s">
        <v>944</v>
      </c>
      <c r="T560" s="222"/>
      <c r="V560" s="220" t="s">
        <v>944</v>
      </c>
      <c r="W560" s="220" t="s">
        <v>944</v>
      </c>
      <c r="AC560" s="220">
        <f>VLOOKUP(A560,'[1]ف1 21-22'!$A$4:$U$5509,21,0)</f>
        <v>0</v>
      </c>
    </row>
    <row r="561" spans="1:29" x14ac:dyDescent="0.3">
      <c r="A561" s="220">
        <v>123503</v>
      </c>
      <c r="B561" s="220" t="s">
        <v>2974</v>
      </c>
      <c r="C561" s="220" t="s">
        <v>745</v>
      </c>
      <c r="D561" s="220" t="s">
        <v>643</v>
      </c>
      <c r="E561" s="220" t="s">
        <v>410</v>
      </c>
      <c r="F561" s="221">
        <v>29761</v>
      </c>
      <c r="G561" s="220" t="s">
        <v>403</v>
      </c>
      <c r="H561" s="220" t="s">
        <v>411</v>
      </c>
      <c r="I561" s="220" t="s">
        <v>515</v>
      </c>
      <c r="Q561" s="220">
        <v>2000</v>
      </c>
      <c r="T561" s="222"/>
      <c r="V561" s="220" t="s">
        <v>944</v>
      </c>
      <c r="W561" s="220" t="s">
        <v>944</v>
      </c>
      <c r="AC561" s="220">
        <f>VLOOKUP(A561,'[1]ف1 21-22'!$A$4:$U$5509,21,0)</f>
        <v>0</v>
      </c>
    </row>
    <row r="562" spans="1:29" x14ac:dyDescent="0.3">
      <c r="A562" s="220">
        <v>123504</v>
      </c>
      <c r="B562" s="220" t="s">
        <v>2975</v>
      </c>
      <c r="C562" s="220" t="s">
        <v>2976</v>
      </c>
      <c r="D562" s="220" t="s">
        <v>689</v>
      </c>
      <c r="E562" s="220" t="s">
        <v>409</v>
      </c>
      <c r="F562" s="221">
        <v>33335</v>
      </c>
      <c r="G562" s="220" t="s">
        <v>388</v>
      </c>
      <c r="H562" s="220" t="s">
        <v>411</v>
      </c>
      <c r="I562" s="220" t="s">
        <v>515</v>
      </c>
      <c r="Q562" s="220">
        <v>2000</v>
      </c>
      <c r="T562" s="222"/>
      <c r="V562" s="220" t="s">
        <v>944</v>
      </c>
      <c r="W562" s="220" t="s">
        <v>944</v>
      </c>
      <c r="AC562" s="220">
        <f>VLOOKUP(A562,'[1]ف1 21-22'!$A$4:$U$5509,21,0)</f>
        <v>0</v>
      </c>
    </row>
    <row r="563" spans="1:29" x14ac:dyDescent="0.3">
      <c r="A563" s="220">
        <v>123507</v>
      </c>
      <c r="B563" s="220" t="s">
        <v>2977</v>
      </c>
      <c r="C563" s="220" t="s">
        <v>107</v>
      </c>
      <c r="D563" s="220" t="s">
        <v>287</v>
      </c>
      <c r="E563" s="220" t="s">
        <v>410</v>
      </c>
      <c r="F563" s="221">
        <v>33800</v>
      </c>
      <c r="G563" s="220" t="s">
        <v>405</v>
      </c>
      <c r="H563" s="220" t="s">
        <v>411</v>
      </c>
      <c r="I563" s="220" t="s">
        <v>515</v>
      </c>
      <c r="T563" s="222"/>
      <c r="AC563" s="220">
        <f>VLOOKUP(A563,'[1]ف1 21-22'!$A$4:$U$5509,21,0)</f>
        <v>0</v>
      </c>
    </row>
    <row r="564" spans="1:29" x14ac:dyDescent="0.3">
      <c r="A564" s="220">
        <v>123512</v>
      </c>
      <c r="B564" s="220" t="s">
        <v>2978</v>
      </c>
      <c r="C564" s="220" t="s">
        <v>108</v>
      </c>
      <c r="D564" s="220" t="s">
        <v>250</v>
      </c>
      <c r="E564" s="220" t="s">
        <v>410</v>
      </c>
      <c r="F564" s="221">
        <v>34700</v>
      </c>
      <c r="G564" s="220" t="s">
        <v>852</v>
      </c>
      <c r="H564" s="220" t="s">
        <v>411</v>
      </c>
      <c r="I564" s="220" t="s">
        <v>515</v>
      </c>
      <c r="T564" s="222"/>
      <c r="AC564" s="220">
        <f>VLOOKUP(A564,'[1]ف1 21-22'!$A$4:$U$5509,21,0)</f>
        <v>0</v>
      </c>
    </row>
    <row r="565" spans="1:29" x14ac:dyDescent="0.3">
      <c r="A565" s="220">
        <v>123516</v>
      </c>
      <c r="B565" s="220" t="s">
        <v>1909</v>
      </c>
      <c r="C565" s="220" t="s">
        <v>92</v>
      </c>
      <c r="D565" s="220" t="s">
        <v>570</v>
      </c>
      <c r="E565" s="220" t="s">
        <v>410</v>
      </c>
      <c r="F565" s="221">
        <v>30350</v>
      </c>
      <c r="G565" s="220" t="s">
        <v>388</v>
      </c>
      <c r="H565" s="220" t="s">
        <v>411</v>
      </c>
      <c r="I565" s="220" t="s">
        <v>515</v>
      </c>
      <c r="Q565" s="220">
        <v>2000</v>
      </c>
      <c r="T565" s="222"/>
      <c r="W565" s="220" t="s">
        <v>944</v>
      </c>
      <c r="AC565" s="220">
        <f>VLOOKUP(A565,'[1]ف1 21-22'!$A$4:$U$5509,21,0)</f>
        <v>0</v>
      </c>
    </row>
    <row r="566" spans="1:29" x14ac:dyDescent="0.3">
      <c r="A566" s="220">
        <v>123517</v>
      </c>
      <c r="B566" s="220" t="s">
        <v>2979</v>
      </c>
      <c r="C566" s="220" t="s">
        <v>2980</v>
      </c>
      <c r="D566" s="220" t="s">
        <v>302</v>
      </c>
      <c r="E566" s="220" t="s">
        <v>410</v>
      </c>
      <c r="F566" s="221">
        <v>35744</v>
      </c>
      <c r="G566" s="220" t="s">
        <v>388</v>
      </c>
      <c r="H566" s="220" t="s">
        <v>411</v>
      </c>
      <c r="I566" s="220" t="s">
        <v>515</v>
      </c>
      <c r="Q566" s="220">
        <v>2000</v>
      </c>
      <c r="T566" s="222"/>
      <c r="V566" s="220" t="s">
        <v>944</v>
      </c>
      <c r="W566" s="220" t="s">
        <v>944</v>
      </c>
      <c r="AC566" s="220">
        <f>VLOOKUP(A566,'[1]ف1 21-22'!$A$4:$U$5509,21,0)</f>
        <v>0</v>
      </c>
    </row>
    <row r="567" spans="1:29" x14ac:dyDescent="0.3">
      <c r="A567" s="220">
        <v>123518</v>
      </c>
      <c r="B567" s="220" t="s">
        <v>2981</v>
      </c>
      <c r="C567" s="220" t="s">
        <v>535</v>
      </c>
      <c r="D567" s="220" t="s">
        <v>1531</v>
      </c>
      <c r="E567" s="220" t="s">
        <v>410</v>
      </c>
      <c r="F567" s="221">
        <v>30482</v>
      </c>
      <c r="G567" s="220" t="s">
        <v>771</v>
      </c>
      <c r="H567" s="220" t="s">
        <v>411</v>
      </c>
      <c r="I567" s="220" t="s">
        <v>515</v>
      </c>
      <c r="Q567" s="220">
        <v>2000</v>
      </c>
      <c r="T567" s="222"/>
      <c r="V567" s="220" t="s">
        <v>944</v>
      </c>
      <c r="W567" s="220" t="s">
        <v>944</v>
      </c>
      <c r="AC567" s="220">
        <f>VLOOKUP(A567,'[1]ف1 21-22'!$A$4:$U$5509,21,0)</f>
        <v>0</v>
      </c>
    </row>
    <row r="568" spans="1:29" x14ac:dyDescent="0.3">
      <c r="A568" s="220">
        <v>123520</v>
      </c>
      <c r="B568" s="220" t="s">
        <v>2982</v>
      </c>
      <c r="C568" s="220" t="s">
        <v>646</v>
      </c>
      <c r="D568" s="220" t="s">
        <v>1015</v>
      </c>
      <c r="E568" s="220" t="s">
        <v>410</v>
      </c>
      <c r="F568" s="221">
        <v>35431</v>
      </c>
      <c r="G568" s="220" t="s">
        <v>2983</v>
      </c>
      <c r="H568" s="220" t="s">
        <v>411</v>
      </c>
      <c r="I568" s="220" t="s">
        <v>515</v>
      </c>
      <c r="Q568" s="220">
        <v>2000</v>
      </c>
      <c r="S568" s="220" t="s">
        <v>944</v>
      </c>
      <c r="T568" s="222"/>
      <c r="V568" s="220" t="s">
        <v>944</v>
      </c>
      <c r="W568" s="220" t="s">
        <v>944</v>
      </c>
      <c r="AC568" s="220">
        <f>VLOOKUP(A568,'[1]ف1 21-22'!$A$4:$U$5509,21,0)</f>
        <v>0</v>
      </c>
    </row>
    <row r="569" spans="1:29" x14ac:dyDescent="0.3">
      <c r="A569" s="220">
        <v>123521</v>
      </c>
      <c r="B569" s="220" t="s">
        <v>2984</v>
      </c>
      <c r="C569" s="220" t="s">
        <v>99</v>
      </c>
      <c r="D569" s="220" t="s">
        <v>2985</v>
      </c>
      <c r="E569" s="220" t="s">
        <v>410</v>
      </c>
      <c r="F569" s="221">
        <v>26881</v>
      </c>
      <c r="G569" s="220" t="s">
        <v>388</v>
      </c>
      <c r="H569" s="220" t="s">
        <v>420</v>
      </c>
      <c r="I569" s="220" t="s">
        <v>515</v>
      </c>
      <c r="Q569" s="220">
        <v>2000</v>
      </c>
      <c r="T569" s="222"/>
      <c r="W569" s="220" t="s">
        <v>944</v>
      </c>
      <c r="AC569" s="220">
        <f>VLOOKUP(A569,'[1]ف1 21-22'!$A$4:$U$5509,21,0)</f>
        <v>0</v>
      </c>
    </row>
    <row r="570" spans="1:29" x14ac:dyDescent="0.3">
      <c r="A570" s="220">
        <v>123527</v>
      </c>
      <c r="B570" s="220" t="s">
        <v>2986</v>
      </c>
      <c r="C570" s="220" t="s">
        <v>470</v>
      </c>
      <c r="D570" s="220" t="s">
        <v>752</v>
      </c>
      <c r="E570" s="220" t="s">
        <v>410</v>
      </c>
      <c r="F570" s="221">
        <v>33664</v>
      </c>
      <c r="G570" s="220" t="s">
        <v>781</v>
      </c>
      <c r="H570" s="220" t="s">
        <v>420</v>
      </c>
      <c r="I570" s="220" t="s">
        <v>515</v>
      </c>
      <c r="Q570" s="220">
        <v>2000</v>
      </c>
      <c r="T570" s="222"/>
      <c r="W570" s="220" t="s">
        <v>944</v>
      </c>
      <c r="AC570" s="220">
        <f>VLOOKUP(A570,'[1]ف1 21-22'!$A$4:$U$5509,21,0)</f>
        <v>0</v>
      </c>
    </row>
    <row r="571" spans="1:29" x14ac:dyDescent="0.3">
      <c r="A571" s="220">
        <v>123530</v>
      </c>
      <c r="B571" s="220" t="s">
        <v>2987</v>
      </c>
      <c r="C571" s="220" t="s">
        <v>119</v>
      </c>
      <c r="D571" s="220" t="s">
        <v>742</v>
      </c>
      <c r="E571" s="220" t="s">
        <v>410</v>
      </c>
      <c r="F571" s="221">
        <v>35431</v>
      </c>
      <c r="G571" s="220" t="s">
        <v>388</v>
      </c>
      <c r="H571" s="220" t="s">
        <v>411</v>
      </c>
      <c r="I571" s="220" t="s">
        <v>515</v>
      </c>
      <c r="Q571" s="220">
        <v>2000</v>
      </c>
      <c r="T571" s="222"/>
      <c r="W571" s="220" t="s">
        <v>944</v>
      </c>
      <c r="AC571" s="220">
        <f>VLOOKUP(A571,'[1]ف1 21-22'!$A$4:$U$5509,21,0)</f>
        <v>0</v>
      </c>
    </row>
    <row r="572" spans="1:29" x14ac:dyDescent="0.3">
      <c r="A572" s="220">
        <v>123532</v>
      </c>
      <c r="B572" s="220" t="s">
        <v>2988</v>
      </c>
      <c r="C572" s="220" t="s">
        <v>2989</v>
      </c>
      <c r="D572" s="220" t="s">
        <v>566</v>
      </c>
      <c r="E572" s="220" t="s">
        <v>410</v>
      </c>
      <c r="F572" s="221">
        <v>33349</v>
      </c>
      <c r="G572" s="220" t="s">
        <v>388</v>
      </c>
      <c r="H572" s="220" t="s">
        <v>411</v>
      </c>
      <c r="I572" s="220" t="s">
        <v>515</v>
      </c>
      <c r="Q572" s="220">
        <v>2000</v>
      </c>
      <c r="T572" s="222" t="s">
        <v>944</v>
      </c>
      <c r="V572" s="220" t="s">
        <v>944</v>
      </c>
      <c r="W572" s="220" t="s">
        <v>944</v>
      </c>
      <c r="AC572" s="220">
        <f>VLOOKUP(A572,'[1]ف1 21-22'!$A$4:$U$5509,21,0)</f>
        <v>0</v>
      </c>
    </row>
    <row r="573" spans="1:29" x14ac:dyDescent="0.3">
      <c r="A573" s="220">
        <v>123537</v>
      </c>
      <c r="B573" s="220" t="s">
        <v>2990</v>
      </c>
      <c r="C573" s="220" t="s">
        <v>1079</v>
      </c>
      <c r="D573" s="220" t="s">
        <v>1192</v>
      </c>
      <c r="E573" s="220" t="s">
        <v>410</v>
      </c>
      <c r="F573" s="221">
        <v>34527</v>
      </c>
      <c r="G573" s="220" t="s">
        <v>2991</v>
      </c>
      <c r="H573" s="220" t="s">
        <v>411</v>
      </c>
      <c r="I573" s="220" t="s">
        <v>515</v>
      </c>
      <c r="Q573" s="220">
        <v>2000</v>
      </c>
      <c r="T573" s="222"/>
      <c r="W573" s="220" t="s">
        <v>944</v>
      </c>
      <c r="AC573" s="220">
        <f>VLOOKUP(A573,'[1]ف1 21-22'!$A$4:$U$5509,21,0)</f>
        <v>0</v>
      </c>
    </row>
    <row r="574" spans="1:29" x14ac:dyDescent="0.3">
      <c r="A574" s="220">
        <v>123538</v>
      </c>
      <c r="B574" s="220" t="s">
        <v>2992</v>
      </c>
      <c r="C574" s="220" t="s">
        <v>495</v>
      </c>
      <c r="D574" s="220" t="s">
        <v>566</v>
      </c>
      <c r="E574" s="220" t="s">
        <v>410</v>
      </c>
      <c r="F574" s="221">
        <v>28105</v>
      </c>
      <c r="G574" s="220" t="s">
        <v>2993</v>
      </c>
      <c r="H574" s="220" t="s">
        <v>411</v>
      </c>
      <c r="I574" s="220" t="s">
        <v>515</v>
      </c>
      <c r="Q574" s="220">
        <v>2000</v>
      </c>
      <c r="T574" s="222"/>
      <c r="W574" s="220" t="s">
        <v>944</v>
      </c>
      <c r="AC574" s="220">
        <f>VLOOKUP(A574,'[1]ف1 21-22'!$A$4:$U$5509,21,0)</f>
        <v>0</v>
      </c>
    </row>
    <row r="575" spans="1:29" x14ac:dyDescent="0.3">
      <c r="A575" s="220">
        <v>123540</v>
      </c>
      <c r="B575" s="220" t="s">
        <v>2994</v>
      </c>
      <c r="C575" s="220" t="s">
        <v>143</v>
      </c>
      <c r="D575" s="220" t="s">
        <v>2995</v>
      </c>
      <c r="E575" s="220" t="s">
        <v>410</v>
      </c>
      <c r="F575" s="221">
        <v>28275</v>
      </c>
      <c r="G575" s="220" t="s">
        <v>979</v>
      </c>
      <c r="H575" s="220" t="s">
        <v>411</v>
      </c>
      <c r="I575" s="220" t="s">
        <v>515</v>
      </c>
      <c r="Q575" s="220">
        <v>2000</v>
      </c>
      <c r="T575" s="222"/>
      <c r="W575" s="220" t="s">
        <v>944</v>
      </c>
      <c r="AC575" s="220">
        <f>VLOOKUP(A575,'[1]ف1 21-22'!$A$4:$U$5509,21,0)</f>
        <v>0</v>
      </c>
    </row>
    <row r="576" spans="1:29" x14ac:dyDescent="0.3">
      <c r="A576" s="220">
        <v>123542</v>
      </c>
      <c r="B576" s="220" t="s">
        <v>2996</v>
      </c>
      <c r="C576" s="220" t="s">
        <v>120</v>
      </c>
      <c r="D576" s="220" t="s">
        <v>758</v>
      </c>
      <c r="E576" s="220" t="s">
        <v>410</v>
      </c>
      <c r="F576" s="221">
        <v>33770</v>
      </c>
      <c r="G576" s="220" t="s">
        <v>388</v>
      </c>
      <c r="H576" s="220" t="s">
        <v>411</v>
      </c>
      <c r="I576" s="220" t="s">
        <v>515</v>
      </c>
      <c r="Q576" s="220">
        <v>2000</v>
      </c>
      <c r="T576" s="222"/>
      <c r="W576" s="220" t="s">
        <v>944</v>
      </c>
      <c r="AC576" s="220">
        <f>VLOOKUP(A576,'[1]ف1 21-22'!$A$4:$U$5509,21,0)</f>
        <v>0</v>
      </c>
    </row>
    <row r="577" spans="1:29" x14ac:dyDescent="0.3">
      <c r="A577" s="220">
        <v>123543</v>
      </c>
      <c r="B577" s="220" t="s">
        <v>2997</v>
      </c>
      <c r="C577" s="220" t="s">
        <v>182</v>
      </c>
      <c r="D577" s="220" t="s">
        <v>262</v>
      </c>
      <c r="E577" s="220" t="s">
        <v>410</v>
      </c>
      <c r="F577" s="221">
        <v>35765</v>
      </c>
      <c r="G577" s="220" t="s">
        <v>805</v>
      </c>
      <c r="H577" s="220" t="s">
        <v>411</v>
      </c>
      <c r="I577" s="220" t="s">
        <v>515</v>
      </c>
      <c r="Q577" s="220">
        <v>2000</v>
      </c>
      <c r="T577" s="222"/>
      <c r="V577" s="220" t="s">
        <v>944</v>
      </c>
      <c r="W577" s="220" t="s">
        <v>944</v>
      </c>
      <c r="AC577" s="220">
        <f>VLOOKUP(A577,'[1]ف1 21-22'!$A$4:$U$5509,21,0)</f>
        <v>0</v>
      </c>
    </row>
    <row r="578" spans="1:29" x14ac:dyDescent="0.3">
      <c r="A578" s="220">
        <v>123545</v>
      </c>
      <c r="B578" s="220" t="s">
        <v>2998</v>
      </c>
      <c r="C578" s="220" t="s">
        <v>2999</v>
      </c>
      <c r="D578" s="220" t="s">
        <v>563</v>
      </c>
      <c r="E578" s="220" t="s">
        <v>410</v>
      </c>
      <c r="F578" s="221">
        <v>35280</v>
      </c>
      <c r="G578" s="220" t="s">
        <v>388</v>
      </c>
      <c r="H578" s="220" t="s">
        <v>411</v>
      </c>
      <c r="I578" s="220" t="s">
        <v>515</v>
      </c>
      <c r="Q578" s="220">
        <v>2000</v>
      </c>
      <c r="T578" s="222"/>
      <c r="W578" s="220" t="s">
        <v>944</v>
      </c>
      <c r="AC578" s="220">
        <f>VLOOKUP(A578,'[1]ف1 21-22'!$A$4:$U$5509,21,0)</f>
        <v>0</v>
      </c>
    </row>
    <row r="579" spans="1:29" x14ac:dyDescent="0.3">
      <c r="A579" s="220">
        <v>123548</v>
      </c>
      <c r="B579" s="220" t="s">
        <v>3000</v>
      </c>
      <c r="C579" s="220" t="s">
        <v>3001</v>
      </c>
      <c r="D579" s="220" t="s">
        <v>691</v>
      </c>
      <c r="E579" s="220" t="s">
        <v>410</v>
      </c>
      <c r="F579" s="221">
        <v>33239</v>
      </c>
      <c r="G579" s="220" t="s">
        <v>388</v>
      </c>
      <c r="H579" s="220" t="s">
        <v>411</v>
      </c>
      <c r="I579" s="220" t="s">
        <v>515</v>
      </c>
      <c r="Q579" s="220">
        <v>2000</v>
      </c>
      <c r="T579" s="222"/>
      <c r="V579" s="220" t="s">
        <v>944</v>
      </c>
      <c r="W579" s="220" t="s">
        <v>944</v>
      </c>
      <c r="AC579" s="220">
        <f>VLOOKUP(A579,'[1]ف1 21-22'!$A$4:$U$5509,21,0)</f>
        <v>0</v>
      </c>
    </row>
    <row r="580" spans="1:29" x14ac:dyDescent="0.3">
      <c r="A580" s="220">
        <v>123549</v>
      </c>
      <c r="B580" s="220" t="s">
        <v>3002</v>
      </c>
      <c r="C580" s="220" t="s">
        <v>71</v>
      </c>
      <c r="D580" s="220" t="s">
        <v>3003</v>
      </c>
      <c r="E580" s="220" t="s">
        <v>410</v>
      </c>
      <c r="F580" s="221">
        <v>32606</v>
      </c>
      <c r="G580" s="220" t="s">
        <v>844</v>
      </c>
      <c r="H580" s="220" t="s">
        <v>411</v>
      </c>
      <c r="I580" s="220" t="s">
        <v>515</v>
      </c>
      <c r="Q580" s="220">
        <v>2000</v>
      </c>
      <c r="T580" s="222"/>
      <c r="W580" s="220" t="s">
        <v>944</v>
      </c>
      <c r="AC580" s="220">
        <f>VLOOKUP(A580,'[1]ف1 21-22'!$A$4:$U$5509,21,0)</f>
        <v>0</v>
      </c>
    </row>
    <row r="581" spans="1:29" x14ac:dyDescent="0.3">
      <c r="A581" s="220">
        <v>123552</v>
      </c>
      <c r="B581" s="220" t="s">
        <v>3004</v>
      </c>
      <c r="C581" s="220" t="s">
        <v>3005</v>
      </c>
      <c r="D581" s="220" t="s">
        <v>305</v>
      </c>
      <c r="E581" s="220" t="s">
        <v>410</v>
      </c>
      <c r="F581" s="221">
        <v>34610</v>
      </c>
      <c r="G581" s="220" t="s">
        <v>403</v>
      </c>
      <c r="H581" s="220" t="s">
        <v>411</v>
      </c>
      <c r="I581" s="220" t="s">
        <v>515</v>
      </c>
      <c r="Q581" s="220">
        <v>2000</v>
      </c>
      <c r="T581" s="222"/>
      <c r="V581" s="220" t="s">
        <v>944</v>
      </c>
      <c r="W581" s="220" t="s">
        <v>944</v>
      </c>
      <c r="AC581" s="220">
        <f>VLOOKUP(A581,'[1]ف1 21-22'!$A$4:$U$5509,21,0)</f>
        <v>0</v>
      </c>
    </row>
    <row r="582" spans="1:29" x14ac:dyDescent="0.3">
      <c r="A582" s="220">
        <v>123557</v>
      </c>
      <c r="B582" s="220" t="s">
        <v>3006</v>
      </c>
      <c r="C582" s="220" t="s">
        <v>1048</v>
      </c>
      <c r="D582" s="220" t="s">
        <v>339</v>
      </c>
      <c r="E582" s="220" t="s">
        <v>410</v>
      </c>
      <c r="F582" s="221">
        <v>34779</v>
      </c>
      <c r="G582" s="220" t="s">
        <v>388</v>
      </c>
      <c r="H582" s="220" t="s">
        <v>411</v>
      </c>
      <c r="I582" s="220" t="s">
        <v>515</v>
      </c>
      <c r="Q582" s="220">
        <v>2000</v>
      </c>
      <c r="T582" s="222"/>
      <c r="V582" s="220" t="s">
        <v>944</v>
      </c>
      <c r="W582" s="220" t="s">
        <v>944</v>
      </c>
      <c r="AC582" s="220">
        <f>VLOOKUP(A582,'[1]ف1 21-22'!$A$4:$U$5509,21,0)</f>
        <v>0</v>
      </c>
    </row>
    <row r="583" spans="1:29" x14ac:dyDescent="0.3">
      <c r="A583" s="220">
        <v>123559</v>
      </c>
      <c r="B583" s="220" t="s">
        <v>3007</v>
      </c>
      <c r="C583" s="220" t="s">
        <v>156</v>
      </c>
      <c r="D583" s="220" t="s">
        <v>296</v>
      </c>
      <c r="E583" s="220" t="s">
        <v>410</v>
      </c>
      <c r="F583" s="221">
        <v>32509</v>
      </c>
      <c r="G583" s="220" t="s">
        <v>388</v>
      </c>
      <c r="H583" s="220" t="s">
        <v>411</v>
      </c>
      <c r="I583" s="220" t="s">
        <v>515</v>
      </c>
      <c r="Q583" s="220">
        <v>2000</v>
      </c>
      <c r="T583" s="222"/>
      <c r="W583" s="220" t="s">
        <v>944</v>
      </c>
      <c r="AC583" s="220">
        <f>VLOOKUP(A583,'[1]ف1 21-22'!$A$4:$U$5509,21,0)</f>
        <v>0</v>
      </c>
    </row>
    <row r="584" spans="1:29" x14ac:dyDescent="0.3">
      <c r="A584" s="220">
        <v>123564</v>
      </c>
      <c r="B584" s="220" t="s">
        <v>3008</v>
      </c>
      <c r="C584" s="220" t="s">
        <v>3009</v>
      </c>
      <c r="D584" s="220" t="s">
        <v>596</v>
      </c>
      <c r="E584" s="220" t="s">
        <v>410</v>
      </c>
      <c r="F584" s="221">
        <v>36161</v>
      </c>
      <c r="G584" s="220" t="s">
        <v>853</v>
      </c>
      <c r="H584" s="220" t="s">
        <v>411</v>
      </c>
      <c r="I584" s="220" t="s">
        <v>515</v>
      </c>
      <c r="Q584" s="220">
        <v>2000</v>
      </c>
      <c r="T584" s="222"/>
      <c r="W584" s="220" t="s">
        <v>944</v>
      </c>
      <c r="AC584" s="220">
        <f>VLOOKUP(A584,'[1]ف1 21-22'!$A$4:$U$5509,21,0)</f>
        <v>0</v>
      </c>
    </row>
    <row r="585" spans="1:29" x14ac:dyDescent="0.3">
      <c r="A585" s="220">
        <v>123569</v>
      </c>
      <c r="B585" s="220" t="s">
        <v>3010</v>
      </c>
      <c r="C585" s="220" t="s">
        <v>73</v>
      </c>
      <c r="D585" s="220" t="s">
        <v>246</v>
      </c>
      <c r="E585" s="220" t="s">
        <v>409</v>
      </c>
      <c r="F585" s="221">
        <v>35582</v>
      </c>
      <c r="G585" s="220" t="s">
        <v>798</v>
      </c>
      <c r="H585" s="220" t="s">
        <v>411</v>
      </c>
      <c r="I585" s="220" t="s">
        <v>515</v>
      </c>
      <c r="Q585" s="220">
        <v>2000</v>
      </c>
      <c r="T585" s="222"/>
      <c r="V585" s="220" t="s">
        <v>944</v>
      </c>
      <c r="W585" s="220" t="s">
        <v>944</v>
      </c>
      <c r="AC585" s="220">
        <f>VLOOKUP(A585,'[1]ف1 21-22'!$A$4:$U$5509,21,0)</f>
        <v>0</v>
      </c>
    </row>
    <row r="586" spans="1:29" x14ac:dyDescent="0.3">
      <c r="A586" s="220">
        <v>123570</v>
      </c>
      <c r="B586" s="220" t="s">
        <v>3011</v>
      </c>
      <c r="C586" s="220" t="s">
        <v>3012</v>
      </c>
      <c r="D586" s="220" t="s">
        <v>490</v>
      </c>
      <c r="E586" s="220" t="s">
        <v>409</v>
      </c>
      <c r="F586" s="221">
        <v>32390</v>
      </c>
      <c r="G586" s="220" t="s">
        <v>388</v>
      </c>
      <c r="H586" s="220" t="s">
        <v>420</v>
      </c>
      <c r="I586" s="220" t="s">
        <v>515</v>
      </c>
      <c r="Q586" s="220">
        <v>2000</v>
      </c>
      <c r="T586" s="222"/>
      <c r="V586" s="220" t="s">
        <v>944</v>
      </c>
      <c r="W586" s="220" t="s">
        <v>944</v>
      </c>
      <c r="AC586" s="220">
        <f>VLOOKUP(A586,'[1]ف1 21-22'!$A$4:$U$5509,21,0)</f>
        <v>0</v>
      </c>
    </row>
    <row r="587" spans="1:29" x14ac:dyDescent="0.3">
      <c r="A587" s="220">
        <v>123571</v>
      </c>
      <c r="B587" s="220" t="s">
        <v>3013</v>
      </c>
      <c r="C587" s="220" t="s">
        <v>1123</v>
      </c>
      <c r="D587" s="220" t="s">
        <v>317</v>
      </c>
      <c r="E587" s="220" t="s">
        <v>410</v>
      </c>
      <c r="F587" s="221">
        <v>31968</v>
      </c>
      <c r="G587" s="220" t="s">
        <v>1066</v>
      </c>
      <c r="H587" s="220" t="s">
        <v>411</v>
      </c>
      <c r="I587" s="220" t="s">
        <v>515</v>
      </c>
      <c r="Q587" s="220">
        <v>2000</v>
      </c>
      <c r="R587" s="220" t="s">
        <v>944</v>
      </c>
      <c r="T587" s="222" t="s">
        <v>944</v>
      </c>
      <c r="V587" s="220" t="s">
        <v>944</v>
      </c>
      <c r="W587" s="220" t="s">
        <v>944</v>
      </c>
      <c r="AC587" s="220">
        <f>VLOOKUP(A587,'[1]ف1 21-22'!$A$4:$U$5509,21,0)</f>
        <v>0</v>
      </c>
    </row>
    <row r="588" spans="1:29" x14ac:dyDescent="0.3">
      <c r="A588" s="220">
        <v>123574</v>
      </c>
      <c r="B588" s="220" t="s">
        <v>3014</v>
      </c>
      <c r="C588" s="220" t="s">
        <v>196</v>
      </c>
      <c r="D588" s="220" t="s">
        <v>3015</v>
      </c>
      <c r="E588" s="220" t="s">
        <v>410</v>
      </c>
      <c r="F588" s="221">
        <v>31205</v>
      </c>
      <c r="G588" s="220" t="s">
        <v>3016</v>
      </c>
      <c r="H588" s="220" t="s">
        <v>411</v>
      </c>
      <c r="I588" s="220" t="s">
        <v>515</v>
      </c>
      <c r="T588" s="222"/>
      <c r="AC588" s="220">
        <f>VLOOKUP(A588,'[1]ف1 21-22'!$A$4:$U$5509,21,0)</f>
        <v>0</v>
      </c>
    </row>
    <row r="589" spans="1:29" x14ac:dyDescent="0.3">
      <c r="A589" s="220">
        <v>123580</v>
      </c>
      <c r="B589" s="220" t="s">
        <v>3017</v>
      </c>
      <c r="C589" s="220" t="s">
        <v>71</v>
      </c>
      <c r="D589" s="220" t="s">
        <v>629</v>
      </c>
      <c r="E589" s="220" t="s">
        <v>410</v>
      </c>
      <c r="F589" s="221">
        <v>27791</v>
      </c>
      <c r="G589" s="220" t="s">
        <v>817</v>
      </c>
      <c r="H589" s="220" t="s">
        <v>411</v>
      </c>
      <c r="I589" s="220" t="s">
        <v>515</v>
      </c>
      <c r="T589" s="222"/>
      <c r="AC589" s="220">
        <f>VLOOKUP(A589,'[1]ف1 21-22'!$A$4:$U$5509,21,0)</f>
        <v>0</v>
      </c>
    </row>
    <row r="590" spans="1:29" x14ac:dyDescent="0.3">
      <c r="A590" s="220">
        <v>123581</v>
      </c>
      <c r="B590" s="220" t="s">
        <v>3018</v>
      </c>
      <c r="C590" s="220" t="s">
        <v>2895</v>
      </c>
      <c r="D590" s="220" t="s">
        <v>3019</v>
      </c>
      <c r="E590" s="220" t="s">
        <v>410</v>
      </c>
      <c r="F590" s="221">
        <v>33970</v>
      </c>
      <c r="G590" s="220" t="s">
        <v>3020</v>
      </c>
      <c r="H590" s="220" t="s">
        <v>411</v>
      </c>
      <c r="I590" s="220" t="s">
        <v>515</v>
      </c>
      <c r="Q590" s="220">
        <v>2000</v>
      </c>
      <c r="T590" s="222"/>
      <c r="W590" s="220" t="s">
        <v>944</v>
      </c>
      <c r="AC590" s="220">
        <f>VLOOKUP(A590,'[1]ف1 21-22'!$A$4:$U$5509,21,0)</f>
        <v>0</v>
      </c>
    </row>
    <row r="591" spans="1:29" x14ac:dyDescent="0.3">
      <c r="A591" s="220">
        <v>123582</v>
      </c>
      <c r="B591" s="220" t="s">
        <v>3021</v>
      </c>
      <c r="C591" s="220" t="s">
        <v>2413</v>
      </c>
      <c r="D591" s="220" t="s">
        <v>3022</v>
      </c>
      <c r="E591" s="220" t="s">
        <v>410</v>
      </c>
      <c r="F591" s="221">
        <v>29212</v>
      </c>
      <c r="G591" s="220" t="s">
        <v>388</v>
      </c>
      <c r="H591" s="220" t="s">
        <v>411</v>
      </c>
      <c r="I591" s="220" t="s">
        <v>515</v>
      </c>
      <c r="T591" s="222"/>
      <c r="AC591" s="220">
        <f>VLOOKUP(A591,'[1]ف1 21-22'!$A$4:$U$5509,21,0)</f>
        <v>0</v>
      </c>
    </row>
    <row r="592" spans="1:29" x14ac:dyDescent="0.3">
      <c r="A592" s="220">
        <v>123585</v>
      </c>
      <c r="B592" s="220" t="s">
        <v>3023</v>
      </c>
      <c r="C592" s="220" t="s">
        <v>71</v>
      </c>
      <c r="D592" s="220" t="s">
        <v>244</v>
      </c>
      <c r="E592" s="220" t="s">
        <v>410</v>
      </c>
      <c r="F592" s="221">
        <v>36584</v>
      </c>
      <c r="G592" s="220" t="s">
        <v>836</v>
      </c>
      <c r="H592" s="220" t="s">
        <v>411</v>
      </c>
      <c r="I592" s="220" t="s">
        <v>515</v>
      </c>
      <c r="Q592" s="220">
        <v>2000</v>
      </c>
      <c r="T592" s="222"/>
      <c r="W592" s="220" t="s">
        <v>944</v>
      </c>
      <c r="AC592" s="220">
        <f>VLOOKUP(A592,'[1]ف1 21-22'!$A$4:$U$5509,21,0)</f>
        <v>0</v>
      </c>
    </row>
    <row r="593" spans="1:29" x14ac:dyDescent="0.3">
      <c r="A593" s="220">
        <v>123589</v>
      </c>
      <c r="B593" s="220" t="s">
        <v>3024</v>
      </c>
      <c r="C593" s="220" t="s">
        <v>131</v>
      </c>
      <c r="D593" s="220" t="s">
        <v>579</v>
      </c>
      <c r="E593" s="220" t="s">
        <v>410</v>
      </c>
      <c r="F593" s="221">
        <v>36856</v>
      </c>
      <c r="G593" s="220" t="s">
        <v>3025</v>
      </c>
      <c r="H593" s="220" t="s">
        <v>411</v>
      </c>
      <c r="I593" s="220" t="s">
        <v>515</v>
      </c>
      <c r="Q593" s="220">
        <v>2000</v>
      </c>
      <c r="T593" s="222"/>
      <c r="V593" s="220" t="s">
        <v>944</v>
      </c>
      <c r="W593" s="220" t="s">
        <v>944</v>
      </c>
      <c r="AC593" s="220">
        <f>VLOOKUP(A593,'[1]ف1 21-22'!$A$4:$U$5509,21,0)</f>
        <v>0</v>
      </c>
    </row>
    <row r="594" spans="1:29" x14ac:dyDescent="0.3">
      <c r="A594" s="220">
        <v>123590</v>
      </c>
      <c r="B594" s="220" t="s">
        <v>3026</v>
      </c>
      <c r="C594" s="220" t="s">
        <v>127</v>
      </c>
      <c r="D594" s="220" t="s">
        <v>248</v>
      </c>
      <c r="E594" s="220" t="s">
        <v>410</v>
      </c>
      <c r="F594" s="221">
        <v>30975</v>
      </c>
      <c r="G594" s="220" t="s">
        <v>388</v>
      </c>
      <c r="H594" s="220" t="s">
        <v>411</v>
      </c>
      <c r="I594" s="220" t="s">
        <v>515</v>
      </c>
      <c r="Q594" s="220">
        <v>2000</v>
      </c>
      <c r="T594" s="222"/>
      <c r="V594" s="220" t="s">
        <v>944</v>
      </c>
      <c r="W594" s="220" t="s">
        <v>944</v>
      </c>
      <c r="AC594" s="220">
        <f>VLOOKUP(A594,'[1]ف1 21-22'!$A$4:$U$5509,21,0)</f>
        <v>0</v>
      </c>
    </row>
    <row r="595" spans="1:29" x14ac:dyDescent="0.3">
      <c r="A595" s="220">
        <v>123592</v>
      </c>
      <c r="B595" s="220" t="s">
        <v>3027</v>
      </c>
      <c r="C595" s="220" t="s">
        <v>157</v>
      </c>
      <c r="D595" s="220" t="s">
        <v>3028</v>
      </c>
      <c r="E595" s="220" t="s">
        <v>410</v>
      </c>
      <c r="F595" s="221">
        <v>32143</v>
      </c>
      <c r="G595" s="220" t="s">
        <v>825</v>
      </c>
      <c r="H595" s="220" t="s">
        <v>411</v>
      </c>
      <c r="I595" s="220" t="s">
        <v>515</v>
      </c>
      <c r="T595" s="222"/>
      <c r="AC595" s="220">
        <f>VLOOKUP(A595,'[1]ف1 21-22'!$A$4:$U$5509,21,0)</f>
        <v>0</v>
      </c>
    </row>
    <row r="596" spans="1:29" x14ac:dyDescent="0.3">
      <c r="A596" s="220">
        <v>123594</v>
      </c>
      <c r="B596" s="220" t="s">
        <v>3029</v>
      </c>
      <c r="C596" s="220" t="s">
        <v>3030</v>
      </c>
      <c r="D596" s="220" t="s">
        <v>1208</v>
      </c>
      <c r="E596" s="220" t="s">
        <v>410</v>
      </c>
      <c r="F596" s="221">
        <v>31423</v>
      </c>
      <c r="G596" s="220" t="s">
        <v>3031</v>
      </c>
      <c r="H596" s="220" t="s">
        <v>411</v>
      </c>
      <c r="I596" s="220" t="s">
        <v>515</v>
      </c>
      <c r="Q596" s="220">
        <v>2000</v>
      </c>
      <c r="T596" s="222"/>
      <c r="V596" s="220" t="s">
        <v>944</v>
      </c>
      <c r="W596" s="220" t="s">
        <v>944</v>
      </c>
      <c r="AC596" s="220">
        <f>VLOOKUP(A596,'[1]ف1 21-22'!$A$4:$U$5509,21,0)</f>
        <v>0</v>
      </c>
    </row>
    <row r="597" spans="1:29" x14ac:dyDescent="0.3">
      <c r="A597" s="220">
        <v>123596</v>
      </c>
      <c r="B597" s="220" t="s">
        <v>3032</v>
      </c>
      <c r="C597" s="220" t="s">
        <v>68</v>
      </c>
      <c r="D597" s="220" t="s">
        <v>296</v>
      </c>
      <c r="E597" s="220" t="s">
        <v>410</v>
      </c>
      <c r="F597" s="221">
        <v>32515</v>
      </c>
      <c r="G597" s="220" t="s">
        <v>388</v>
      </c>
      <c r="H597" s="220" t="s">
        <v>411</v>
      </c>
      <c r="I597" s="220" t="s">
        <v>515</v>
      </c>
      <c r="Q597" s="220">
        <v>2000</v>
      </c>
      <c r="T597" s="222"/>
      <c r="V597" s="220" t="s">
        <v>944</v>
      </c>
      <c r="W597" s="220" t="s">
        <v>944</v>
      </c>
      <c r="AC597" s="220">
        <f>VLOOKUP(A597,'[1]ف1 21-22'!$A$4:$U$5509,21,0)</f>
        <v>0</v>
      </c>
    </row>
    <row r="598" spans="1:29" x14ac:dyDescent="0.3">
      <c r="A598" s="220">
        <v>123599</v>
      </c>
      <c r="B598" s="220" t="s">
        <v>3033</v>
      </c>
      <c r="C598" s="220" t="s">
        <v>1082</v>
      </c>
      <c r="D598" s="220" t="s">
        <v>3034</v>
      </c>
      <c r="E598" s="220" t="s">
        <v>409</v>
      </c>
      <c r="F598" s="221">
        <v>36892</v>
      </c>
      <c r="G598" s="220" t="s">
        <v>388</v>
      </c>
      <c r="H598" s="220" t="s">
        <v>411</v>
      </c>
      <c r="I598" s="220" t="s">
        <v>515</v>
      </c>
      <c r="Q598" s="220">
        <v>2000</v>
      </c>
      <c r="T598" s="222"/>
      <c r="V598" s="220" t="s">
        <v>944</v>
      </c>
      <c r="W598" s="220" t="s">
        <v>944</v>
      </c>
      <c r="AC598" s="220">
        <f>VLOOKUP(A598,'[1]ف1 21-22'!$A$4:$U$5509,21,0)</f>
        <v>0</v>
      </c>
    </row>
    <row r="599" spans="1:29" x14ac:dyDescent="0.3">
      <c r="A599" s="220">
        <v>123601</v>
      </c>
      <c r="B599" s="220" t="s">
        <v>3035</v>
      </c>
      <c r="C599" s="220" t="s">
        <v>84</v>
      </c>
      <c r="D599" s="220" t="s">
        <v>332</v>
      </c>
      <c r="E599" s="220" t="s">
        <v>410</v>
      </c>
      <c r="F599" s="221">
        <v>35066</v>
      </c>
      <c r="G599" s="220" t="s">
        <v>388</v>
      </c>
      <c r="H599" s="220" t="s">
        <v>411</v>
      </c>
      <c r="I599" s="220" t="s">
        <v>515</v>
      </c>
      <c r="Q599" s="220">
        <v>2000</v>
      </c>
      <c r="T599" s="222"/>
      <c r="V599" s="220" t="s">
        <v>944</v>
      </c>
      <c r="W599" s="220" t="s">
        <v>944</v>
      </c>
      <c r="AC599" s="220">
        <f>VLOOKUP(A599,'[1]ف1 21-22'!$A$4:$U$5509,21,0)</f>
        <v>0</v>
      </c>
    </row>
    <row r="600" spans="1:29" x14ac:dyDescent="0.3">
      <c r="A600" s="220">
        <v>123602</v>
      </c>
      <c r="B600" s="220" t="s">
        <v>3036</v>
      </c>
      <c r="C600" s="220" t="s">
        <v>88</v>
      </c>
      <c r="D600" s="220" t="s">
        <v>261</v>
      </c>
      <c r="E600" s="220" t="s">
        <v>410</v>
      </c>
      <c r="F600" s="221">
        <v>36017</v>
      </c>
      <c r="G600" s="220" t="s">
        <v>2991</v>
      </c>
      <c r="H600" s="220" t="s">
        <v>411</v>
      </c>
      <c r="I600" s="220" t="s">
        <v>515</v>
      </c>
      <c r="T600" s="222"/>
      <c r="AC600" s="220">
        <f>VLOOKUP(A600,'[1]ف1 21-22'!$A$4:$U$5509,21,0)</f>
        <v>0</v>
      </c>
    </row>
    <row r="601" spans="1:29" x14ac:dyDescent="0.3">
      <c r="A601" s="220">
        <v>123603</v>
      </c>
      <c r="B601" s="220" t="s">
        <v>3037</v>
      </c>
      <c r="C601" s="220" t="s">
        <v>195</v>
      </c>
      <c r="D601" s="220" t="s">
        <v>341</v>
      </c>
      <c r="E601" s="220" t="s">
        <v>410</v>
      </c>
      <c r="F601" s="221">
        <v>35082</v>
      </c>
      <c r="G601" s="220" t="s">
        <v>850</v>
      </c>
      <c r="H601" s="220" t="s">
        <v>411</v>
      </c>
      <c r="I601" s="220" t="s">
        <v>515</v>
      </c>
      <c r="Q601" s="220">
        <v>2000</v>
      </c>
      <c r="T601" s="222"/>
      <c r="V601" s="220" t="s">
        <v>944</v>
      </c>
      <c r="W601" s="220" t="s">
        <v>944</v>
      </c>
      <c r="AC601" s="220">
        <f>VLOOKUP(A601,'[1]ف1 21-22'!$A$4:$U$5509,21,0)</f>
        <v>0</v>
      </c>
    </row>
    <row r="602" spans="1:29" x14ac:dyDescent="0.3">
      <c r="A602" s="220">
        <v>123605</v>
      </c>
      <c r="B602" s="220" t="s">
        <v>3038</v>
      </c>
      <c r="C602" s="220" t="s">
        <v>65</v>
      </c>
      <c r="D602" s="220" t="s">
        <v>3039</v>
      </c>
      <c r="E602" s="220" t="s">
        <v>410</v>
      </c>
      <c r="F602" s="221">
        <v>29776</v>
      </c>
      <c r="G602" s="220" t="s">
        <v>1349</v>
      </c>
      <c r="H602" s="220" t="s">
        <v>411</v>
      </c>
      <c r="I602" s="220" t="s">
        <v>515</v>
      </c>
      <c r="Q602" s="220">
        <v>2000</v>
      </c>
      <c r="S602" s="220" t="s">
        <v>944</v>
      </c>
      <c r="T602" s="222"/>
      <c r="V602" s="220" t="s">
        <v>944</v>
      </c>
      <c r="W602" s="220" t="s">
        <v>944</v>
      </c>
      <c r="AC602" s="220">
        <f>VLOOKUP(A602,'[1]ف1 21-22'!$A$4:$U$5509,21,0)</f>
        <v>0</v>
      </c>
    </row>
    <row r="603" spans="1:29" x14ac:dyDescent="0.3">
      <c r="A603" s="220">
        <v>123607</v>
      </c>
      <c r="B603" s="220" t="s">
        <v>3040</v>
      </c>
      <c r="C603" s="220" t="s">
        <v>77</v>
      </c>
      <c r="D603" s="220" t="s">
        <v>276</v>
      </c>
      <c r="E603" s="220" t="s">
        <v>409</v>
      </c>
      <c r="F603" s="221">
        <v>31092</v>
      </c>
      <c r="G603" s="220" t="s">
        <v>1244</v>
      </c>
      <c r="H603" s="220" t="s">
        <v>411</v>
      </c>
      <c r="I603" s="220" t="s">
        <v>515</v>
      </c>
      <c r="Q603" s="220">
        <v>2000</v>
      </c>
      <c r="T603" s="222"/>
      <c r="V603" s="220" t="s">
        <v>944</v>
      </c>
      <c r="W603" s="220" t="s">
        <v>944</v>
      </c>
      <c r="AC603" s="220">
        <f>VLOOKUP(A603,'[1]ف1 21-22'!$A$4:$U$5509,21,0)</f>
        <v>0</v>
      </c>
    </row>
    <row r="604" spans="1:29" x14ac:dyDescent="0.3">
      <c r="A604" s="220">
        <v>123609</v>
      </c>
      <c r="B604" s="220" t="s">
        <v>3041</v>
      </c>
      <c r="C604" s="220" t="s">
        <v>1160</v>
      </c>
      <c r="D604" s="220" t="s">
        <v>3042</v>
      </c>
      <c r="E604" s="220" t="s">
        <v>409</v>
      </c>
      <c r="F604" s="221">
        <v>34401</v>
      </c>
      <c r="G604" s="220" t="s">
        <v>418</v>
      </c>
      <c r="H604" s="220" t="s">
        <v>411</v>
      </c>
      <c r="I604" s="220" t="s">
        <v>515</v>
      </c>
      <c r="Q604" s="220">
        <v>2000</v>
      </c>
      <c r="R604" s="220" t="s">
        <v>944</v>
      </c>
      <c r="T604" s="222"/>
      <c r="V604" s="220" t="s">
        <v>944</v>
      </c>
      <c r="W604" s="220" t="s">
        <v>944</v>
      </c>
      <c r="AC604" s="220">
        <f>VLOOKUP(A604,'[1]ف1 21-22'!$A$4:$U$5509,21,0)</f>
        <v>0</v>
      </c>
    </row>
    <row r="605" spans="1:29" x14ac:dyDescent="0.3">
      <c r="A605" s="220">
        <v>123610</v>
      </c>
      <c r="B605" s="220" t="s">
        <v>3043</v>
      </c>
      <c r="C605" s="220" t="s">
        <v>91</v>
      </c>
      <c r="D605" s="220" t="s">
        <v>1136</v>
      </c>
      <c r="E605" s="220" t="s">
        <v>410</v>
      </c>
      <c r="F605" s="221">
        <v>35902</v>
      </c>
      <c r="G605" s="220" t="s">
        <v>721</v>
      </c>
      <c r="H605" s="220" t="s">
        <v>411</v>
      </c>
      <c r="I605" s="220" t="s">
        <v>515</v>
      </c>
      <c r="Q605" s="220">
        <v>2000</v>
      </c>
      <c r="T605" s="222"/>
      <c r="W605" s="220" t="s">
        <v>944</v>
      </c>
      <c r="AC605" s="220">
        <f>VLOOKUP(A605,'[1]ف1 21-22'!$A$4:$U$5509,21,0)</f>
        <v>0</v>
      </c>
    </row>
    <row r="606" spans="1:29" x14ac:dyDescent="0.3">
      <c r="A606" s="220">
        <v>123613</v>
      </c>
      <c r="B606" s="220" t="s">
        <v>3044</v>
      </c>
      <c r="C606" s="220" t="s">
        <v>68</v>
      </c>
      <c r="D606" s="220" t="s">
        <v>307</v>
      </c>
      <c r="E606" s="220" t="s">
        <v>410</v>
      </c>
      <c r="F606" s="221">
        <v>34503</v>
      </c>
      <c r="G606" s="220" t="s">
        <v>793</v>
      </c>
      <c r="H606" s="220" t="s">
        <v>411</v>
      </c>
      <c r="I606" s="220" t="s">
        <v>515</v>
      </c>
      <c r="T606" s="222"/>
      <c r="AC606" s="220">
        <f>VLOOKUP(A606,'[1]ف1 21-22'!$A$4:$U$5509,21,0)</f>
        <v>0</v>
      </c>
    </row>
    <row r="607" spans="1:29" x14ac:dyDescent="0.3">
      <c r="A607" s="220">
        <v>123614</v>
      </c>
      <c r="B607" s="220" t="s">
        <v>3045</v>
      </c>
      <c r="C607" s="220" t="s">
        <v>3046</v>
      </c>
      <c r="D607" s="220" t="s">
        <v>3047</v>
      </c>
      <c r="E607" s="220" t="s">
        <v>410</v>
      </c>
      <c r="F607" s="221">
        <v>36114</v>
      </c>
      <c r="G607" s="220" t="s">
        <v>3048</v>
      </c>
      <c r="H607" s="220" t="s">
        <v>411</v>
      </c>
      <c r="I607" s="220" t="s">
        <v>515</v>
      </c>
      <c r="T607" s="222"/>
      <c r="AC607" s="220">
        <f>VLOOKUP(A607,'[1]ف1 21-22'!$A$4:$U$5509,21,0)</f>
        <v>0</v>
      </c>
    </row>
    <row r="608" spans="1:29" x14ac:dyDescent="0.3">
      <c r="A608" s="220">
        <v>123615</v>
      </c>
      <c r="B608" s="220" t="s">
        <v>3049</v>
      </c>
      <c r="C608" s="220" t="s">
        <v>85</v>
      </c>
      <c r="D608" s="220" t="s">
        <v>1193</v>
      </c>
      <c r="E608" s="220" t="s">
        <v>410</v>
      </c>
      <c r="F608" s="221">
        <v>32595</v>
      </c>
      <c r="G608" s="220" t="s">
        <v>815</v>
      </c>
      <c r="H608" s="220" t="s">
        <v>411</v>
      </c>
      <c r="I608" s="220" t="s">
        <v>515</v>
      </c>
      <c r="Q608" s="220">
        <v>2000</v>
      </c>
      <c r="T608" s="222"/>
      <c r="V608" s="220" t="s">
        <v>944</v>
      </c>
      <c r="W608" s="220" t="s">
        <v>944</v>
      </c>
      <c r="AC608" s="220">
        <f>VLOOKUP(A608,'[1]ف1 21-22'!$A$4:$U$5509,21,0)</f>
        <v>0</v>
      </c>
    </row>
    <row r="609" spans="1:29" x14ac:dyDescent="0.3">
      <c r="A609" s="220">
        <v>123625</v>
      </c>
      <c r="B609" s="220" t="s">
        <v>3050</v>
      </c>
      <c r="C609" s="220" t="s">
        <v>193</v>
      </c>
      <c r="D609" s="220" t="s">
        <v>358</v>
      </c>
      <c r="E609" s="220" t="s">
        <v>410</v>
      </c>
      <c r="F609" s="221">
        <v>34360</v>
      </c>
      <c r="G609" s="220" t="s">
        <v>773</v>
      </c>
      <c r="H609" s="220" t="s">
        <v>411</v>
      </c>
      <c r="I609" s="220" t="s">
        <v>515</v>
      </c>
      <c r="Q609" s="220">
        <v>2000</v>
      </c>
      <c r="T609" s="222"/>
      <c r="W609" s="220" t="s">
        <v>944</v>
      </c>
      <c r="AC609" s="220">
        <f>VLOOKUP(A609,'[1]ف1 21-22'!$A$4:$U$5509,21,0)</f>
        <v>0</v>
      </c>
    </row>
    <row r="610" spans="1:29" x14ac:dyDescent="0.3">
      <c r="A610" s="220">
        <v>123628</v>
      </c>
      <c r="B610" s="220" t="s">
        <v>3051</v>
      </c>
      <c r="C610" s="220" t="s">
        <v>160</v>
      </c>
      <c r="D610" s="220" t="s">
        <v>707</v>
      </c>
      <c r="E610" s="220" t="s">
        <v>409</v>
      </c>
      <c r="F610" s="221">
        <v>35503</v>
      </c>
      <c r="G610" s="220" t="s">
        <v>388</v>
      </c>
      <c r="H610" s="220" t="s">
        <v>411</v>
      </c>
      <c r="I610" s="220" t="s">
        <v>515</v>
      </c>
      <c r="Q610" s="220">
        <v>2000</v>
      </c>
      <c r="R610" s="220" t="s">
        <v>944</v>
      </c>
      <c r="T610" s="222"/>
      <c r="V610" s="220" t="s">
        <v>944</v>
      </c>
      <c r="W610" s="220" t="s">
        <v>944</v>
      </c>
      <c r="AC610" s="220">
        <f>VLOOKUP(A610,'[1]ف1 21-22'!$A$4:$U$5509,21,0)</f>
        <v>0</v>
      </c>
    </row>
    <row r="611" spans="1:29" x14ac:dyDescent="0.3">
      <c r="A611" s="220">
        <v>123629</v>
      </c>
      <c r="B611" s="220" t="s">
        <v>3052</v>
      </c>
      <c r="C611" s="220" t="s">
        <v>495</v>
      </c>
      <c r="D611" s="220" t="s">
        <v>1060</v>
      </c>
      <c r="E611" s="220" t="s">
        <v>409</v>
      </c>
      <c r="F611" s="221">
        <v>36739</v>
      </c>
      <c r="G611" s="220" t="s">
        <v>788</v>
      </c>
      <c r="H611" s="220" t="s">
        <v>411</v>
      </c>
      <c r="I611" s="220" t="s">
        <v>515</v>
      </c>
      <c r="Q611" s="220">
        <v>2000</v>
      </c>
      <c r="T611" s="222"/>
      <c r="W611" s="220" t="s">
        <v>944</v>
      </c>
      <c r="AC611" s="220">
        <f>VLOOKUP(A611,'[1]ف1 21-22'!$A$4:$U$5509,21,0)</f>
        <v>0</v>
      </c>
    </row>
    <row r="612" spans="1:29" x14ac:dyDescent="0.3">
      <c r="A612" s="220">
        <v>123632</v>
      </c>
      <c r="B612" s="220" t="s">
        <v>3053</v>
      </c>
      <c r="C612" s="220" t="s">
        <v>140</v>
      </c>
      <c r="D612" s="220" t="s">
        <v>290</v>
      </c>
      <c r="E612" s="220" t="s">
        <v>409</v>
      </c>
      <c r="F612" s="221">
        <v>35573</v>
      </c>
      <c r="G612" s="220" t="s">
        <v>388</v>
      </c>
      <c r="H612" s="220" t="s">
        <v>411</v>
      </c>
      <c r="I612" s="220" t="s">
        <v>515</v>
      </c>
      <c r="Q612" s="220">
        <v>2000</v>
      </c>
      <c r="T612" s="222"/>
      <c r="V612" s="220" t="s">
        <v>944</v>
      </c>
      <c r="W612" s="220" t="s">
        <v>944</v>
      </c>
      <c r="AC612" s="220">
        <f>VLOOKUP(A612,'[1]ف1 21-22'!$A$4:$U$5509,21,0)</f>
        <v>0</v>
      </c>
    </row>
    <row r="613" spans="1:29" x14ac:dyDescent="0.3">
      <c r="A613" s="220">
        <v>123635</v>
      </c>
      <c r="B613" s="220" t="s">
        <v>3054</v>
      </c>
      <c r="C613" s="220" t="s">
        <v>200</v>
      </c>
      <c r="D613" s="220" t="s">
        <v>312</v>
      </c>
      <c r="E613" s="220" t="s">
        <v>409</v>
      </c>
      <c r="F613" s="221">
        <v>35273</v>
      </c>
      <c r="G613" s="220" t="s">
        <v>405</v>
      </c>
      <c r="H613" s="220" t="s">
        <v>411</v>
      </c>
      <c r="I613" s="220" t="s">
        <v>515</v>
      </c>
      <c r="Q613" s="220">
        <v>2000</v>
      </c>
      <c r="R613" s="220" t="s">
        <v>944</v>
      </c>
      <c r="T613" s="222"/>
      <c r="V613" s="220" t="s">
        <v>944</v>
      </c>
      <c r="W613" s="220" t="s">
        <v>944</v>
      </c>
      <c r="AC613" s="220">
        <f>VLOOKUP(A613,'[1]ف1 21-22'!$A$4:$U$5509,21,0)</f>
        <v>0</v>
      </c>
    </row>
    <row r="614" spans="1:29" x14ac:dyDescent="0.3">
      <c r="A614" s="220">
        <v>123637</v>
      </c>
      <c r="B614" s="220" t="s">
        <v>3055</v>
      </c>
      <c r="C614" s="220" t="s">
        <v>3056</v>
      </c>
      <c r="D614" s="220" t="s">
        <v>1059</v>
      </c>
      <c r="E614" s="220" t="s">
        <v>410</v>
      </c>
      <c r="F614" s="221">
        <v>29102</v>
      </c>
      <c r="G614" s="220" t="s">
        <v>396</v>
      </c>
      <c r="H614" s="220" t="s">
        <v>411</v>
      </c>
      <c r="I614" s="220" t="s">
        <v>515</v>
      </c>
      <c r="Q614" s="220">
        <v>2000</v>
      </c>
      <c r="T614" s="222"/>
      <c r="V614" s="220" t="s">
        <v>944</v>
      </c>
      <c r="W614" s="220" t="s">
        <v>944</v>
      </c>
      <c r="AC614" s="220">
        <f>VLOOKUP(A614,'[1]ف1 21-22'!$A$4:$U$5509,21,0)</f>
        <v>0</v>
      </c>
    </row>
    <row r="615" spans="1:29" x14ac:dyDescent="0.3">
      <c r="A615" s="220">
        <v>123641</v>
      </c>
      <c r="B615" s="220" t="s">
        <v>3057</v>
      </c>
      <c r="C615" s="220" t="s">
        <v>2657</v>
      </c>
      <c r="D615" s="220" t="s">
        <v>540</v>
      </c>
      <c r="E615" s="220" t="s">
        <v>409</v>
      </c>
      <c r="F615" s="221">
        <v>33794</v>
      </c>
      <c r="G615" s="220" t="s">
        <v>837</v>
      </c>
      <c r="H615" s="220" t="s">
        <v>411</v>
      </c>
      <c r="I615" s="220" t="s">
        <v>515</v>
      </c>
      <c r="T615" s="222"/>
      <c r="AC615" s="220">
        <f>VLOOKUP(A615,'[1]ف1 21-22'!$A$4:$U$5509,21,0)</f>
        <v>0</v>
      </c>
    </row>
    <row r="616" spans="1:29" x14ac:dyDescent="0.3">
      <c r="A616" s="220">
        <v>123644</v>
      </c>
      <c r="B616" s="220" t="s">
        <v>3058</v>
      </c>
      <c r="C616" s="220" t="s">
        <v>71</v>
      </c>
      <c r="D616" s="220" t="s">
        <v>3059</v>
      </c>
      <c r="E616" s="220" t="s">
        <v>409</v>
      </c>
      <c r="F616" s="221">
        <v>31896</v>
      </c>
      <c r="G616" s="220" t="s">
        <v>772</v>
      </c>
      <c r="H616" s="220" t="s">
        <v>411</v>
      </c>
      <c r="I616" s="220" t="s">
        <v>515</v>
      </c>
      <c r="T616" s="222"/>
      <c r="AC616" s="220">
        <f>VLOOKUP(A616,'[1]ف1 21-22'!$A$4:$U$5509,21,0)</f>
        <v>0</v>
      </c>
    </row>
    <row r="617" spans="1:29" x14ac:dyDescent="0.3">
      <c r="A617" s="220">
        <v>123654</v>
      </c>
      <c r="B617" s="220" t="s">
        <v>3060</v>
      </c>
      <c r="C617" s="220" t="s">
        <v>2517</v>
      </c>
      <c r="D617" s="220" t="s">
        <v>1013</v>
      </c>
      <c r="E617" s="220" t="s">
        <v>410</v>
      </c>
      <c r="F617" s="221">
        <v>35274</v>
      </c>
      <c r="G617" s="220" t="s">
        <v>388</v>
      </c>
      <c r="H617" s="220" t="s">
        <v>411</v>
      </c>
      <c r="I617" s="220" t="s">
        <v>515</v>
      </c>
      <c r="T617" s="222"/>
      <c r="AC617" s="220">
        <f>VLOOKUP(A617,'[1]ف1 21-22'!$A$4:$U$5509,21,0)</f>
        <v>0</v>
      </c>
    </row>
    <row r="618" spans="1:29" x14ac:dyDescent="0.3">
      <c r="A618" s="220">
        <v>123655</v>
      </c>
      <c r="B618" s="220" t="s">
        <v>3061</v>
      </c>
      <c r="C618" s="220" t="s">
        <v>491</v>
      </c>
      <c r="D618" s="220" t="s">
        <v>334</v>
      </c>
      <c r="E618" s="220" t="s">
        <v>410</v>
      </c>
      <c r="F618" s="221">
        <v>31330</v>
      </c>
      <c r="G618" s="220" t="s">
        <v>388</v>
      </c>
      <c r="H618" s="220" t="s">
        <v>411</v>
      </c>
      <c r="I618" s="220" t="s">
        <v>515</v>
      </c>
      <c r="T618" s="222"/>
      <c r="AC618" s="220">
        <f>VLOOKUP(A618,'[1]ف1 21-22'!$A$4:$U$5509,21,0)</f>
        <v>0</v>
      </c>
    </row>
    <row r="619" spans="1:29" x14ac:dyDescent="0.3">
      <c r="A619" s="220">
        <v>123656</v>
      </c>
      <c r="B619" s="220" t="s">
        <v>3062</v>
      </c>
      <c r="C619" s="220" t="s">
        <v>68</v>
      </c>
      <c r="D619" s="220" t="s">
        <v>1202</v>
      </c>
      <c r="E619" s="220" t="s">
        <v>409</v>
      </c>
      <c r="F619" s="221">
        <v>32448</v>
      </c>
      <c r="G619" s="220" t="s">
        <v>3063</v>
      </c>
      <c r="H619" s="220" t="s">
        <v>411</v>
      </c>
      <c r="I619" s="220" t="s">
        <v>515</v>
      </c>
      <c r="Q619" s="220">
        <v>2000</v>
      </c>
      <c r="T619" s="222"/>
      <c r="V619" s="220" t="s">
        <v>944</v>
      </c>
      <c r="W619" s="220" t="s">
        <v>944</v>
      </c>
      <c r="AC619" s="220">
        <f>VLOOKUP(A619,'[1]ف1 21-22'!$A$4:$U$5509,21,0)</f>
        <v>0</v>
      </c>
    </row>
    <row r="620" spans="1:29" x14ac:dyDescent="0.3">
      <c r="A620" s="220">
        <v>123662</v>
      </c>
      <c r="B620" s="220" t="s">
        <v>3064</v>
      </c>
      <c r="C620" s="220" t="s">
        <v>151</v>
      </c>
      <c r="D620" s="220" t="s">
        <v>319</v>
      </c>
      <c r="E620" s="220" t="s">
        <v>410</v>
      </c>
      <c r="F620" s="221">
        <v>36079</v>
      </c>
      <c r="G620" s="220" t="s">
        <v>969</v>
      </c>
      <c r="H620" s="220" t="s">
        <v>411</v>
      </c>
      <c r="I620" s="220" t="s">
        <v>515</v>
      </c>
      <c r="T620" s="222"/>
      <c r="AC620" s="220">
        <f>VLOOKUP(A620,'[1]ف1 21-22'!$A$4:$U$5509,21,0)</f>
        <v>0</v>
      </c>
    </row>
    <row r="621" spans="1:29" x14ac:dyDescent="0.3">
      <c r="A621" s="220">
        <v>123665</v>
      </c>
      <c r="B621" s="220" t="s">
        <v>3065</v>
      </c>
      <c r="C621" s="220" t="s">
        <v>3066</v>
      </c>
      <c r="D621" s="220" t="s">
        <v>246</v>
      </c>
      <c r="E621" s="220" t="s">
        <v>409</v>
      </c>
      <c r="G621" s="220" t="s">
        <v>776</v>
      </c>
      <c r="H621" s="220" t="s">
        <v>411</v>
      </c>
      <c r="I621" s="220" t="s">
        <v>515</v>
      </c>
      <c r="Q621" s="220">
        <v>2000</v>
      </c>
      <c r="T621" s="222"/>
      <c r="V621" s="220" t="s">
        <v>944</v>
      </c>
      <c r="W621" s="220" t="s">
        <v>944</v>
      </c>
      <c r="AC621" s="220">
        <f>VLOOKUP(A621,'[1]ف1 21-22'!$A$4:$U$5509,21,0)</f>
        <v>0</v>
      </c>
    </row>
    <row r="622" spans="1:29" x14ac:dyDescent="0.3">
      <c r="A622" s="220">
        <v>123666</v>
      </c>
      <c r="B622" s="220" t="s">
        <v>3067</v>
      </c>
      <c r="C622" s="220" t="s">
        <v>68</v>
      </c>
      <c r="D622" s="220" t="s">
        <v>650</v>
      </c>
      <c r="E622" s="220" t="s">
        <v>409</v>
      </c>
      <c r="F622" s="221">
        <v>36775</v>
      </c>
      <c r="G622" s="220" t="s">
        <v>388</v>
      </c>
      <c r="H622" s="220" t="s">
        <v>411</v>
      </c>
      <c r="I622" s="220" t="s">
        <v>515</v>
      </c>
      <c r="Q622" s="220">
        <v>2000</v>
      </c>
      <c r="T622" s="222"/>
      <c r="V622" s="220" t="s">
        <v>944</v>
      </c>
      <c r="W622" s="220" t="s">
        <v>944</v>
      </c>
      <c r="AC622" s="220">
        <f>VLOOKUP(A622,'[1]ف1 21-22'!$A$4:$U$5509,21,0)</f>
        <v>0</v>
      </c>
    </row>
    <row r="623" spans="1:29" x14ac:dyDescent="0.3">
      <c r="A623" s="220">
        <v>123667</v>
      </c>
      <c r="B623" s="220" t="s">
        <v>3068</v>
      </c>
      <c r="C623" s="220" t="s">
        <v>68</v>
      </c>
      <c r="D623" s="220" t="s">
        <v>3069</v>
      </c>
      <c r="E623" s="220" t="s">
        <v>409</v>
      </c>
      <c r="F623" s="221">
        <v>35776</v>
      </c>
      <c r="G623" s="220" t="s">
        <v>388</v>
      </c>
      <c r="H623" s="220" t="s">
        <v>411</v>
      </c>
      <c r="I623" s="220" t="s">
        <v>515</v>
      </c>
      <c r="Q623" s="220">
        <v>2000</v>
      </c>
      <c r="T623" s="222"/>
      <c r="V623" s="220" t="s">
        <v>944</v>
      </c>
      <c r="W623" s="220" t="s">
        <v>944</v>
      </c>
      <c r="AC623" s="220">
        <f>VLOOKUP(A623,'[1]ف1 21-22'!$A$4:$U$5509,21,0)</f>
        <v>0</v>
      </c>
    </row>
    <row r="624" spans="1:29" x14ac:dyDescent="0.3">
      <c r="A624" s="220">
        <v>123670</v>
      </c>
      <c r="B624" s="220" t="s">
        <v>3070</v>
      </c>
      <c r="C624" s="220" t="s">
        <v>3071</v>
      </c>
      <c r="D624" s="220" t="s">
        <v>266</v>
      </c>
      <c r="E624" s="220" t="s">
        <v>410</v>
      </c>
      <c r="F624" s="221">
        <v>35431</v>
      </c>
      <c r="G624" s="220" t="s">
        <v>388</v>
      </c>
      <c r="H624" s="220" t="s">
        <v>411</v>
      </c>
      <c r="I624" s="220" t="s">
        <v>515</v>
      </c>
      <c r="Q624" s="220">
        <v>2000</v>
      </c>
      <c r="R624" s="220" t="s">
        <v>944</v>
      </c>
      <c r="T624" s="222"/>
      <c r="V624" s="220" t="s">
        <v>944</v>
      </c>
      <c r="W624" s="220" t="s">
        <v>944</v>
      </c>
      <c r="AC624" s="220">
        <f>VLOOKUP(A624,'[1]ف1 21-22'!$A$4:$U$5509,21,0)</f>
        <v>0</v>
      </c>
    </row>
    <row r="625" spans="1:29" x14ac:dyDescent="0.3">
      <c r="A625" s="220">
        <v>123679</v>
      </c>
      <c r="B625" s="220" t="s">
        <v>3072</v>
      </c>
      <c r="C625" s="220" t="s">
        <v>152</v>
      </c>
      <c r="D625" s="220" t="s">
        <v>690</v>
      </c>
      <c r="E625" s="220" t="s">
        <v>409</v>
      </c>
      <c r="F625" s="221">
        <v>36105</v>
      </c>
      <c r="G625" s="220" t="s">
        <v>415</v>
      </c>
      <c r="H625" s="220" t="s">
        <v>411</v>
      </c>
      <c r="I625" s="220" t="s">
        <v>515</v>
      </c>
      <c r="Q625" s="220">
        <v>2000</v>
      </c>
      <c r="S625" s="220" t="s">
        <v>944</v>
      </c>
      <c r="T625" s="222"/>
      <c r="V625" s="220" t="s">
        <v>944</v>
      </c>
      <c r="W625" s="220" t="s">
        <v>944</v>
      </c>
      <c r="AC625" s="220">
        <f>VLOOKUP(A625,'[1]ف1 21-22'!$A$4:$U$5509,21,0)</f>
        <v>0</v>
      </c>
    </row>
    <row r="626" spans="1:29" x14ac:dyDescent="0.3">
      <c r="A626" s="220">
        <v>123680</v>
      </c>
      <c r="B626" s="220" t="s">
        <v>3073</v>
      </c>
      <c r="C626" s="220" t="s">
        <v>136</v>
      </c>
      <c r="D626" s="220" t="s">
        <v>3074</v>
      </c>
      <c r="E626" s="220" t="s">
        <v>410</v>
      </c>
      <c r="F626" s="221">
        <v>31222</v>
      </c>
      <c r="G626" s="220" t="s">
        <v>3075</v>
      </c>
      <c r="H626" s="220" t="s">
        <v>411</v>
      </c>
      <c r="I626" s="220" t="s">
        <v>515</v>
      </c>
      <c r="T626" s="222"/>
      <c r="AC626" s="220">
        <f>VLOOKUP(A626,'[1]ف1 21-22'!$A$4:$U$5509,21,0)</f>
        <v>0</v>
      </c>
    </row>
    <row r="627" spans="1:29" x14ac:dyDescent="0.3">
      <c r="A627" s="220">
        <v>123687</v>
      </c>
      <c r="B627" s="220" t="s">
        <v>3076</v>
      </c>
      <c r="C627" s="220" t="s">
        <v>80</v>
      </c>
      <c r="D627" s="220" t="s">
        <v>688</v>
      </c>
      <c r="E627" s="220" t="s">
        <v>410</v>
      </c>
      <c r="F627" s="221">
        <v>30321</v>
      </c>
      <c r="G627" s="220" t="s">
        <v>1574</v>
      </c>
      <c r="H627" s="220" t="s">
        <v>411</v>
      </c>
      <c r="I627" s="220" t="s">
        <v>515</v>
      </c>
      <c r="Q627" s="220">
        <v>2000</v>
      </c>
      <c r="T627" s="222"/>
      <c r="V627" s="220" t="s">
        <v>944</v>
      </c>
      <c r="W627" s="220" t="s">
        <v>944</v>
      </c>
      <c r="AC627" s="220">
        <f>VLOOKUP(A627,'[1]ف1 21-22'!$A$4:$U$5509,21,0)</f>
        <v>0</v>
      </c>
    </row>
    <row r="628" spans="1:29" x14ac:dyDescent="0.3">
      <c r="A628" s="220">
        <v>123690</v>
      </c>
      <c r="B628" s="220" t="s">
        <v>3077</v>
      </c>
      <c r="C628" s="220" t="s">
        <v>3078</v>
      </c>
      <c r="D628" s="220" t="s">
        <v>3079</v>
      </c>
      <c r="E628" s="220" t="s">
        <v>410</v>
      </c>
      <c r="F628" s="221">
        <v>31598</v>
      </c>
      <c r="G628" s="220" t="s">
        <v>3080</v>
      </c>
      <c r="H628" s="220" t="s">
        <v>411</v>
      </c>
      <c r="I628" s="220" t="s">
        <v>515</v>
      </c>
      <c r="Q628" s="220">
        <v>2000</v>
      </c>
      <c r="T628" s="222"/>
      <c r="V628" s="220" t="s">
        <v>944</v>
      </c>
      <c r="W628" s="220" t="s">
        <v>944</v>
      </c>
      <c r="AC628" s="220">
        <f>VLOOKUP(A628,'[1]ف1 21-22'!$A$4:$U$5509,21,0)</f>
        <v>0</v>
      </c>
    </row>
    <row r="629" spans="1:29" x14ac:dyDescent="0.3">
      <c r="A629" s="220">
        <v>123693</v>
      </c>
      <c r="B629" s="220" t="s">
        <v>3081</v>
      </c>
      <c r="C629" s="220" t="s">
        <v>109</v>
      </c>
      <c r="D629" s="220" t="s">
        <v>319</v>
      </c>
      <c r="E629" s="220" t="s">
        <v>410</v>
      </c>
      <c r="F629" s="221">
        <v>35484</v>
      </c>
      <c r="G629" s="220" t="s">
        <v>801</v>
      </c>
      <c r="H629" s="220" t="s">
        <v>411</v>
      </c>
      <c r="I629" s="220" t="s">
        <v>515</v>
      </c>
      <c r="Q629" s="220">
        <v>2000</v>
      </c>
      <c r="T629" s="222"/>
      <c r="V629" s="220" t="s">
        <v>944</v>
      </c>
      <c r="W629" s="220" t="s">
        <v>944</v>
      </c>
      <c r="AC629" s="220">
        <f>VLOOKUP(A629,'[1]ف1 21-22'!$A$4:$U$5509,21,0)</f>
        <v>0</v>
      </c>
    </row>
    <row r="630" spans="1:29" x14ac:dyDescent="0.3">
      <c r="A630" s="220">
        <v>123696</v>
      </c>
      <c r="B630" s="220" t="s">
        <v>3082</v>
      </c>
      <c r="C630" s="220" t="s">
        <v>3083</v>
      </c>
      <c r="D630" s="220" t="s">
        <v>3084</v>
      </c>
      <c r="E630" s="220" t="s">
        <v>410</v>
      </c>
      <c r="F630" s="221">
        <v>36408</v>
      </c>
      <c r="G630" s="220" t="s">
        <v>773</v>
      </c>
      <c r="H630" s="220" t="s">
        <v>411</v>
      </c>
      <c r="I630" s="220" t="s">
        <v>515</v>
      </c>
      <c r="T630" s="222"/>
      <c r="AC630" s="220">
        <f>VLOOKUP(A630,'[1]ف1 21-22'!$A$4:$U$5509,21,0)</f>
        <v>0</v>
      </c>
    </row>
    <row r="631" spans="1:29" x14ac:dyDescent="0.3">
      <c r="A631" s="220">
        <v>123697</v>
      </c>
      <c r="B631" s="220" t="s">
        <v>3085</v>
      </c>
      <c r="C631" s="220" t="s">
        <v>153</v>
      </c>
      <c r="D631" s="220" t="s">
        <v>3086</v>
      </c>
      <c r="E631" s="220" t="s">
        <v>410</v>
      </c>
      <c r="F631" s="221">
        <v>34844</v>
      </c>
      <c r="G631" s="220" t="s">
        <v>782</v>
      </c>
      <c r="H631" s="220" t="s">
        <v>411</v>
      </c>
      <c r="I631" s="220" t="s">
        <v>515</v>
      </c>
      <c r="Q631" s="220">
        <v>2000</v>
      </c>
      <c r="T631" s="222"/>
      <c r="V631" s="220" t="s">
        <v>944</v>
      </c>
      <c r="W631" s="220" t="s">
        <v>944</v>
      </c>
      <c r="AC631" s="220">
        <f>VLOOKUP(A631,'[1]ف1 21-22'!$A$4:$U$5509,21,0)</f>
        <v>0</v>
      </c>
    </row>
    <row r="632" spans="1:29" x14ac:dyDescent="0.3">
      <c r="A632" s="220">
        <v>123698</v>
      </c>
      <c r="B632" s="220" t="s">
        <v>3087</v>
      </c>
      <c r="C632" s="220" t="s">
        <v>92</v>
      </c>
      <c r="D632" s="220" t="s">
        <v>3088</v>
      </c>
      <c r="E632" s="220" t="s">
        <v>410</v>
      </c>
      <c r="F632" s="221">
        <v>35222</v>
      </c>
      <c r="G632" s="220" t="s">
        <v>388</v>
      </c>
      <c r="H632" s="220" t="s">
        <v>411</v>
      </c>
      <c r="I632" s="220" t="s">
        <v>515</v>
      </c>
      <c r="Q632" s="220">
        <v>2000</v>
      </c>
      <c r="T632" s="222"/>
      <c r="V632" s="220" t="s">
        <v>944</v>
      </c>
      <c r="W632" s="220" t="s">
        <v>944</v>
      </c>
      <c r="AC632" s="220">
        <f>VLOOKUP(A632,'[1]ف1 21-22'!$A$4:$U$5509,21,0)</f>
        <v>0</v>
      </c>
    </row>
    <row r="633" spans="1:29" x14ac:dyDescent="0.3">
      <c r="A633" s="220">
        <v>123702</v>
      </c>
      <c r="B633" s="220" t="s">
        <v>3089</v>
      </c>
      <c r="C633" s="220" t="s">
        <v>3090</v>
      </c>
      <c r="D633" s="220" t="s">
        <v>270</v>
      </c>
      <c r="E633" s="220" t="s">
        <v>410</v>
      </c>
      <c r="F633" s="221">
        <v>34073</v>
      </c>
      <c r="G633" s="220" t="s">
        <v>388</v>
      </c>
      <c r="H633" s="220" t="s">
        <v>411</v>
      </c>
      <c r="I633" s="220" t="s">
        <v>515</v>
      </c>
      <c r="Q633" s="220">
        <v>2000</v>
      </c>
      <c r="T633" s="222"/>
      <c r="V633" s="220" t="s">
        <v>944</v>
      </c>
      <c r="W633" s="220" t="s">
        <v>944</v>
      </c>
      <c r="AC633" s="220">
        <f>VLOOKUP(A633,'[1]ف1 21-22'!$A$4:$U$5509,21,0)</f>
        <v>0</v>
      </c>
    </row>
    <row r="634" spans="1:29" x14ac:dyDescent="0.3">
      <c r="A634" s="220">
        <v>123705</v>
      </c>
      <c r="B634" s="220" t="s">
        <v>3091</v>
      </c>
      <c r="C634" s="220" t="s">
        <v>1233</v>
      </c>
      <c r="D634" s="220" t="s">
        <v>713</v>
      </c>
      <c r="E634" s="220" t="s">
        <v>410</v>
      </c>
      <c r="F634" s="221">
        <v>34024</v>
      </c>
      <c r="G634" s="220" t="s">
        <v>388</v>
      </c>
      <c r="H634" s="220" t="s">
        <v>421</v>
      </c>
      <c r="I634" s="220" t="s">
        <v>515</v>
      </c>
      <c r="Q634" s="220">
        <v>2000</v>
      </c>
      <c r="T634" s="222"/>
      <c r="W634" s="220" t="s">
        <v>944</v>
      </c>
      <c r="AC634" s="220">
        <f>VLOOKUP(A634,'[1]ف1 21-22'!$A$4:$U$5509,21,0)</f>
        <v>0</v>
      </c>
    </row>
    <row r="635" spans="1:29" x14ac:dyDescent="0.3">
      <c r="A635" s="220">
        <v>123711</v>
      </c>
      <c r="B635" s="220" t="s">
        <v>3092</v>
      </c>
      <c r="C635" s="220" t="s">
        <v>68</v>
      </c>
      <c r="D635" s="220" t="s">
        <v>557</v>
      </c>
      <c r="E635" s="220" t="s">
        <v>410</v>
      </c>
      <c r="F635" s="221">
        <v>34700</v>
      </c>
      <c r="G635" s="220" t="s">
        <v>843</v>
      </c>
      <c r="H635" s="220" t="s">
        <v>411</v>
      </c>
      <c r="I635" s="220" t="s">
        <v>515</v>
      </c>
      <c r="T635" s="222"/>
      <c r="AC635" s="220">
        <f>VLOOKUP(A635,'[1]ف1 21-22'!$A$4:$U$5509,21,0)</f>
        <v>0</v>
      </c>
    </row>
    <row r="636" spans="1:29" x14ac:dyDescent="0.3">
      <c r="A636" s="220">
        <v>123712</v>
      </c>
      <c r="B636" s="220" t="s">
        <v>3093</v>
      </c>
      <c r="C636" s="220" t="s">
        <v>158</v>
      </c>
      <c r="D636" s="220" t="s">
        <v>3094</v>
      </c>
      <c r="E636" s="220" t="s">
        <v>409</v>
      </c>
      <c r="F636" s="221">
        <v>33746</v>
      </c>
      <c r="G636" s="220" t="s">
        <v>405</v>
      </c>
      <c r="H636" s="220" t="s">
        <v>411</v>
      </c>
      <c r="I636" s="220" t="s">
        <v>515</v>
      </c>
      <c r="Q636" s="220">
        <v>2000</v>
      </c>
      <c r="T636" s="222"/>
      <c r="V636" s="220" t="s">
        <v>944</v>
      </c>
      <c r="W636" s="220" t="s">
        <v>944</v>
      </c>
      <c r="AC636" s="220">
        <f>VLOOKUP(A636,'[1]ف1 21-22'!$A$4:$U$5509,21,0)</f>
        <v>0</v>
      </c>
    </row>
    <row r="637" spans="1:29" x14ac:dyDescent="0.3">
      <c r="A637" s="220">
        <v>123713</v>
      </c>
      <c r="B637" s="220" t="s">
        <v>3095</v>
      </c>
      <c r="C637" s="220" t="s">
        <v>739</v>
      </c>
      <c r="D637" s="220" t="s">
        <v>3096</v>
      </c>
      <c r="E637" s="220" t="s">
        <v>410</v>
      </c>
      <c r="F637" s="221">
        <v>32640</v>
      </c>
      <c r="G637" s="220" t="s">
        <v>388</v>
      </c>
      <c r="H637" s="220" t="s">
        <v>411</v>
      </c>
      <c r="I637" s="220" t="s">
        <v>515</v>
      </c>
      <c r="Q637" s="220">
        <v>2000</v>
      </c>
      <c r="T637" s="222"/>
      <c r="W637" s="220" t="s">
        <v>944</v>
      </c>
      <c r="AC637" s="220">
        <f>VLOOKUP(A637,'[1]ف1 21-22'!$A$4:$U$5509,21,0)</f>
        <v>0</v>
      </c>
    </row>
    <row r="638" spans="1:29" x14ac:dyDescent="0.3">
      <c r="A638" s="220">
        <v>123714</v>
      </c>
      <c r="B638" s="220" t="s">
        <v>3097</v>
      </c>
      <c r="C638" s="220" t="s">
        <v>131</v>
      </c>
      <c r="D638" s="220" t="s">
        <v>3098</v>
      </c>
      <c r="E638" s="220" t="s">
        <v>410</v>
      </c>
      <c r="F638" s="221">
        <v>34639</v>
      </c>
      <c r="G638" s="220" t="s">
        <v>784</v>
      </c>
      <c r="H638" s="220" t="s">
        <v>411</v>
      </c>
      <c r="I638" s="220" t="s">
        <v>515</v>
      </c>
      <c r="Q638" s="220">
        <v>2000</v>
      </c>
      <c r="T638" s="222"/>
      <c r="V638" s="220" t="s">
        <v>944</v>
      </c>
      <c r="W638" s="220" t="s">
        <v>944</v>
      </c>
      <c r="AC638" s="220">
        <f>VLOOKUP(A638,'[1]ف1 21-22'!$A$4:$U$5509,21,0)</f>
        <v>0</v>
      </c>
    </row>
    <row r="639" spans="1:29" x14ac:dyDescent="0.3">
      <c r="A639" s="220">
        <v>123718</v>
      </c>
      <c r="B639" s="220" t="s">
        <v>3099</v>
      </c>
      <c r="C639" s="220" t="s">
        <v>68</v>
      </c>
      <c r="D639" s="220" t="s">
        <v>3100</v>
      </c>
      <c r="E639" s="220" t="s">
        <v>409</v>
      </c>
      <c r="F639" s="221">
        <v>36800</v>
      </c>
      <c r="G639" s="220" t="s">
        <v>794</v>
      </c>
      <c r="H639" s="220" t="s">
        <v>411</v>
      </c>
      <c r="I639" s="220" t="s">
        <v>515</v>
      </c>
      <c r="Q639" s="220">
        <v>2000</v>
      </c>
      <c r="T639" s="222"/>
      <c r="V639" s="220" t="s">
        <v>944</v>
      </c>
      <c r="W639" s="220" t="s">
        <v>944</v>
      </c>
      <c r="AC639" s="220">
        <f>VLOOKUP(A639,'[1]ف1 21-22'!$A$4:$U$5509,21,0)</f>
        <v>0</v>
      </c>
    </row>
    <row r="640" spans="1:29" x14ac:dyDescent="0.3">
      <c r="A640" s="220">
        <v>123719</v>
      </c>
      <c r="B640" s="220" t="s">
        <v>3101</v>
      </c>
      <c r="C640" s="220" t="s">
        <v>99</v>
      </c>
      <c r="D640" s="220" t="s">
        <v>345</v>
      </c>
      <c r="E640" s="220" t="s">
        <v>410</v>
      </c>
      <c r="F640" s="221">
        <v>34000</v>
      </c>
      <c r="G640" s="220" t="s">
        <v>388</v>
      </c>
      <c r="H640" s="220" t="s">
        <v>411</v>
      </c>
      <c r="I640" s="220" t="s">
        <v>515</v>
      </c>
      <c r="Q640" s="220">
        <v>2000</v>
      </c>
      <c r="T640" s="222"/>
      <c r="V640" s="220" t="s">
        <v>944</v>
      </c>
      <c r="W640" s="220" t="s">
        <v>944</v>
      </c>
      <c r="AC640" s="220">
        <f>VLOOKUP(A640,'[1]ف1 21-22'!$A$4:$U$5509,21,0)</f>
        <v>0</v>
      </c>
    </row>
    <row r="641" spans="1:29" x14ac:dyDescent="0.3">
      <c r="A641" s="220">
        <v>123722</v>
      </c>
      <c r="B641" s="220" t="s">
        <v>3102</v>
      </c>
      <c r="C641" s="220" t="s">
        <v>485</v>
      </c>
      <c r="D641" s="220" t="s">
        <v>3103</v>
      </c>
      <c r="E641" s="220" t="s">
        <v>410</v>
      </c>
      <c r="F641" s="221">
        <v>36805</v>
      </c>
      <c r="G641" s="220" t="s">
        <v>415</v>
      </c>
      <c r="H641" s="220" t="s">
        <v>411</v>
      </c>
      <c r="I641" s="220" t="s">
        <v>515</v>
      </c>
      <c r="Q641" s="220">
        <v>2000</v>
      </c>
      <c r="S641" s="220" t="s">
        <v>944</v>
      </c>
      <c r="T641" s="222" t="s">
        <v>944</v>
      </c>
      <c r="V641" s="220" t="s">
        <v>944</v>
      </c>
      <c r="W641" s="220" t="s">
        <v>944</v>
      </c>
      <c r="AC641" s="220">
        <f>VLOOKUP(A641,'[1]ف1 21-22'!$A$4:$U$5509,21,0)</f>
        <v>0</v>
      </c>
    </row>
    <row r="642" spans="1:29" x14ac:dyDescent="0.3">
      <c r="A642" s="220">
        <v>123723</v>
      </c>
      <c r="B642" s="220" t="s">
        <v>3104</v>
      </c>
      <c r="C642" s="220" t="s">
        <v>3105</v>
      </c>
      <c r="D642" s="220" t="s">
        <v>362</v>
      </c>
      <c r="E642" s="220" t="s">
        <v>409</v>
      </c>
      <c r="F642" s="221">
        <v>36135</v>
      </c>
      <c r="G642" s="220" t="s">
        <v>388</v>
      </c>
      <c r="H642" s="220" t="s">
        <v>411</v>
      </c>
      <c r="I642" s="220" t="s">
        <v>515</v>
      </c>
      <c r="Q642" s="220">
        <v>2000</v>
      </c>
      <c r="T642" s="222"/>
      <c r="V642" s="220" t="s">
        <v>944</v>
      </c>
      <c r="W642" s="220" t="s">
        <v>944</v>
      </c>
      <c r="AC642" s="220">
        <f>VLOOKUP(A642,'[1]ف1 21-22'!$A$4:$U$5509,21,0)</f>
        <v>0</v>
      </c>
    </row>
    <row r="643" spans="1:29" x14ac:dyDescent="0.3">
      <c r="A643" s="220">
        <v>123728</v>
      </c>
      <c r="B643" s="220" t="s">
        <v>3106</v>
      </c>
      <c r="C643" s="220" t="s">
        <v>68</v>
      </c>
      <c r="D643" s="220" t="s">
        <v>271</v>
      </c>
      <c r="E643" s="220" t="s">
        <v>409</v>
      </c>
      <c r="F643" s="221">
        <v>34914</v>
      </c>
      <c r="G643" s="220" t="s">
        <v>405</v>
      </c>
      <c r="H643" s="220" t="s">
        <v>411</v>
      </c>
      <c r="I643" s="220" t="s">
        <v>515</v>
      </c>
      <c r="Q643" s="220">
        <v>2000</v>
      </c>
      <c r="T643" s="222"/>
      <c r="V643" s="220" t="s">
        <v>944</v>
      </c>
      <c r="W643" s="220" t="s">
        <v>944</v>
      </c>
      <c r="AC643" s="220">
        <f>VLOOKUP(A643,'[1]ف1 21-22'!$A$4:$U$5509,21,0)</f>
        <v>0</v>
      </c>
    </row>
    <row r="644" spans="1:29" x14ac:dyDescent="0.3">
      <c r="A644" s="220">
        <v>123730</v>
      </c>
      <c r="B644" s="220" t="s">
        <v>3107</v>
      </c>
      <c r="C644" s="220" t="s">
        <v>123</v>
      </c>
      <c r="D644" s="220" t="s">
        <v>3108</v>
      </c>
      <c r="E644" s="220" t="s">
        <v>409</v>
      </c>
      <c r="F644" s="221">
        <v>36716</v>
      </c>
      <c r="G644" s="220" t="s">
        <v>388</v>
      </c>
      <c r="H644" s="220" t="s">
        <v>411</v>
      </c>
      <c r="I644" s="220" t="s">
        <v>515</v>
      </c>
      <c r="Q644" s="220">
        <v>2000</v>
      </c>
      <c r="T644" s="222"/>
      <c r="V644" s="220" t="s">
        <v>944</v>
      </c>
      <c r="W644" s="220" t="s">
        <v>944</v>
      </c>
      <c r="AC644" s="220">
        <f>VLOOKUP(A644,'[1]ف1 21-22'!$A$4:$U$5509,21,0)</f>
        <v>0</v>
      </c>
    </row>
    <row r="645" spans="1:29" x14ac:dyDescent="0.3">
      <c r="A645" s="220">
        <v>123733</v>
      </c>
      <c r="B645" s="220" t="s">
        <v>1185</v>
      </c>
      <c r="C645" s="220" t="s">
        <v>3109</v>
      </c>
      <c r="D645" s="220" t="s">
        <v>593</v>
      </c>
      <c r="E645" s="220" t="s">
        <v>409</v>
      </c>
      <c r="F645" s="221">
        <v>32513</v>
      </c>
      <c r="G645" s="220" t="s">
        <v>1171</v>
      </c>
      <c r="H645" s="220" t="s">
        <v>411</v>
      </c>
      <c r="I645" s="220" t="s">
        <v>515</v>
      </c>
      <c r="T645" s="222"/>
      <c r="AC645" s="220">
        <f>VLOOKUP(A645,'[1]ف1 21-22'!$A$4:$U$5509,21,0)</f>
        <v>0</v>
      </c>
    </row>
    <row r="646" spans="1:29" x14ac:dyDescent="0.3">
      <c r="A646" s="220">
        <v>123734</v>
      </c>
      <c r="B646" s="220" t="s">
        <v>3110</v>
      </c>
      <c r="C646" s="220" t="s">
        <v>142</v>
      </c>
      <c r="D646" s="220" t="s">
        <v>357</v>
      </c>
      <c r="E646" s="220" t="s">
        <v>409</v>
      </c>
      <c r="F646" s="221">
        <v>35065</v>
      </c>
      <c r="G646" s="220" t="s">
        <v>837</v>
      </c>
      <c r="H646" s="220" t="s">
        <v>411</v>
      </c>
      <c r="I646" s="220" t="s">
        <v>515</v>
      </c>
      <c r="T646" s="222"/>
      <c r="AC646" s="220">
        <f>VLOOKUP(A646,'[1]ف1 21-22'!$A$4:$U$5509,21,0)</f>
        <v>0</v>
      </c>
    </row>
    <row r="647" spans="1:29" x14ac:dyDescent="0.3">
      <c r="A647" s="220">
        <v>123735</v>
      </c>
      <c r="B647" s="220" t="s">
        <v>3111</v>
      </c>
      <c r="C647" s="220" t="s">
        <v>107</v>
      </c>
      <c r="D647" s="220" t="s">
        <v>271</v>
      </c>
      <c r="E647" s="220" t="s">
        <v>409</v>
      </c>
      <c r="F647" s="221">
        <v>36230</v>
      </c>
      <c r="G647" s="220" t="s">
        <v>787</v>
      </c>
      <c r="H647" s="220" t="s">
        <v>411</v>
      </c>
      <c r="I647" s="220" t="s">
        <v>515</v>
      </c>
      <c r="T647" s="222"/>
      <c r="AC647" s="220">
        <f>VLOOKUP(A647,'[1]ف1 21-22'!$A$4:$U$5509,21,0)</f>
        <v>0</v>
      </c>
    </row>
    <row r="648" spans="1:29" x14ac:dyDescent="0.3">
      <c r="A648" s="220">
        <v>123736</v>
      </c>
      <c r="B648" s="220" t="s">
        <v>3112</v>
      </c>
      <c r="C648" s="220" t="s">
        <v>615</v>
      </c>
      <c r="D648" s="220" t="s">
        <v>117</v>
      </c>
      <c r="E648" s="220" t="s">
        <v>409</v>
      </c>
      <c r="F648" s="221">
        <v>32509</v>
      </c>
      <c r="G648" s="220" t="s">
        <v>390</v>
      </c>
      <c r="H648" s="220" t="s">
        <v>411</v>
      </c>
      <c r="I648" s="220" t="s">
        <v>515</v>
      </c>
      <c r="Q648" s="220">
        <v>2000</v>
      </c>
      <c r="T648" s="222"/>
      <c r="W648" s="220" t="s">
        <v>944</v>
      </c>
      <c r="AC648" s="220">
        <f>VLOOKUP(A648,'[1]ف1 21-22'!$A$4:$U$5509,21,0)</f>
        <v>0</v>
      </c>
    </row>
    <row r="649" spans="1:29" x14ac:dyDescent="0.3">
      <c r="A649" s="220">
        <v>123737</v>
      </c>
      <c r="B649" s="220" t="s">
        <v>3113</v>
      </c>
      <c r="C649" s="220" t="s">
        <v>65</v>
      </c>
      <c r="D649" s="220" t="s">
        <v>3114</v>
      </c>
      <c r="E649" s="220" t="s">
        <v>409</v>
      </c>
      <c r="F649" s="221">
        <v>31048</v>
      </c>
      <c r="G649" s="220" t="s">
        <v>3115</v>
      </c>
      <c r="H649" s="220" t="s">
        <v>411</v>
      </c>
      <c r="I649" s="220" t="s">
        <v>515</v>
      </c>
      <c r="Q649" s="220">
        <v>2000</v>
      </c>
      <c r="T649" s="222"/>
      <c r="V649" s="220" t="s">
        <v>944</v>
      </c>
      <c r="W649" s="220" t="s">
        <v>944</v>
      </c>
      <c r="AC649" s="220">
        <f>VLOOKUP(A649,'[1]ف1 21-22'!$A$4:$U$5509,21,0)</f>
        <v>0</v>
      </c>
    </row>
    <row r="650" spans="1:29" x14ac:dyDescent="0.3">
      <c r="A650" s="220">
        <v>123738</v>
      </c>
      <c r="B650" s="220" t="s">
        <v>3116</v>
      </c>
      <c r="C650" s="220" t="s">
        <v>2918</v>
      </c>
      <c r="D650" s="220" t="s">
        <v>240</v>
      </c>
      <c r="E650" s="220" t="s">
        <v>409</v>
      </c>
      <c r="F650" s="221">
        <v>35802</v>
      </c>
      <c r="G650" s="220" t="s">
        <v>3117</v>
      </c>
      <c r="H650" s="220" t="s">
        <v>411</v>
      </c>
      <c r="I650" s="220" t="s">
        <v>515</v>
      </c>
      <c r="Q650" s="220">
        <v>2000</v>
      </c>
      <c r="T650" s="222"/>
      <c r="V650" s="220" t="s">
        <v>944</v>
      </c>
      <c r="W650" s="220" t="s">
        <v>944</v>
      </c>
      <c r="AC650" s="220">
        <f>VLOOKUP(A650,'[1]ف1 21-22'!$A$4:$U$5509,21,0)</f>
        <v>0</v>
      </c>
    </row>
    <row r="651" spans="1:29" x14ac:dyDescent="0.3">
      <c r="A651" s="220">
        <v>123741</v>
      </c>
      <c r="B651" s="220" t="s">
        <v>3118</v>
      </c>
      <c r="C651" s="220" t="s">
        <v>163</v>
      </c>
      <c r="D651" s="220" t="s">
        <v>3119</v>
      </c>
      <c r="E651" s="220" t="s">
        <v>409</v>
      </c>
      <c r="F651" s="221">
        <v>36091</v>
      </c>
      <c r="G651" s="220" t="s">
        <v>3120</v>
      </c>
      <c r="H651" s="220" t="s">
        <v>411</v>
      </c>
      <c r="I651" s="220" t="s">
        <v>515</v>
      </c>
      <c r="Q651" s="220">
        <v>2000</v>
      </c>
      <c r="T651" s="222"/>
      <c r="V651" s="220" t="s">
        <v>944</v>
      </c>
      <c r="W651" s="220" t="s">
        <v>944</v>
      </c>
      <c r="AC651" s="220">
        <f>VLOOKUP(A651,'[1]ف1 21-22'!$A$4:$U$5509,21,0)</f>
        <v>0</v>
      </c>
    </row>
    <row r="652" spans="1:29" x14ac:dyDescent="0.3">
      <c r="A652" s="220">
        <v>123742</v>
      </c>
      <c r="B652" s="220" t="s">
        <v>3121</v>
      </c>
      <c r="C652" s="220" t="s">
        <v>594</v>
      </c>
      <c r="D652" s="220" t="s">
        <v>3122</v>
      </c>
      <c r="E652" s="220" t="s">
        <v>409</v>
      </c>
      <c r="F652" s="221">
        <v>34913</v>
      </c>
      <c r="G652" s="220" t="s">
        <v>1075</v>
      </c>
      <c r="H652" s="220" t="s">
        <v>411</v>
      </c>
      <c r="I652" s="220" t="s">
        <v>515</v>
      </c>
      <c r="T652" s="222"/>
      <c r="AC652" s="220">
        <f>VLOOKUP(A652,'[1]ف1 21-22'!$A$4:$U$5509,21,0)</f>
        <v>0</v>
      </c>
    </row>
    <row r="653" spans="1:29" x14ac:dyDescent="0.3">
      <c r="A653" s="220">
        <v>123746</v>
      </c>
      <c r="B653" s="220" t="s">
        <v>3123</v>
      </c>
      <c r="C653" s="220" t="s">
        <v>1094</v>
      </c>
      <c r="D653" s="220" t="s">
        <v>250</v>
      </c>
      <c r="E653" s="220" t="s">
        <v>409</v>
      </c>
      <c r="F653" s="221">
        <v>35333</v>
      </c>
      <c r="G653" s="220" t="s">
        <v>388</v>
      </c>
      <c r="H653" s="220" t="s">
        <v>411</v>
      </c>
      <c r="I653" s="220" t="s">
        <v>515</v>
      </c>
      <c r="T653" s="222"/>
      <c r="AC653" s="220">
        <f>VLOOKUP(A653,'[1]ف1 21-22'!$A$4:$U$5509,21,0)</f>
        <v>0</v>
      </c>
    </row>
    <row r="654" spans="1:29" x14ac:dyDescent="0.3">
      <c r="A654" s="220">
        <v>123748</v>
      </c>
      <c r="B654" s="220" t="s">
        <v>3124</v>
      </c>
      <c r="C654" s="220" t="s">
        <v>199</v>
      </c>
      <c r="D654" s="220" t="s">
        <v>602</v>
      </c>
      <c r="E654" s="220" t="s">
        <v>409</v>
      </c>
      <c r="F654" s="221">
        <v>35250</v>
      </c>
      <c r="G654" s="220" t="s">
        <v>388</v>
      </c>
      <c r="H654" s="220" t="s">
        <v>411</v>
      </c>
      <c r="I654" s="220" t="s">
        <v>515</v>
      </c>
      <c r="Q654" s="220">
        <v>2000</v>
      </c>
      <c r="T654" s="222"/>
      <c r="V654" s="220" t="s">
        <v>944</v>
      </c>
      <c r="W654" s="220" t="s">
        <v>944</v>
      </c>
      <c r="AC654" s="220">
        <f>VLOOKUP(A654,'[1]ف1 21-22'!$A$4:$U$5509,21,0)</f>
        <v>0</v>
      </c>
    </row>
    <row r="655" spans="1:29" x14ac:dyDescent="0.3">
      <c r="A655" s="220">
        <v>123749</v>
      </c>
      <c r="B655" s="220" t="s">
        <v>3125</v>
      </c>
      <c r="C655" s="220" t="s">
        <v>93</v>
      </c>
      <c r="D655" s="220" t="s">
        <v>325</v>
      </c>
      <c r="E655" s="220" t="s">
        <v>409</v>
      </c>
      <c r="F655" s="221">
        <v>34798</v>
      </c>
      <c r="G655" s="220" t="s">
        <v>388</v>
      </c>
      <c r="H655" s="220" t="s">
        <v>411</v>
      </c>
      <c r="I655" s="220" t="s">
        <v>515</v>
      </c>
      <c r="Q655" s="220">
        <v>2000</v>
      </c>
      <c r="T655" s="222"/>
      <c r="V655" s="220" t="s">
        <v>944</v>
      </c>
      <c r="W655" s="220" t="s">
        <v>944</v>
      </c>
      <c r="AC655" s="220">
        <f>VLOOKUP(A655,'[1]ف1 21-22'!$A$4:$U$5509,21,0)</f>
        <v>0</v>
      </c>
    </row>
    <row r="656" spans="1:29" x14ac:dyDescent="0.3">
      <c r="A656" s="220">
        <v>123750</v>
      </c>
      <c r="B656" s="220" t="s">
        <v>3126</v>
      </c>
      <c r="C656" s="220" t="s">
        <v>677</v>
      </c>
      <c r="D656" s="220" t="s">
        <v>651</v>
      </c>
      <c r="E656" s="220" t="s">
        <v>409</v>
      </c>
      <c r="F656" s="221">
        <v>35578</v>
      </c>
      <c r="G656" s="220" t="s">
        <v>388</v>
      </c>
      <c r="H656" s="220" t="s">
        <v>411</v>
      </c>
      <c r="I656" s="220" t="s">
        <v>515</v>
      </c>
      <c r="Q656" s="220">
        <v>2000</v>
      </c>
      <c r="T656" s="222"/>
      <c r="V656" s="220" t="s">
        <v>944</v>
      </c>
      <c r="W656" s="220" t="s">
        <v>944</v>
      </c>
      <c r="AC656" s="220">
        <f>VLOOKUP(A656,'[1]ف1 21-22'!$A$4:$U$5509,21,0)</f>
        <v>0</v>
      </c>
    </row>
    <row r="657" spans="1:29" x14ac:dyDescent="0.3">
      <c r="A657" s="220">
        <v>123752</v>
      </c>
      <c r="B657" s="220" t="s">
        <v>3127</v>
      </c>
      <c r="C657" s="220" t="s">
        <v>63</v>
      </c>
      <c r="D657" s="220" t="s">
        <v>278</v>
      </c>
      <c r="E657" s="220" t="s">
        <v>409</v>
      </c>
      <c r="F657" s="221">
        <v>32522</v>
      </c>
      <c r="G657" s="220" t="s">
        <v>388</v>
      </c>
      <c r="H657" s="220" t="s">
        <v>420</v>
      </c>
      <c r="I657" s="220" t="s">
        <v>515</v>
      </c>
      <c r="Q657" s="220">
        <v>2000</v>
      </c>
      <c r="T657" s="222"/>
      <c r="V657" s="220" t="s">
        <v>944</v>
      </c>
      <c r="W657" s="220" t="s">
        <v>944</v>
      </c>
      <c r="AC657" s="220">
        <f>VLOOKUP(A657,'[1]ف1 21-22'!$A$4:$U$5509,21,0)</f>
        <v>0</v>
      </c>
    </row>
    <row r="658" spans="1:29" x14ac:dyDescent="0.3">
      <c r="A658" s="220">
        <v>123758</v>
      </c>
      <c r="B658" s="220" t="s">
        <v>3128</v>
      </c>
      <c r="C658" s="220" t="s">
        <v>107</v>
      </c>
      <c r="D658" s="220" t="s">
        <v>306</v>
      </c>
      <c r="E658" s="220" t="s">
        <v>410</v>
      </c>
      <c r="F658" s="221">
        <v>35796</v>
      </c>
      <c r="G658" s="220" t="s">
        <v>950</v>
      </c>
      <c r="H658" s="220" t="s">
        <v>411</v>
      </c>
      <c r="I658" s="220" t="s">
        <v>515</v>
      </c>
      <c r="Q658" s="220">
        <v>2000</v>
      </c>
      <c r="T658" s="222"/>
      <c r="V658" s="220" t="s">
        <v>944</v>
      </c>
      <c r="W658" s="220" t="s">
        <v>944</v>
      </c>
      <c r="AC658" s="220">
        <f>VLOOKUP(A658,'[1]ف1 21-22'!$A$4:$U$5509,21,0)</f>
        <v>0</v>
      </c>
    </row>
    <row r="659" spans="1:29" x14ac:dyDescent="0.3">
      <c r="A659" s="220">
        <v>123762</v>
      </c>
      <c r="B659" s="220" t="s">
        <v>3129</v>
      </c>
      <c r="C659" s="220" t="s">
        <v>68</v>
      </c>
      <c r="D659" s="220" t="s">
        <v>1191</v>
      </c>
      <c r="E659" s="220" t="s">
        <v>410</v>
      </c>
      <c r="F659" s="221">
        <v>35233</v>
      </c>
      <c r="G659" s="220" t="s">
        <v>1066</v>
      </c>
      <c r="H659" s="220" t="s">
        <v>411</v>
      </c>
      <c r="I659" s="220" t="s">
        <v>515</v>
      </c>
      <c r="Q659" s="220">
        <v>2000</v>
      </c>
      <c r="T659" s="222"/>
      <c r="V659" s="220" t="s">
        <v>944</v>
      </c>
      <c r="W659" s="220" t="s">
        <v>944</v>
      </c>
      <c r="AC659" s="220">
        <f>VLOOKUP(A659,'[1]ف1 21-22'!$A$4:$U$5509,21,0)</f>
        <v>0</v>
      </c>
    </row>
    <row r="660" spans="1:29" x14ac:dyDescent="0.3">
      <c r="A660" s="220">
        <v>123763</v>
      </c>
      <c r="B660" s="220" t="s">
        <v>3130</v>
      </c>
      <c r="C660" s="220" t="s">
        <v>1078</v>
      </c>
      <c r="D660" s="220" t="s">
        <v>1142</v>
      </c>
      <c r="E660" s="220" t="s">
        <v>410</v>
      </c>
      <c r="F660" s="221">
        <v>34967</v>
      </c>
      <c r="G660" s="220" t="s">
        <v>3131</v>
      </c>
      <c r="H660" s="220" t="s">
        <v>411</v>
      </c>
      <c r="I660" s="220" t="s">
        <v>515</v>
      </c>
      <c r="T660" s="222"/>
      <c r="AC660" s="220">
        <f>VLOOKUP(A660,'[1]ف1 21-22'!$A$4:$U$5509,21,0)</f>
        <v>0</v>
      </c>
    </row>
    <row r="661" spans="1:29" x14ac:dyDescent="0.3">
      <c r="A661" s="220">
        <v>123764</v>
      </c>
      <c r="B661" s="220" t="s">
        <v>3132</v>
      </c>
      <c r="C661" s="220" t="s">
        <v>167</v>
      </c>
      <c r="D661" s="220" t="s">
        <v>3133</v>
      </c>
      <c r="E661" s="220" t="s">
        <v>410</v>
      </c>
      <c r="F661" s="221">
        <v>36161</v>
      </c>
      <c r="G661" s="220" t="s">
        <v>407</v>
      </c>
      <c r="H661" s="220" t="s">
        <v>411</v>
      </c>
      <c r="I661" s="220" t="s">
        <v>515</v>
      </c>
      <c r="Q661" s="220">
        <v>2000</v>
      </c>
      <c r="T661" s="222"/>
      <c r="V661" s="220" t="s">
        <v>944</v>
      </c>
      <c r="W661" s="220" t="s">
        <v>944</v>
      </c>
      <c r="AC661" s="220">
        <f>VLOOKUP(A661,'[1]ف1 21-22'!$A$4:$U$5509,21,0)</f>
        <v>0</v>
      </c>
    </row>
    <row r="662" spans="1:29" x14ac:dyDescent="0.3">
      <c r="A662" s="220">
        <v>123765</v>
      </c>
      <c r="B662" s="220" t="s">
        <v>3134</v>
      </c>
      <c r="C662" s="220" t="s">
        <v>68</v>
      </c>
      <c r="D662" s="220" t="s">
        <v>1214</v>
      </c>
      <c r="E662" s="220" t="s">
        <v>410</v>
      </c>
      <c r="F662" s="221">
        <v>36788</v>
      </c>
      <c r="H662" s="220" t="s">
        <v>411</v>
      </c>
      <c r="I662" s="220" t="s">
        <v>515</v>
      </c>
      <c r="T662" s="222"/>
      <c r="AC662" s="220">
        <f>VLOOKUP(A662,'[1]ف1 21-22'!$A$4:$U$5509,21,0)</f>
        <v>0</v>
      </c>
    </row>
    <row r="663" spans="1:29" x14ac:dyDescent="0.3">
      <c r="A663" s="220">
        <v>123766</v>
      </c>
      <c r="B663" s="220" t="s">
        <v>3135</v>
      </c>
      <c r="C663" s="220" t="s">
        <v>66</v>
      </c>
      <c r="D663" s="220" t="s">
        <v>3136</v>
      </c>
      <c r="E663" s="220" t="s">
        <v>410</v>
      </c>
      <c r="F663" s="221">
        <v>33824</v>
      </c>
      <c r="G663" s="220" t="s">
        <v>414</v>
      </c>
      <c r="H663" s="220" t="s">
        <v>411</v>
      </c>
      <c r="I663" s="220" t="s">
        <v>515</v>
      </c>
      <c r="Q663" s="220">
        <v>2000</v>
      </c>
      <c r="T663" s="222"/>
      <c r="V663" s="220" t="s">
        <v>944</v>
      </c>
      <c r="W663" s="220" t="s">
        <v>944</v>
      </c>
      <c r="AC663" s="220">
        <f>VLOOKUP(A663,'[1]ف1 21-22'!$A$4:$U$5509,21,0)</f>
        <v>0</v>
      </c>
    </row>
    <row r="664" spans="1:29" x14ac:dyDescent="0.3">
      <c r="A664" s="220">
        <v>123767</v>
      </c>
      <c r="B664" s="220" t="s">
        <v>3137</v>
      </c>
      <c r="C664" s="220" t="s">
        <v>756</v>
      </c>
      <c r="D664" s="220" t="s">
        <v>507</v>
      </c>
      <c r="E664" s="220" t="s">
        <v>410</v>
      </c>
      <c r="F664" s="221">
        <v>31846</v>
      </c>
      <c r="G664" s="220" t="s">
        <v>812</v>
      </c>
      <c r="H664" s="220" t="s">
        <v>411</v>
      </c>
      <c r="I664" s="220" t="s">
        <v>515</v>
      </c>
      <c r="Q664" s="220">
        <v>2000</v>
      </c>
      <c r="T664" s="222"/>
      <c r="V664" s="220" t="s">
        <v>944</v>
      </c>
      <c r="W664" s="220" t="s">
        <v>944</v>
      </c>
      <c r="AC664" s="220">
        <f>VLOOKUP(A664,'[1]ف1 21-22'!$A$4:$U$5509,21,0)</f>
        <v>0</v>
      </c>
    </row>
    <row r="665" spans="1:29" x14ac:dyDescent="0.3">
      <c r="A665" s="220">
        <v>123768</v>
      </c>
      <c r="B665" s="220" t="s">
        <v>3138</v>
      </c>
      <c r="C665" s="220" t="s">
        <v>491</v>
      </c>
      <c r="D665" s="220" t="s">
        <v>234</v>
      </c>
      <c r="E665" s="220" t="s">
        <v>409</v>
      </c>
      <c r="F665" s="221">
        <v>32364</v>
      </c>
      <c r="G665" s="220" t="s">
        <v>388</v>
      </c>
      <c r="H665" s="220" t="s">
        <v>411</v>
      </c>
      <c r="I665" s="220" t="s">
        <v>515</v>
      </c>
      <c r="Q665" s="220">
        <v>2000</v>
      </c>
      <c r="T665" s="222"/>
      <c r="V665" s="220" t="s">
        <v>944</v>
      </c>
      <c r="W665" s="220" t="s">
        <v>944</v>
      </c>
      <c r="AC665" s="220">
        <f>VLOOKUP(A665,'[1]ف1 21-22'!$A$4:$U$5509,21,0)</f>
        <v>0</v>
      </c>
    </row>
    <row r="666" spans="1:29" x14ac:dyDescent="0.3">
      <c r="A666" s="220">
        <v>123773</v>
      </c>
      <c r="B666" s="220" t="s">
        <v>3139</v>
      </c>
      <c r="C666" s="220" t="s">
        <v>83</v>
      </c>
      <c r="D666" s="220" t="s">
        <v>257</v>
      </c>
      <c r="E666" s="220" t="s">
        <v>410</v>
      </c>
      <c r="F666" s="221">
        <v>30465</v>
      </c>
      <c r="G666" s="220" t="s">
        <v>768</v>
      </c>
      <c r="H666" s="220" t="s">
        <v>411</v>
      </c>
      <c r="I666" s="220" t="s">
        <v>515</v>
      </c>
      <c r="Q666" s="220">
        <v>2000</v>
      </c>
      <c r="T666" s="222"/>
      <c r="V666" s="220" t="s">
        <v>944</v>
      </c>
      <c r="W666" s="220" t="s">
        <v>944</v>
      </c>
      <c r="AC666" s="220">
        <f>VLOOKUP(A666,'[1]ف1 21-22'!$A$4:$U$5509,21,0)</f>
        <v>0</v>
      </c>
    </row>
    <row r="667" spans="1:29" x14ac:dyDescent="0.3">
      <c r="A667" s="220">
        <v>123774</v>
      </c>
      <c r="B667" s="220" t="s">
        <v>3140</v>
      </c>
      <c r="C667" s="220" t="s">
        <v>174</v>
      </c>
      <c r="D667" s="220" t="s">
        <v>1221</v>
      </c>
      <c r="E667" s="220" t="s">
        <v>410</v>
      </c>
      <c r="F667" s="221">
        <v>33052</v>
      </c>
      <c r="G667" s="220" t="s">
        <v>808</v>
      </c>
      <c r="H667" s="220" t="s">
        <v>411</v>
      </c>
      <c r="I667" s="220" t="s">
        <v>515</v>
      </c>
      <c r="T667" s="222"/>
      <c r="AC667" s="220">
        <f>VLOOKUP(A667,'[1]ف1 21-22'!$A$4:$U$5509,21,0)</f>
        <v>0</v>
      </c>
    </row>
    <row r="668" spans="1:29" x14ac:dyDescent="0.3">
      <c r="A668" s="220">
        <v>123775</v>
      </c>
      <c r="B668" s="220" t="s">
        <v>3141</v>
      </c>
      <c r="C668" s="220" t="s">
        <v>3142</v>
      </c>
      <c r="D668" s="220" t="s">
        <v>3143</v>
      </c>
      <c r="E668" s="220" t="s">
        <v>410</v>
      </c>
      <c r="F668" s="221">
        <v>31030</v>
      </c>
      <c r="G668" s="220" t="s">
        <v>388</v>
      </c>
      <c r="H668" s="220" t="s">
        <v>411</v>
      </c>
      <c r="I668" s="220" t="s">
        <v>515</v>
      </c>
      <c r="T668" s="222"/>
      <c r="AC668" s="220">
        <f>VLOOKUP(A668,'[1]ف1 21-22'!$A$4:$U$5509,21,0)</f>
        <v>0</v>
      </c>
    </row>
    <row r="669" spans="1:29" x14ac:dyDescent="0.3">
      <c r="A669" s="220">
        <v>123776</v>
      </c>
      <c r="B669" s="220" t="s">
        <v>3144</v>
      </c>
      <c r="C669" s="220" t="s">
        <v>1114</v>
      </c>
      <c r="D669" s="220" t="s">
        <v>2497</v>
      </c>
      <c r="E669" s="220" t="s">
        <v>410</v>
      </c>
      <c r="F669" s="221">
        <v>30684</v>
      </c>
      <c r="G669" s="220" t="s">
        <v>776</v>
      </c>
      <c r="H669" s="220" t="s">
        <v>411</v>
      </c>
      <c r="I669" s="220" t="s">
        <v>515</v>
      </c>
      <c r="T669" s="222"/>
      <c r="AC669" s="220">
        <f>VLOOKUP(A669,'[1]ف1 21-22'!$A$4:$U$5509,21,0)</f>
        <v>0</v>
      </c>
    </row>
    <row r="670" spans="1:29" x14ac:dyDescent="0.3">
      <c r="A670" s="220">
        <v>123777</v>
      </c>
      <c r="B670" s="220" t="s">
        <v>1034</v>
      </c>
      <c r="C670" s="220" t="s">
        <v>65</v>
      </c>
      <c r="D670" s="220" t="s">
        <v>266</v>
      </c>
      <c r="E670" s="220" t="s">
        <v>410</v>
      </c>
      <c r="F670" s="221">
        <v>30211</v>
      </c>
      <c r="G670" s="220" t="s">
        <v>388</v>
      </c>
      <c r="H670" s="220" t="s">
        <v>411</v>
      </c>
      <c r="I670" s="220" t="s">
        <v>515</v>
      </c>
      <c r="Q670" s="220">
        <v>2000</v>
      </c>
      <c r="T670" s="222"/>
      <c r="W670" s="220" t="s">
        <v>944</v>
      </c>
      <c r="AC670" s="220">
        <f>VLOOKUP(A670,'[1]ف1 21-22'!$A$4:$U$5509,21,0)</f>
        <v>0</v>
      </c>
    </row>
    <row r="671" spans="1:29" x14ac:dyDescent="0.3">
      <c r="A671" s="220">
        <v>123778</v>
      </c>
      <c r="B671" s="220" t="s">
        <v>3145</v>
      </c>
      <c r="C671" s="220" t="s">
        <v>3146</v>
      </c>
      <c r="D671" s="220" t="s">
        <v>3147</v>
      </c>
      <c r="E671" s="220" t="s">
        <v>410</v>
      </c>
      <c r="F671" s="221">
        <v>36595</v>
      </c>
      <c r="G671" s="220" t="s">
        <v>770</v>
      </c>
      <c r="H671" s="220" t="s">
        <v>420</v>
      </c>
      <c r="I671" s="220" t="s">
        <v>515</v>
      </c>
      <c r="Q671" s="220">
        <v>2000</v>
      </c>
      <c r="T671" s="222"/>
      <c r="V671" s="220" t="s">
        <v>944</v>
      </c>
      <c r="W671" s="220" t="s">
        <v>944</v>
      </c>
      <c r="AC671" s="220">
        <f>VLOOKUP(A671,'[1]ف1 21-22'!$A$4:$U$5509,21,0)</f>
        <v>0</v>
      </c>
    </row>
    <row r="672" spans="1:29" x14ac:dyDescent="0.3">
      <c r="A672" s="220">
        <v>123780</v>
      </c>
      <c r="B672" s="220" t="s">
        <v>3148</v>
      </c>
      <c r="C672" s="220" t="s">
        <v>1098</v>
      </c>
      <c r="D672" s="220" t="s">
        <v>234</v>
      </c>
      <c r="E672" s="220" t="s">
        <v>409</v>
      </c>
      <c r="F672" s="221">
        <v>31413</v>
      </c>
      <c r="G672" s="220" t="s">
        <v>950</v>
      </c>
      <c r="H672" s="220" t="s">
        <v>411</v>
      </c>
      <c r="I672" s="220" t="s">
        <v>515</v>
      </c>
      <c r="T672" s="222"/>
      <c r="AC672" s="220">
        <f>VLOOKUP(A672,'[1]ف1 21-22'!$A$4:$U$5509,21,0)</f>
        <v>0</v>
      </c>
    </row>
    <row r="673" spans="1:29" x14ac:dyDescent="0.3">
      <c r="A673" s="220">
        <v>123784</v>
      </c>
      <c r="B673" s="220" t="s">
        <v>3149</v>
      </c>
      <c r="C673" s="220" t="s">
        <v>68</v>
      </c>
      <c r="D673" s="220" t="s">
        <v>278</v>
      </c>
      <c r="E673" s="220" t="s">
        <v>410</v>
      </c>
      <c r="F673" s="221">
        <v>35065</v>
      </c>
      <c r="G673" s="220" t="s">
        <v>787</v>
      </c>
      <c r="H673" s="220" t="s">
        <v>411</v>
      </c>
      <c r="I673" s="220" t="s">
        <v>515</v>
      </c>
      <c r="Q673" s="220">
        <v>2000</v>
      </c>
      <c r="S673" s="220" t="s">
        <v>944</v>
      </c>
      <c r="T673" s="222"/>
      <c r="V673" s="220" t="s">
        <v>944</v>
      </c>
      <c r="W673" s="220" t="s">
        <v>944</v>
      </c>
      <c r="AC673" s="220">
        <f>VLOOKUP(A673,'[1]ف1 21-22'!$A$4:$U$5509,21,0)</f>
        <v>0</v>
      </c>
    </row>
    <row r="674" spans="1:29" x14ac:dyDescent="0.3">
      <c r="A674" s="220">
        <v>123786</v>
      </c>
      <c r="B674" s="220" t="s">
        <v>3150</v>
      </c>
      <c r="C674" s="220" t="s">
        <v>594</v>
      </c>
      <c r="D674" s="220" t="s">
        <v>284</v>
      </c>
      <c r="E674" s="220" t="s">
        <v>410</v>
      </c>
      <c r="F674" s="221">
        <v>35824</v>
      </c>
      <c r="G674" s="220" t="s">
        <v>396</v>
      </c>
      <c r="H674" s="220" t="s">
        <v>411</v>
      </c>
      <c r="I674" s="220" t="s">
        <v>515</v>
      </c>
      <c r="T674" s="222"/>
      <c r="AC674" s="220">
        <f>VLOOKUP(A674,'[1]ف1 21-22'!$A$4:$U$5509,21,0)</f>
        <v>0</v>
      </c>
    </row>
    <row r="675" spans="1:29" x14ac:dyDescent="0.3">
      <c r="A675" s="220">
        <v>123787</v>
      </c>
      <c r="B675" s="220" t="s">
        <v>3151</v>
      </c>
      <c r="C675" s="220" t="s">
        <v>3152</v>
      </c>
      <c r="D675" s="220" t="s">
        <v>669</v>
      </c>
      <c r="E675" s="220" t="s">
        <v>410</v>
      </c>
      <c r="F675" s="221">
        <v>36390</v>
      </c>
      <c r="G675" s="220" t="s">
        <v>779</v>
      </c>
      <c r="H675" s="220" t="s">
        <v>411</v>
      </c>
      <c r="I675" s="220" t="s">
        <v>515</v>
      </c>
      <c r="Q675" s="220">
        <v>2000</v>
      </c>
      <c r="T675" s="222"/>
      <c r="V675" s="220" t="s">
        <v>944</v>
      </c>
      <c r="W675" s="220" t="s">
        <v>944</v>
      </c>
      <c r="AC675" s="220">
        <f>VLOOKUP(A675,'[1]ف1 21-22'!$A$4:$U$5509,21,0)</f>
        <v>0</v>
      </c>
    </row>
    <row r="676" spans="1:29" x14ac:dyDescent="0.3">
      <c r="A676" s="220">
        <v>123790</v>
      </c>
      <c r="B676" s="220" t="s">
        <v>3153</v>
      </c>
      <c r="C676" s="220" t="s">
        <v>3154</v>
      </c>
      <c r="D676" s="220" t="s">
        <v>3155</v>
      </c>
      <c r="E676" s="220" t="s">
        <v>410</v>
      </c>
      <c r="F676" s="221">
        <v>36554</v>
      </c>
      <c r="G676" s="220" t="s">
        <v>388</v>
      </c>
      <c r="H676" s="220" t="s">
        <v>411</v>
      </c>
      <c r="I676" s="220" t="s">
        <v>515</v>
      </c>
      <c r="Q676" s="220">
        <v>2000</v>
      </c>
      <c r="T676" s="222"/>
      <c r="V676" s="220" t="s">
        <v>944</v>
      </c>
      <c r="W676" s="220" t="s">
        <v>944</v>
      </c>
      <c r="AC676" s="220">
        <f>VLOOKUP(A676,'[1]ف1 21-22'!$A$4:$U$5509,21,0)</f>
        <v>0</v>
      </c>
    </row>
    <row r="677" spans="1:29" x14ac:dyDescent="0.3">
      <c r="A677" s="220">
        <v>123794</v>
      </c>
      <c r="B677" s="220" t="s">
        <v>3156</v>
      </c>
      <c r="C677" s="220" t="s">
        <v>107</v>
      </c>
      <c r="D677" s="220" t="s">
        <v>652</v>
      </c>
      <c r="E677" s="220" t="s">
        <v>410</v>
      </c>
      <c r="F677" s="221">
        <v>34856</v>
      </c>
      <c r="G677" s="220" t="s">
        <v>388</v>
      </c>
      <c r="H677" s="220" t="s">
        <v>411</v>
      </c>
      <c r="I677" s="220" t="s">
        <v>515</v>
      </c>
      <c r="Q677" s="220">
        <v>2000</v>
      </c>
      <c r="T677" s="222"/>
      <c r="V677" s="220" t="s">
        <v>944</v>
      </c>
      <c r="W677" s="220" t="s">
        <v>944</v>
      </c>
      <c r="AC677" s="220">
        <f>VLOOKUP(A677,'[1]ف1 21-22'!$A$4:$U$5509,21,0)</f>
        <v>0</v>
      </c>
    </row>
    <row r="678" spans="1:29" x14ac:dyDescent="0.3">
      <c r="A678" s="220">
        <v>123795</v>
      </c>
      <c r="B678" s="220" t="s">
        <v>3157</v>
      </c>
      <c r="C678" s="220" t="s">
        <v>69</v>
      </c>
      <c r="D678" s="220" t="s">
        <v>3158</v>
      </c>
      <c r="E678" s="220" t="s">
        <v>410</v>
      </c>
      <c r="F678" s="221">
        <v>36560</v>
      </c>
      <c r="G678" s="220" t="s">
        <v>388</v>
      </c>
      <c r="H678" s="220" t="s">
        <v>411</v>
      </c>
      <c r="I678" s="220" t="s">
        <v>515</v>
      </c>
      <c r="Q678" s="220">
        <v>2000</v>
      </c>
      <c r="T678" s="222"/>
      <c r="V678" s="220" t="s">
        <v>944</v>
      </c>
      <c r="W678" s="220" t="s">
        <v>944</v>
      </c>
      <c r="AC678" s="220">
        <f>VLOOKUP(A678,'[1]ف1 21-22'!$A$4:$U$5509,21,0)</f>
        <v>0</v>
      </c>
    </row>
    <row r="679" spans="1:29" x14ac:dyDescent="0.3">
      <c r="A679" s="220">
        <v>123802</v>
      </c>
      <c r="B679" s="220" t="s">
        <v>3159</v>
      </c>
      <c r="C679" s="220" t="s">
        <v>108</v>
      </c>
      <c r="D679" s="220" t="s">
        <v>3160</v>
      </c>
      <c r="E679" s="220" t="s">
        <v>410</v>
      </c>
      <c r="F679" s="221">
        <v>34759</v>
      </c>
      <c r="G679" s="220" t="s">
        <v>388</v>
      </c>
      <c r="H679" s="220" t="s">
        <v>411</v>
      </c>
      <c r="I679" s="220" t="s">
        <v>515</v>
      </c>
      <c r="Q679" s="220">
        <v>2000</v>
      </c>
      <c r="T679" s="222"/>
      <c r="W679" s="220" t="s">
        <v>944</v>
      </c>
      <c r="AC679" s="220">
        <f>VLOOKUP(A679,'[1]ف1 21-22'!$A$4:$U$5509,21,0)</f>
        <v>0</v>
      </c>
    </row>
    <row r="680" spans="1:29" x14ac:dyDescent="0.3">
      <c r="A680" s="220">
        <v>123803</v>
      </c>
      <c r="B680" s="220" t="s">
        <v>3161</v>
      </c>
      <c r="C680" s="220" t="s">
        <v>62</v>
      </c>
      <c r="D680" s="220" t="s">
        <v>446</v>
      </c>
      <c r="E680" s="220" t="s">
        <v>410</v>
      </c>
      <c r="F680" s="221">
        <v>33438</v>
      </c>
      <c r="G680" s="220" t="s">
        <v>859</v>
      </c>
      <c r="H680" s="220" t="s">
        <v>411</v>
      </c>
      <c r="I680" s="220" t="s">
        <v>515</v>
      </c>
      <c r="Q680" s="220">
        <v>2000</v>
      </c>
      <c r="T680" s="222"/>
      <c r="V680" s="220" t="s">
        <v>944</v>
      </c>
      <c r="W680" s="220" t="s">
        <v>944</v>
      </c>
      <c r="AC680" s="220">
        <f>VLOOKUP(A680,'[1]ف1 21-22'!$A$4:$U$5509,21,0)</f>
        <v>0</v>
      </c>
    </row>
    <row r="681" spans="1:29" x14ac:dyDescent="0.3">
      <c r="A681" s="220">
        <v>123804</v>
      </c>
      <c r="B681" s="220" t="s">
        <v>3162</v>
      </c>
      <c r="C681" s="220" t="s">
        <v>3163</v>
      </c>
      <c r="D681" s="220" t="s">
        <v>3164</v>
      </c>
      <c r="E681" s="220" t="s">
        <v>410</v>
      </c>
      <c r="F681" s="221">
        <v>33744</v>
      </c>
      <c r="G681" s="220" t="s">
        <v>3165</v>
      </c>
      <c r="H681" s="220" t="s">
        <v>411</v>
      </c>
      <c r="I681" s="220" t="s">
        <v>515</v>
      </c>
      <c r="T681" s="222"/>
      <c r="AC681" s="220">
        <f>VLOOKUP(A681,'[1]ف1 21-22'!$A$4:$U$5509,21,0)</f>
        <v>0</v>
      </c>
    </row>
    <row r="682" spans="1:29" x14ac:dyDescent="0.3">
      <c r="A682" s="220">
        <v>123805</v>
      </c>
      <c r="B682" s="220" t="s">
        <v>3166</v>
      </c>
      <c r="C682" s="220" t="s">
        <v>1043</v>
      </c>
      <c r="D682" s="220" t="s">
        <v>1021</v>
      </c>
      <c r="E682" s="220" t="s">
        <v>410</v>
      </c>
      <c r="F682" s="221">
        <v>30377</v>
      </c>
      <c r="G682" s="220" t="s">
        <v>769</v>
      </c>
      <c r="H682" s="220" t="s">
        <v>411</v>
      </c>
      <c r="I682" s="220" t="s">
        <v>515</v>
      </c>
      <c r="Q682" s="220">
        <v>2000</v>
      </c>
      <c r="T682" s="222"/>
      <c r="W682" s="220" t="s">
        <v>944</v>
      </c>
      <c r="AC682" s="220">
        <f>VLOOKUP(A682,'[1]ف1 21-22'!$A$4:$U$5509,21,0)</f>
        <v>0</v>
      </c>
    </row>
    <row r="683" spans="1:29" x14ac:dyDescent="0.3">
      <c r="A683" s="220">
        <v>123809</v>
      </c>
      <c r="B683" s="220" t="s">
        <v>3167</v>
      </c>
      <c r="C683" s="220" t="s">
        <v>107</v>
      </c>
      <c r="D683" s="220" t="s">
        <v>671</v>
      </c>
      <c r="E683" s="220" t="s">
        <v>410</v>
      </c>
      <c r="F683" s="221">
        <v>36947</v>
      </c>
      <c r="G683" s="220" t="s">
        <v>777</v>
      </c>
      <c r="H683" s="220" t="s">
        <v>411</v>
      </c>
      <c r="I683" s="220" t="s">
        <v>515</v>
      </c>
      <c r="Q683" s="220">
        <v>2000</v>
      </c>
      <c r="T683" s="222"/>
      <c r="V683" s="220" t="s">
        <v>944</v>
      </c>
      <c r="W683" s="220" t="s">
        <v>944</v>
      </c>
      <c r="AC683" s="220">
        <f>VLOOKUP(A683,'[1]ف1 21-22'!$A$4:$U$5509,21,0)</f>
        <v>0</v>
      </c>
    </row>
    <row r="684" spans="1:29" x14ac:dyDescent="0.3">
      <c r="A684" s="220">
        <v>123810</v>
      </c>
      <c r="B684" s="220" t="s">
        <v>3168</v>
      </c>
      <c r="C684" s="220" t="s">
        <v>94</v>
      </c>
      <c r="D684" s="220" t="s">
        <v>493</v>
      </c>
      <c r="E684" s="220" t="s">
        <v>410</v>
      </c>
      <c r="F684" s="221">
        <v>33995</v>
      </c>
      <c r="G684" s="220" t="s">
        <v>773</v>
      </c>
      <c r="H684" s="220" t="s">
        <v>411</v>
      </c>
      <c r="I684" s="220" t="s">
        <v>515</v>
      </c>
      <c r="T684" s="222"/>
      <c r="AC684" s="220">
        <f>VLOOKUP(A684,'[1]ف1 21-22'!$A$4:$U$5509,21,0)</f>
        <v>0</v>
      </c>
    </row>
    <row r="685" spans="1:29" x14ac:dyDescent="0.3">
      <c r="A685" s="220">
        <v>123811</v>
      </c>
      <c r="B685" s="220" t="s">
        <v>3169</v>
      </c>
      <c r="C685" s="220" t="s">
        <v>2899</v>
      </c>
      <c r="D685" s="220" t="s">
        <v>3170</v>
      </c>
      <c r="E685" s="220" t="s">
        <v>410</v>
      </c>
      <c r="F685" s="221">
        <v>35065</v>
      </c>
      <c r="G685" s="220" t="s">
        <v>835</v>
      </c>
      <c r="H685" s="220" t="s">
        <v>411</v>
      </c>
      <c r="I685" s="220" t="s">
        <v>515</v>
      </c>
      <c r="Q685" s="220">
        <v>2000</v>
      </c>
      <c r="T685" s="222"/>
      <c r="V685" s="220" t="s">
        <v>944</v>
      </c>
      <c r="W685" s="220" t="s">
        <v>944</v>
      </c>
      <c r="AC685" s="220">
        <f>VLOOKUP(A685,'[1]ف1 21-22'!$A$4:$U$5509,21,0)</f>
        <v>0</v>
      </c>
    </row>
    <row r="686" spans="1:29" x14ac:dyDescent="0.3">
      <c r="A686" s="220">
        <v>123812</v>
      </c>
      <c r="B686" s="220" t="s">
        <v>3171</v>
      </c>
      <c r="C686" s="220" t="s">
        <v>130</v>
      </c>
      <c r="D686" s="220" t="s">
        <v>547</v>
      </c>
      <c r="E686" s="220" t="s">
        <v>410</v>
      </c>
      <c r="F686" s="221">
        <v>35065</v>
      </c>
      <c r="G686" s="220" t="s">
        <v>388</v>
      </c>
      <c r="H686" s="220" t="s">
        <v>411</v>
      </c>
      <c r="I686" s="220" t="s">
        <v>515</v>
      </c>
      <c r="Q686" s="220">
        <v>2000</v>
      </c>
      <c r="T686" s="222"/>
      <c r="V686" s="220" t="s">
        <v>944</v>
      </c>
      <c r="W686" s="220" t="s">
        <v>944</v>
      </c>
      <c r="AC686" s="220">
        <f>VLOOKUP(A686,'[1]ف1 21-22'!$A$4:$U$5509,21,0)</f>
        <v>0</v>
      </c>
    </row>
    <row r="687" spans="1:29" x14ac:dyDescent="0.3">
      <c r="A687" s="220">
        <v>123813</v>
      </c>
      <c r="B687" s="220" t="s">
        <v>3172</v>
      </c>
      <c r="C687" s="220" t="s">
        <v>98</v>
      </c>
      <c r="D687" s="220" t="s">
        <v>3173</v>
      </c>
      <c r="E687" s="220" t="s">
        <v>410</v>
      </c>
      <c r="F687" s="221">
        <v>35883</v>
      </c>
      <c r="G687" s="220" t="s">
        <v>787</v>
      </c>
      <c r="H687" s="220" t="s">
        <v>411</v>
      </c>
      <c r="I687" s="220" t="s">
        <v>515</v>
      </c>
      <c r="Q687" s="220">
        <v>2000</v>
      </c>
      <c r="T687" s="222"/>
      <c r="V687" s="220" t="s">
        <v>944</v>
      </c>
      <c r="W687" s="220" t="s">
        <v>944</v>
      </c>
      <c r="AC687" s="220">
        <f>VLOOKUP(A687,'[1]ف1 21-22'!$A$4:$U$5509,21,0)</f>
        <v>0</v>
      </c>
    </row>
    <row r="688" spans="1:29" x14ac:dyDescent="0.3">
      <c r="A688" s="220">
        <v>123814</v>
      </c>
      <c r="B688" s="220" t="s">
        <v>3174</v>
      </c>
      <c r="C688" s="220" t="s">
        <v>3175</v>
      </c>
      <c r="D688" s="220" t="s">
        <v>3176</v>
      </c>
      <c r="E688" s="220" t="s">
        <v>410</v>
      </c>
      <c r="F688" s="221">
        <v>35605</v>
      </c>
      <c r="G688" s="220" t="s">
        <v>388</v>
      </c>
      <c r="H688" s="220" t="s">
        <v>411</v>
      </c>
      <c r="I688" s="220" t="s">
        <v>515</v>
      </c>
      <c r="Q688" s="220">
        <v>2000</v>
      </c>
      <c r="T688" s="222"/>
      <c r="W688" s="220" t="s">
        <v>944</v>
      </c>
      <c r="AC688" s="220">
        <f>VLOOKUP(A688,'[1]ف1 21-22'!$A$4:$U$5509,21,0)</f>
        <v>0</v>
      </c>
    </row>
    <row r="689" spans="1:29" x14ac:dyDescent="0.3">
      <c r="A689" s="220">
        <v>123815</v>
      </c>
      <c r="B689" s="220" t="s">
        <v>3177</v>
      </c>
      <c r="C689" s="220" t="s">
        <v>91</v>
      </c>
      <c r="D689" s="220" t="s">
        <v>1041</v>
      </c>
      <c r="E689" s="220" t="s">
        <v>410</v>
      </c>
      <c r="F689" s="221">
        <v>31792</v>
      </c>
      <c r="G689" s="220" t="s">
        <v>388</v>
      </c>
      <c r="H689" s="220" t="s">
        <v>411</v>
      </c>
      <c r="I689" s="220" t="s">
        <v>515</v>
      </c>
      <c r="T689" s="222"/>
      <c r="AC689" s="220">
        <f>VLOOKUP(A689,'[1]ف1 21-22'!$A$4:$U$5509,21,0)</f>
        <v>0</v>
      </c>
    </row>
    <row r="690" spans="1:29" x14ac:dyDescent="0.3">
      <c r="A690" s="220">
        <v>123820</v>
      </c>
      <c r="B690" s="220" t="s">
        <v>3178</v>
      </c>
      <c r="C690" s="220" t="s">
        <v>118</v>
      </c>
      <c r="D690" s="220" t="s">
        <v>707</v>
      </c>
      <c r="E690" s="220" t="s">
        <v>410</v>
      </c>
      <c r="F690" s="221">
        <v>35960</v>
      </c>
      <c r="G690" s="220" t="s">
        <v>831</v>
      </c>
      <c r="H690" s="220" t="s">
        <v>411</v>
      </c>
      <c r="I690" s="220" t="s">
        <v>515</v>
      </c>
      <c r="T690" s="222"/>
      <c r="AC690" s="220">
        <f>VLOOKUP(A690,'[1]ف1 21-22'!$A$4:$U$5509,21,0)</f>
        <v>0</v>
      </c>
    </row>
    <row r="691" spans="1:29" x14ac:dyDescent="0.3">
      <c r="A691" s="220">
        <v>123822</v>
      </c>
      <c r="B691" s="220" t="s">
        <v>3179</v>
      </c>
      <c r="C691" s="220" t="s">
        <v>753</v>
      </c>
      <c r="D691" s="220" t="s">
        <v>596</v>
      </c>
      <c r="E691" s="220" t="s">
        <v>410</v>
      </c>
      <c r="F691" s="221">
        <v>34388</v>
      </c>
      <c r="G691" s="220" t="s">
        <v>788</v>
      </c>
      <c r="H691" s="220" t="s">
        <v>411</v>
      </c>
      <c r="I691" s="220" t="s">
        <v>515</v>
      </c>
      <c r="Q691" s="220">
        <v>2000</v>
      </c>
      <c r="T691" s="222"/>
      <c r="W691" s="220" t="s">
        <v>944</v>
      </c>
      <c r="AC691" s="220">
        <f>VLOOKUP(A691,'[1]ف1 21-22'!$A$4:$U$5509,21,0)</f>
        <v>0</v>
      </c>
    </row>
    <row r="692" spans="1:29" x14ac:dyDescent="0.3">
      <c r="A692" s="220">
        <v>123823</v>
      </c>
      <c r="B692" s="220" t="s">
        <v>3180</v>
      </c>
      <c r="C692" s="220" t="s">
        <v>536</v>
      </c>
      <c r="D692" s="220" t="s">
        <v>593</v>
      </c>
      <c r="E692" s="220" t="s">
        <v>410</v>
      </c>
      <c r="F692" s="221">
        <v>36555</v>
      </c>
      <c r="G692" s="220" t="s">
        <v>825</v>
      </c>
      <c r="H692" s="220" t="s">
        <v>411</v>
      </c>
      <c r="I692" s="220" t="s">
        <v>515</v>
      </c>
      <c r="Q692" s="220">
        <v>2000</v>
      </c>
      <c r="T692" s="222"/>
      <c r="V692" s="220" t="s">
        <v>944</v>
      </c>
      <c r="W692" s="220" t="s">
        <v>944</v>
      </c>
      <c r="AC692" s="220">
        <f>VLOOKUP(A692,'[1]ف1 21-22'!$A$4:$U$5509,21,0)</f>
        <v>0</v>
      </c>
    </row>
    <row r="693" spans="1:29" x14ac:dyDescent="0.3">
      <c r="A693" s="220">
        <v>123828</v>
      </c>
      <c r="B693" s="220" t="s">
        <v>3181</v>
      </c>
      <c r="C693" s="220" t="s">
        <v>65</v>
      </c>
      <c r="D693" s="220" t="s">
        <v>306</v>
      </c>
      <c r="E693" s="220" t="s">
        <v>410</v>
      </c>
      <c r="F693" s="221">
        <v>33347</v>
      </c>
      <c r="G693" s="220" t="s">
        <v>3182</v>
      </c>
      <c r="H693" s="220" t="s">
        <v>411</v>
      </c>
      <c r="I693" s="220" t="s">
        <v>515</v>
      </c>
      <c r="Q693" s="220">
        <v>2000</v>
      </c>
      <c r="T693" s="222"/>
      <c r="V693" s="220" t="s">
        <v>944</v>
      </c>
      <c r="W693" s="220" t="s">
        <v>944</v>
      </c>
      <c r="AC693" s="220">
        <f>VLOOKUP(A693,'[1]ف1 21-22'!$A$4:$U$5509,21,0)</f>
        <v>0</v>
      </c>
    </row>
    <row r="694" spans="1:29" x14ac:dyDescent="0.3">
      <c r="A694" s="220">
        <v>123829</v>
      </c>
      <c r="B694" s="220" t="s">
        <v>3183</v>
      </c>
      <c r="C694" s="220" t="s">
        <v>68</v>
      </c>
      <c r="D694" s="220" t="s">
        <v>267</v>
      </c>
      <c r="E694" s="220" t="s">
        <v>410</v>
      </c>
      <c r="F694" s="221">
        <v>35817</v>
      </c>
      <c r="G694" s="220" t="s">
        <v>848</v>
      </c>
      <c r="H694" s="220" t="s">
        <v>411</v>
      </c>
      <c r="I694" s="220" t="s">
        <v>515</v>
      </c>
      <c r="Q694" s="220">
        <v>2000</v>
      </c>
      <c r="T694" s="222"/>
      <c r="V694" s="220" t="s">
        <v>944</v>
      </c>
      <c r="W694" s="220" t="s">
        <v>944</v>
      </c>
      <c r="AC694" s="220">
        <f>VLOOKUP(A694,'[1]ف1 21-22'!$A$4:$U$5509,21,0)</f>
        <v>0</v>
      </c>
    </row>
    <row r="695" spans="1:29" x14ac:dyDescent="0.3">
      <c r="A695" s="220">
        <v>123835</v>
      </c>
      <c r="B695" s="220" t="s">
        <v>3184</v>
      </c>
      <c r="C695" s="220" t="s">
        <v>527</v>
      </c>
      <c r="D695" s="220" t="s">
        <v>315</v>
      </c>
      <c r="E695" s="220" t="s">
        <v>410</v>
      </c>
      <c r="F695" s="221">
        <v>30686</v>
      </c>
      <c r="G695" s="220" t="s">
        <v>767</v>
      </c>
      <c r="H695" s="220" t="s">
        <v>411</v>
      </c>
      <c r="I695" s="220" t="s">
        <v>515</v>
      </c>
      <c r="Q695" s="220">
        <v>2000</v>
      </c>
      <c r="T695" s="222"/>
      <c r="V695" s="220" t="s">
        <v>944</v>
      </c>
      <c r="W695" s="220" t="s">
        <v>944</v>
      </c>
      <c r="AC695" s="220">
        <f>VLOOKUP(A695,'[1]ف1 21-22'!$A$4:$U$5509,21,0)</f>
        <v>0</v>
      </c>
    </row>
    <row r="696" spans="1:29" x14ac:dyDescent="0.3">
      <c r="A696" s="220">
        <v>123836</v>
      </c>
      <c r="B696" s="220" t="s">
        <v>3185</v>
      </c>
      <c r="C696" s="220" t="s">
        <v>71</v>
      </c>
      <c r="D696" s="220" t="s">
        <v>295</v>
      </c>
      <c r="E696" s="220" t="s">
        <v>410</v>
      </c>
      <c r="H696" s="220" t="s">
        <v>411</v>
      </c>
      <c r="I696" s="220" t="s">
        <v>515</v>
      </c>
      <c r="Q696" s="220">
        <v>2000</v>
      </c>
      <c r="T696" s="222"/>
      <c r="V696" s="220" t="s">
        <v>944</v>
      </c>
      <c r="W696" s="220" t="s">
        <v>944</v>
      </c>
      <c r="AC696" s="220">
        <f>VLOOKUP(A696,'[1]ف1 21-22'!$A$4:$U$5509,21,0)</f>
        <v>0</v>
      </c>
    </row>
    <row r="697" spans="1:29" x14ac:dyDescent="0.3">
      <c r="A697" s="220">
        <v>123839</v>
      </c>
      <c r="B697" s="220" t="s">
        <v>3186</v>
      </c>
      <c r="C697" s="220" t="s">
        <v>551</v>
      </c>
      <c r="D697" s="220" t="s">
        <v>234</v>
      </c>
      <c r="E697" s="220" t="s">
        <v>410</v>
      </c>
      <c r="F697" s="221">
        <v>36001</v>
      </c>
      <c r="G697" s="220" t="s">
        <v>851</v>
      </c>
      <c r="H697" s="220" t="s">
        <v>411</v>
      </c>
      <c r="I697" s="220" t="s">
        <v>515</v>
      </c>
      <c r="T697" s="222"/>
      <c r="AC697" s="220">
        <f>VLOOKUP(A697,'[1]ف1 21-22'!$A$4:$U$5509,21,0)</f>
        <v>0</v>
      </c>
    </row>
    <row r="698" spans="1:29" x14ac:dyDescent="0.3">
      <c r="A698" s="220">
        <v>123847</v>
      </c>
      <c r="B698" s="220" t="s">
        <v>3187</v>
      </c>
      <c r="C698" s="220" t="s">
        <v>68</v>
      </c>
      <c r="D698" s="220" t="s">
        <v>1215</v>
      </c>
      <c r="E698" s="220" t="s">
        <v>410</v>
      </c>
      <c r="F698" s="221">
        <v>27033</v>
      </c>
      <c r="G698" s="220" t="s">
        <v>388</v>
      </c>
      <c r="H698" s="220" t="s">
        <v>411</v>
      </c>
      <c r="I698" s="220" t="s">
        <v>515</v>
      </c>
      <c r="Q698" s="220">
        <v>2000</v>
      </c>
      <c r="T698" s="222"/>
      <c r="W698" s="220" t="s">
        <v>944</v>
      </c>
      <c r="AC698" s="220">
        <f>VLOOKUP(A698,'[1]ف1 21-22'!$A$4:$U$5509,21,0)</f>
        <v>0</v>
      </c>
    </row>
    <row r="699" spans="1:29" x14ac:dyDescent="0.3">
      <c r="A699" s="220">
        <v>123851</v>
      </c>
      <c r="B699" s="220" t="s">
        <v>3188</v>
      </c>
      <c r="C699" s="220" t="s">
        <v>189</v>
      </c>
      <c r="D699" s="220" t="s">
        <v>3189</v>
      </c>
      <c r="E699" s="220" t="s">
        <v>410</v>
      </c>
      <c r="F699" s="221">
        <v>27899</v>
      </c>
      <c r="G699" s="220" t="s">
        <v>388</v>
      </c>
      <c r="H699" s="220" t="s">
        <v>411</v>
      </c>
      <c r="I699" s="220" t="s">
        <v>515</v>
      </c>
      <c r="T699" s="222"/>
      <c r="AC699" s="220">
        <f>VLOOKUP(A699,'[1]ف1 21-22'!$A$4:$U$5509,21,0)</f>
        <v>0</v>
      </c>
    </row>
    <row r="700" spans="1:29" x14ac:dyDescent="0.3">
      <c r="A700" s="220">
        <v>123857</v>
      </c>
      <c r="B700" s="220" t="s">
        <v>3190</v>
      </c>
      <c r="C700" s="220" t="s">
        <v>127</v>
      </c>
      <c r="D700" s="220" t="s">
        <v>891</v>
      </c>
      <c r="E700" s="220" t="s">
        <v>410</v>
      </c>
      <c r="F700" s="221">
        <v>30692</v>
      </c>
      <c r="G700" s="220" t="s">
        <v>3191</v>
      </c>
      <c r="H700" s="220" t="s">
        <v>411</v>
      </c>
      <c r="I700" s="220" t="s">
        <v>515</v>
      </c>
      <c r="T700" s="222"/>
      <c r="AC700" s="220">
        <f>VLOOKUP(A700,'[1]ف1 21-22'!$A$4:$U$5509,21,0)</f>
        <v>0</v>
      </c>
    </row>
    <row r="701" spans="1:29" x14ac:dyDescent="0.3">
      <c r="A701" s="220">
        <v>123858</v>
      </c>
      <c r="B701" s="220" t="s">
        <v>3192</v>
      </c>
      <c r="C701" s="220" t="s">
        <v>109</v>
      </c>
      <c r="D701" s="220" t="s">
        <v>718</v>
      </c>
      <c r="E701" s="220" t="s">
        <v>410</v>
      </c>
      <c r="F701" s="221">
        <v>33154</v>
      </c>
      <c r="G701" s="220" t="s">
        <v>388</v>
      </c>
      <c r="H701" s="220" t="s">
        <v>411</v>
      </c>
      <c r="I701" s="220" t="s">
        <v>515</v>
      </c>
      <c r="Q701" s="220">
        <v>2000</v>
      </c>
      <c r="T701" s="222"/>
      <c r="V701" s="220" t="s">
        <v>944</v>
      </c>
      <c r="W701" s="220" t="s">
        <v>944</v>
      </c>
      <c r="AC701" s="220">
        <f>VLOOKUP(A701,'[1]ف1 21-22'!$A$4:$U$5509,21,0)</f>
        <v>0</v>
      </c>
    </row>
    <row r="702" spans="1:29" x14ac:dyDescent="0.3">
      <c r="A702" s="220">
        <v>123861</v>
      </c>
      <c r="B702" s="220" t="s">
        <v>3193</v>
      </c>
      <c r="C702" s="220" t="s">
        <v>1179</v>
      </c>
      <c r="D702" s="220" t="s">
        <v>345</v>
      </c>
      <c r="E702" s="220" t="s">
        <v>410</v>
      </c>
      <c r="F702" s="221">
        <v>34318</v>
      </c>
      <c r="G702" s="220" t="s">
        <v>388</v>
      </c>
      <c r="H702" s="220" t="s">
        <v>411</v>
      </c>
      <c r="I702" s="220" t="s">
        <v>515</v>
      </c>
      <c r="Q702" s="220">
        <v>2000</v>
      </c>
      <c r="T702" s="222"/>
      <c r="W702" s="220" t="s">
        <v>944</v>
      </c>
      <c r="AC702" s="220">
        <f>VLOOKUP(A702,'[1]ف1 21-22'!$A$4:$U$5509,21,0)</f>
        <v>0</v>
      </c>
    </row>
    <row r="703" spans="1:29" x14ac:dyDescent="0.3">
      <c r="A703" s="220">
        <v>123864</v>
      </c>
      <c r="B703" s="220" t="s">
        <v>3194</v>
      </c>
      <c r="C703" s="220" t="s">
        <v>1112</v>
      </c>
      <c r="D703" s="220" t="s">
        <v>3195</v>
      </c>
      <c r="E703" s="220" t="s">
        <v>410</v>
      </c>
      <c r="F703" s="221">
        <v>33974</v>
      </c>
      <c r="G703" s="220" t="s">
        <v>3196</v>
      </c>
      <c r="H703" s="220" t="s">
        <v>411</v>
      </c>
      <c r="I703" s="220" t="s">
        <v>515</v>
      </c>
      <c r="Q703" s="220">
        <v>2000</v>
      </c>
      <c r="T703" s="222"/>
      <c r="V703" s="220" t="s">
        <v>944</v>
      </c>
      <c r="W703" s="220" t="s">
        <v>944</v>
      </c>
      <c r="AC703" s="220">
        <f>VLOOKUP(A703,'[1]ف1 21-22'!$A$4:$U$5509,21,0)</f>
        <v>0</v>
      </c>
    </row>
    <row r="704" spans="1:29" x14ac:dyDescent="0.3">
      <c r="A704" s="220">
        <v>123866</v>
      </c>
      <c r="B704" s="220" t="s">
        <v>3197</v>
      </c>
      <c r="C704" s="220" t="s">
        <v>107</v>
      </c>
      <c r="D704" s="220" t="s">
        <v>117</v>
      </c>
      <c r="E704" s="220" t="s">
        <v>409</v>
      </c>
      <c r="F704" s="221">
        <v>35862</v>
      </c>
      <c r="G704" s="220" t="s">
        <v>395</v>
      </c>
      <c r="H704" s="220" t="s">
        <v>411</v>
      </c>
      <c r="I704" s="220" t="s">
        <v>515</v>
      </c>
      <c r="Q704" s="220">
        <v>2000</v>
      </c>
      <c r="T704" s="222"/>
      <c r="V704" s="220" t="s">
        <v>944</v>
      </c>
      <c r="W704" s="220" t="s">
        <v>944</v>
      </c>
      <c r="AC704" s="220">
        <f>VLOOKUP(A704,'[1]ف1 21-22'!$A$4:$U$5509,21,0)</f>
        <v>0</v>
      </c>
    </row>
    <row r="705" spans="1:29" x14ac:dyDescent="0.3">
      <c r="A705" s="220">
        <v>123868</v>
      </c>
      <c r="B705" s="220" t="s">
        <v>3198</v>
      </c>
      <c r="C705" s="220" t="s">
        <v>68</v>
      </c>
      <c r="D705" s="220" t="s">
        <v>234</v>
      </c>
      <c r="E705" s="220" t="s">
        <v>410</v>
      </c>
      <c r="F705" s="221">
        <v>31171</v>
      </c>
      <c r="G705" s="220" t="s">
        <v>1224</v>
      </c>
      <c r="H705" s="220" t="s">
        <v>411</v>
      </c>
      <c r="I705" s="220" t="s">
        <v>515</v>
      </c>
      <c r="Q705" s="220">
        <v>2000</v>
      </c>
      <c r="T705" s="222"/>
      <c r="W705" s="220" t="s">
        <v>944</v>
      </c>
      <c r="AC705" s="220">
        <f>VLOOKUP(A705,'[1]ف1 21-22'!$A$4:$U$5509,21,0)</f>
        <v>0</v>
      </c>
    </row>
    <row r="706" spans="1:29" x14ac:dyDescent="0.3">
      <c r="A706" s="220">
        <v>123870</v>
      </c>
      <c r="B706" s="220" t="s">
        <v>3199</v>
      </c>
      <c r="C706" s="220" t="s">
        <v>119</v>
      </c>
      <c r="D706" s="220" t="s">
        <v>3200</v>
      </c>
      <c r="E706" s="220" t="s">
        <v>409</v>
      </c>
      <c r="F706" s="221">
        <v>32266</v>
      </c>
      <c r="G706" s="220" t="s">
        <v>3201</v>
      </c>
      <c r="H706" s="220" t="s">
        <v>411</v>
      </c>
      <c r="I706" s="220" t="s">
        <v>515</v>
      </c>
      <c r="T706" s="222"/>
      <c r="AC706" s="220">
        <f>VLOOKUP(A706,'[1]ف1 21-22'!$A$4:$U$5509,21,0)</f>
        <v>0</v>
      </c>
    </row>
    <row r="707" spans="1:29" x14ac:dyDescent="0.3">
      <c r="A707" s="220">
        <v>123872</v>
      </c>
      <c r="B707" s="220" t="s">
        <v>3202</v>
      </c>
      <c r="C707" s="220" t="s">
        <v>65</v>
      </c>
      <c r="D707" s="220" t="s">
        <v>195</v>
      </c>
      <c r="E707" s="220" t="s">
        <v>410</v>
      </c>
      <c r="F707" s="221">
        <v>26891</v>
      </c>
      <c r="G707" s="220" t="s">
        <v>388</v>
      </c>
      <c r="H707" s="220" t="s">
        <v>411</v>
      </c>
      <c r="I707" s="220" t="s">
        <v>515</v>
      </c>
      <c r="Q707" s="220">
        <v>2000</v>
      </c>
      <c r="T707" s="222"/>
      <c r="W707" s="220" t="s">
        <v>944</v>
      </c>
      <c r="AC707" s="220">
        <f>VLOOKUP(A707,'[1]ف1 21-22'!$A$4:$U$5509,21,0)</f>
        <v>0</v>
      </c>
    </row>
    <row r="708" spans="1:29" x14ac:dyDescent="0.3">
      <c r="A708" s="220">
        <v>123874</v>
      </c>
      <c r="B708" s="220" t="s">
        <v>3203</v>
      </c>
      <c r="C708" s="220" t="s">
        <v>101</v>
      </c>
      <c r="D708" s="220" t="s">
        <v>305</v>
      </c>
      <c r="E708" s="220" t="s">
        <v>409</v>
      </c>
      <c r="F708" s="221">
        <v>33094</v>
      </c>
      <c r="G708" s="220" t="s">
        <v>396</v>
      </c>
      <c r="H708" s="220" t="s">
        <v>411</v>
      </c>
      <c r="I708" s="220" t="s">
        <v>515</v>
      </c>
      <c r="Q708" s="220">
        <v>2000</v>
      </c>
      <c r="T708" s="222"/>
      <c r="V708" s="220" t="s">
        <v>944</v>
      </c>
      <c r="W708" s="220" t="s">
        <v>944</v>
      </c>
      <c r="AC708" s="220">
        <f>VLOOKUP(A708,'[1]ف1 21-22'!$A$4:$U$5509,21,0)</f>
        <v>0</v>
      </c>
    </row>
    <row r="709" spans="1:29" x14ac:dyDescent="0.3">
      <c r="A709" s="220">
        <v>123875</v>
      </c>
      <c r="B709" s="220" t="s">
        <v>3204</v>
      </c>
      <c r="C709" s="220" t="s">
        <v>62</v>
      </c>
      <c r="D709" s="220" t="s">
        <v>446</v>
      </c>
      <c r="E709" s="220" t="s">
        <v>410</v>
      </c>
      <c r="F709" s="221">
        <v>32809</v>
      </c>
      <c r="G709" s="220" t="s">
        <v>388</v>
      </c>
      <c r="H709" s="220" t="s">
        <v>411</v>
      </c>
      <c r="I709" s="220" t="s">
        <v>515</v>
      </c>
      <c r="Q709" s="220">
        <v>2000</v>
      </c>
      <c r="T709" s="222"/>
      <c r="V709" s="220" t="s">
        <v>944</v>
      </c>
      <c r="W709" s="220" t="s">
        <v>944</v>
      </c>
      <c r="AC709" s="220">
        <f>VLOOKUP(A709,'[1]ف1 21-22'!$A$4:$U$5509,21,0)</f>
        <v>0</v>
      </c>
    </row>
    <row r="710" spans="1:29" x14ac:dyDescent="0.3">
      <c r="A710" s="220">
        <v>123876</v>
      </c>
      <c r="B710" s="220" t="s">
        <v>3205</v>
      </c>
      <c r="C710" s="220" t="s">
        <v>120</v>
      </c>
      <c r="D710" s="220" t="s">
        <v>2211</v>
      </c>
      <c r="E710" s="220" t="s">
        <v>410</v>
      </c>
      <c r="F710" s="221">
        <v>35733</v>
      </c>
      <c r="G710" s="220" t="s">
        <v>798</v>
      </c>
      <c r="H710" s="220" t="s">
        <v>411</v>
      </c>
      <c r="I710" s="220" t="s">
        <v>515</v>
      </c>
      <c r="Q710" s="220">
        <v>2000</v>
      </c>
      <c r="T710" s="222"/>
      <c r="V710" s="220" t="s">
        <v>944</v>
      </c>
      <c r="W710" s="220" t="s">
        <v>944</v>
      </c>
      <c r="AC710" s="220">
        <f>VLOOKUP(A710,'[1]ف1 21-22'!$A$4:$U$5509,21,0)</f>
        <v>0</v>
      </c>
    </row>
    <row r="711" spans="1:29" x14ac:dyDescent="0.3">
      <c r="A711" s="220">
        <v>123877</v>
      </c>
      <c r="B711" s="220" t="s">
        <v>3206</v>
      </c>
      <c r="C711" s="220" t="s">
        <v>65</v>
      </c>
      <c r="D711" s="220" t="s">
        <v>446</v>
      </c>
      <c r="E711" s="220" t="s">
        <v>409</v>
      </c>
      <c r="F711" s="221">
        <v>31968</v>
      </c>
      <c r="G711" s="220" t="s">
        <v>388</v>
      </c>
      <c r="H711" s="220" t="s">
        <v>411</v>
      </c>
      <c r="I711" s="220" t="s">
        <v>515</v>
      </c>
      <c r="Q711" s="220">
        <v>2000</v>
      </c>
      <c r="T711" s="222"/>
      <c r="V711" s="220" t="s">
        <v>944</v>
      </c>
      <c r="W711" s="220" t="s">
        <v>944</v>
      </c>
      <c r="AC711" s="220">
        <f>VLOOKUP(A711,'[1]ف1 21-22'!$A$4:$U$5509,21,0)</f>
        <v>0</v>
      </c>
    </row>
    <row r="712" spans="1:29" x14ac:dyDescent="0.3">
      <c r="A712" s="220">
        <v>123879</v>
      </c>
      <c r="B712" s="220" t="s">
        <v>3207</v>
      </c>
      <c r="C712" s="220" t="s">
        <v>94</v>
      </c>
      <c r="D712" s="220" t="s">
        <v>498</v>
      </c>
      <c r="E712" s="220" t="s">
        <v>410</v>
      </c>
      <c r="F712" s="221">
        <v>36171</v>
      </c>
      <c r="G712" s="220" t="s">
        <v>788</v>
      </c>
      <c r="H712" s="220" t="s">
        <v>411</v>
      </c>
      <c r="I712" s="220" t="s">
        <v>515</v>
      </c>
      <c r="T712" s="222"/>
      <c r="AC712" s="220">
        <f>VLOOKUP(A712,'[1]ف1 21-22'!$A$4:$U$5509,21,0)</f>
        <v>0</v>
      </c>
    </row>
    <row r="713" spans="1:29" x14ac:dyDescent="0.3">
      <c r="A713" s="220">
        <v>123880</v>
      </c>
      <c r="B713" s="220" t="s">
        <v>3208</v>
      </c>
      <c r="C713" s="220" t="s">
        <v>1056</v>
      </c>
      <c r="D713" s="220" t="s">
        <v>1161</v>
      </c>
      <c r="E713" s="220" t="s">
        <v>410</v>
      </c>
      <c r="F713" s="221">
        <v>34457</v>
      </c>
      <c r="G713" s="220" t="s">
        <v>388</v>
      </c>
      <c r="H713" s="220" t="s">
        <v>411</v>
      </c>
      <c r="I713" s="220" t="s">
        <v>515</v>
      </c>
      <c r="T713" s="222"/>
      <c r="AC713" s="220">
        <f>VLOOKUP(A713,'[1]ف1 21-22'!$A$4:$U$5509,21,0)</f>
        <v>0</v>
      </c>
    </row>
    <row r="714" spans="1:29" x14ac:dyDescent="0.3">
      <c r="A714" s="220">
        <v>123881</v>
      </c>
      <c r="B714" s="220" t="s">
        <v>3209</v>
      </c>
      <c r="C714" s="220" t="s">
        <v>953</v>
      </c>
      <c r="D714" s="220" t="s">
        <v>232</v>
      </c>
      <c r="E714" s="220" t="s">
        <v>410</v>
      </c>
      <c r="F714" s="221">
        <v>34620</v>
      </c>
      <c r="G714" s="220" t="s">
        <v>388</v>
      </c>
      <c r="H714" s="220" t="s">
        <v>411</v>
      </c>
      <c r="I714" s="220" t="s">
        <v>515</v>
      </c>
      <c r="T714" s="222"/>
      <c r="AC714" s="220">
        <f>VLOOKUP(A714,'[1]ف1 21-22'!$A$4:$U$5509,21,0)</f>
        <v>0</v>
      </c>
    </row>
    <row r="715" spans="1:29" x14ac:dyDescent="0.3">
      <c r="A715" s="220">
        <v>123882</v>
      </c>
      <c r="B715" s="220" t="s">
        <v>3210</v>
      </c>
      <c r="C715" s="220" t="s">
        <v>65</v>
      </c>
      <c r="D715" s="220" t="s">
        <v>445</v>
      </c>
      <c r="E715" s="220" t="s">
        <v>409</v>
      </c>
      <c r="F715" s="221">
        <v>34760</v>
      </c>
      <c r="G715" s="220" t="s">
        <v>388</v>
      </c>
      <c r="H715" s="220" t="s">
        <v>411</v>
      </c>
      <c r="I715" s="220" t="s">
        <v>515</v>
      </c>
      <c r="T715" s="222"/>
      <c r="AC715" s="220">
        <f>VLOOKUP(A715,'[1]ف1 21-22'!$A$4:$U$5509,21,0)</f>
        <v>0</v>
      </c>
    </row>
    <row r="716" spans="1:29" x14ac:dyDescent="0.3">
      <c r="A716" s="220">
        <v>123883</v>
      </c>
      <c r="B716" s="220" t="s">
        <v>956</v>
      </c>
      <c r="C716" s="220" t="s">
        <v>195</v>
      </c>
      <c r="D716" s="220" t="s">
        <v>236</v>
      </c>
      <c r="E716" s="220" t="s">
        <v>410</v>
      </c>
      <c r="F716" s="221">
        <v>35640</v>
      </c>
      <c r="G716" s="220" t="s">
        <v>388</v>
      </c>
      <c r="H716" s="220" t="s">
        <v>411</v>
      </c>
      <c r="I716" s="220" t="s">
        <v>515</v>
      </c>
      <c r="T716" s="222"/>
      <c r="AC716" s="220">
        <f>VLOOKUP(A716,'[1]ف1 21-22'!$A$4:$U$5509,21,0)</f>
        <v>0</v>
      </c>
    </row>
    <row r="717" spans="1:29" x14ac:dyDescent="0.3">
      <c r="A717" s="220">
        <v>123884</v>
      </c>
      <c r="B717" s="220" t="s">
        <v>3211</v>
      </c>
      <c r="C717" s="220" t="s">
        <v>71</v>
      </c>
      <c r="D717" s="220" t="s">
        <v>195</v>
      </c>
      <c r="E717" s="220" t="s">
        <v>410</v>
      </c>
      <c r="F717" s="221">
        <v>36863</v>
      </c>
      <c r="G717" s="220" t="s">
        <v>405</v>
      </c>
      <c r="H717" s="220" t="s">
        <v>411</v>
      </c>
      <c r="I717" s="220" t="s">
        <v>515</v>
      </c>
      <c r="T717" s="222"/>
      <c r="AC717" s="220">
        <f>VLOOKUP(A717,'[1]ف1 21-22'!$A$4:$U$5509,21,0)</f>
        <v>0</v>
      </c>
    </row>
    <row r="718" spans="1:29" x14ac:dyDescent="0.3">
      <c r="A718" s="220">
        <v>123885</v>
      </c>
      <c r="B718" s="220" t="s">
        <v>3212</v>
      </c>
      <c r="C718" s="220" t="s">
        <v>989</v>
      </c>
      <c r="D718" s="220" t="s">
        <v>263</v>
      </c>
      <c r="E718" s="220" t="s">
        <v>410</v>
      </c>
      <c r="F718" s="221">
        <v>29553</v>
      </c>
      <c r="G718" s="220" t="s">
        <v>1122</v>
      </c>
      <c r="H718" s="220" t="s">
        <v>411</v>
      </c>
      <c r="I718" s="220" t="s">
        <v>515</v>
      </c>
      <c r="T718" s="222"/>
      <c r="AC718" s="220">
        <f>VLOOKUP(A718,'[1]ف1 21-22'!$A$4:$U$5509,21,0)</f>
        <v>0</v>
      </c>
    </row>
    <row r="719" spans="1:29" x14ac:dyDescent="0.3">
      <c r="A719" s="220">
        <v>123886</v>
      </c>
      <c r="B719" s="220" t="s">
        <v>3213</v>
      </c>
      <c r="C719" s="220" t="s">
        <v>132</v>
      </c>
      <c r="D719" s="220" t="s">
        <v>1044</v>
      </c>
      <c r="E719" s="220" t="s">
        <v>410</v>
      </c>
      <c r="F719" s="221">
        <v>36948</v>
      </c>
      <c r="G719" s="220" t="s">
        <v>403</v>
      </c>
      <c r="H719" s="220" t="s">
        <v>411</v>
      </c>
      <c r="I719" s="220" t="s">
        <v>515</v>
      </c>
      <c r="T719" s="222"/>
      <c r="AC719" s="220">
        <f>VLOOKUP(A719,'[1]ف1 21-22'!$A$4:$U$5509,21,0)</f>
        <v>0</v>
      </c>
    </row>
    <row r="720" spans="1:29" x14ac:dyDescent="0.3">
      <c r="A720" s="220">
        <v>123887</v>
      </c>
      <c r="B720" s="220" t="s">
        <v>3214</v>
      </c>
      <c r="C720" s="220" t="s">
        <v>65</v>
      </c>
      <c r="D720" s="220" t="s">
        <v>252</v>
      </c>
      <c r="E720" s="220" t="s">
        <v>410</v>
      </c>
      <c r="F720" s="221">
        <v>30364</v>
      </c>
      <c r="G720" s="220" t="s">
        <v>400</v>
      </c>
      <c r="H720" s="220" t="s">
        <v>411</v>
      </c>
      <c r="I720" s="220" t="s">
        <v>515</v>
      </c>
      <c r="T720" s="222"/>
      <c r="AC720" s="220">
        <f>VLOOKUP(A720,'[1]ف1 21-22'!$A$4:$U$5509,21,0)</f>
        <v>0</v>
      </c>
    </row>
    <row r="721" spans="1:29" x14ac:dyDescent="0.3">
      <c r="A721" s="220">
        <v>123888</v>
      </c>
      <c r="B721" s="220" t="s">
        <v>3215</v>
      </c>
      <c r="C721" s="220" t="s">
        <v>68</v>
      </c>
      <c r="D721" s="220" t="s">
        <v>3216</v>
      </c>
      <c r="E721" s="220" t="s">
        <v>410</v>
      </c>
      <c r="F721" s="221">
        <v>31177</v>
      </c>
      <c r="G721" s="220" t="s">
        <v>773</v>
      </c>
      <c r="H721" s="220" t="s">
        <v>411</v>
      </c>
      <c r="I721" s="220" t="s">
        <v>515</v>
      </c>
      <c r="T721" s="222"/>
      <c r="AC721" s="220">
        <f>VLOOKUP(A721,'[1]ف1 21-22'!$A$4:$U$5509,21,0)</f>
        <v>0</v>
      </c>
    </row>
    <row r="722" spans="1:29" x14ac:dyDescent="0.3">
      <c r="A722" s="220">
        <v>123889</v>
      </c>
      <c r="B722" s="220" t="s">
        <v>595</v>
      </c>
      <c r="C722" s="220" t="s">
        <v>65</v>
      </c>
      <c r="D722" s="220" t="s">
        <v>690</v>
      </c>
      <c r="E722" s="220" t="s">
        <v>409</v>
      </c>
      <c r="F722" s="221">
        <v>34265</v>
      </c>
      <c r="G722" s="220" t="s">
        <v>388</v>
      </c>
      <c r="H722" s="220" t="s">
        <v>411</v>
      </c>
      <c r="I722" s="220" t="s">
        <v>515</v>
      </c>
      <c r="T722" s="222"/>
      <c r="AC722" s="220">
        <f>VLOOKUP(A722,'[1]ف1 21-22'!$A$4:$U$5509,21,0)</f>
        <v>0</v>
      </c>
    </row>
    <row r="723" spans="1:29" x14ac:dyDescent="0.3">
      <c r="A723" s="220">
        <v>123890</v>
      </c>
      <c r="B723" s="220" t="s">
        <v>3217</v>
      </c>
      <c r="C723" s="220" t="s">
        <v>127</v>
      </c>
      <c r="D723" s="220" t="s">
        <v>3218</v>
      </c>
      <c r="E723" s="220" t="s">
        <v>410</v>
      </c>
      <c r="F723" s="221">
        <v>36694</v>
      </c>
      <c r="G723" s="220" t="s">
        <v>772</v>
      </c>
      <c r="H723" s="220" t="s">
        <v>411</v>
      </c>
      <c r="I723" s="220" t="s">
        <v>515</v>
      </c>
      <c r="T723" s="222"/>
      <c r="AC723" s="220">
        <f>VLOOKUP(A723,'[1]ف1 21-22'!$A$4:$U$5509,21,0)</f>
        <v>0</v>
      </c>
    </row>
    <row r="724" spans="1:29" x14ac:dyDescent="0.3">
      <c r="A724" s="220">
        <v>123891</v>
      </c>
      <c r="B724" s="220" t="s">
        <v>1187</v>
      </c>
      <c r="C724" s="220" t="s">
        <v>146</v>
      </c>
      <c r="D724" s="220" t="s">
        <v>3219</v>
      </c>
      <c r="E724" s="220" t="s">
        <v>409</v>
      </c>
      <c r="F724" s="221">
        <v>35065</v>
      </c>
      <c r="G724" s="220" t="s">
        <v>388</v>
      </c>
      <c r="H724" s="220" t="s">
        <v>411</v>
      </c>
      <c r="I724" s="220" t="s">
        <v>515</v>
      </c>
      <c r="T724" s="222"/>
      <c r="AC724" s="220">
        <f>VLOOKUP(A724,'[1]ف1 21-22'!$A$4:$U$5509,21,0)</f>
        <v>0</v>
      </c>
    </row>
    <row r="725" spans="1:29" x14ac:dyDescent="0.3">
      <c r="A725" s="220">
        <v>123892</v>
      </c>
      <c r="B725" s="220" t="s">
        <v>3220</v>
      </c>
      <c r="C725" s="220" t="s">
        <v>603</v>
      </c>
      <c r="D725" s="220" t="s">
        <v>333</v>
      </c>
      <c r="E725" s="220" t="s">
        <v>409</v>
      </c>
      <c r="F725" s="221">
        <v>34722</v>
      </c>
      <c r="G725" s="220" t="s">
        <v>396</v>
      </c>
      <c r="H725" s="220" t="s">
        <v>411</v>
      </c>
      <c r="I725" s="220" t="s">
        <v>515</v>
      </c>
      <c r="T725" s="222"/>
      <c r="AC725" s="220">
        <f>VLOOKUP(A725,'[1]ف1 21-22'!$A$4:$U$5509,21,0)</f>
        <v>0</v>
      </c>
    </row>
    <row r="726" spans="1:29" x14ac:dyDescent="0.3">
      <c r="A726" s="220">
        <v>123893</v>
      </c>
      <c r="B726" s="220" t="s">
        <v>3221</v>
      </c>
      <c r="C726" s="220" t="s">
        <v>68</v>
      </c>
      <c r="D726" s="220" t="s">
        <v>345</v>
      </c>
      <c r="E726" s="220" t="s">
        <v>410</v>
      </c>
      <c r="F726" s="221">
        <v>36129</v>
      </c>
      <c r="G726" s="220" t="s">
        <v>388</v>
      </c>
      <c r="H726" s="220" t="s">
        <v>411</v>
      </c>
      <c r="I726" s="220" t="s">
        <v>515</v>
      </c>
      <c r="T726" s="222"/>
      <c r="AC726" s="220">
        <f>VLOOKUP(A726,'[1]ف1 21-22'!$A$4:$U$5509,21,0)</f>
        <v>0</v>
      </c>
    </row>
    <row r="727" spans="1:29" x14ac:dyDescent="0.3">
      <c r="A727" s="220">
        <v>123894</v>
      </c>
      <c r="B727" s="220" t="s">
        <v>3222</v>
      </c>
      <c r="C727" s="220" t="s">
        <v>3223</v>
      </c>
      <c r="D727" s="220" t="s">
        <v>519</v>
      </c>
      <c r="E727" s="220" t="s">
        <v>410</v>
      </c>
      <c r="F727" s="221">
        <v>32143</v>
      </c>
      <c r="G727" s="220" t="s">
        <v>3224</v>
      </c>
      <c r="H727" s="220" t="s">
        <v>411</v>
      </c>
      <c r="I727" s="220" t="s">
        <v>515</v>
      </c>
      <c r="T727" s="222"/>
      <c r="AC727" s="220">
        <f>VLOOKUP(A727,'[1]ف1 21-22'!$A$4:$U$5509,21,0)</f>
        <v>0</v>
      </c>
    </row>
    <row r="728" spans="1:29" x14ac:dyDescent="0.3">
      <c r="A728" s="220">
        <v>123895</v>
      </c>
      <c r="B728" s="220" t="s">
        <v>3225</v>
      </c>
      <c r="C728" s="220" t="s">
        <v>98</v>
      </c>
      <c r="D728" s="220" t="s">
        <v>265</v>
      </c>
      <c r="E728" s="220" t="s">
        <v>410</v>
      </c>
      <c r="F728" s="221">
        <v>36069</v>
      </c>
      <c r="G728" s="220" t="s">
        <v>776</v>
      </c>
      <c r="H728" s="220" t="s">
        <v>411</v>
      </c>
      <c r="I728" s="220" t="s">
        <v>515</v>
      </c>
      <c r="T728" s="222"/>
      <c r="AC728" s="220">
        <f>VLOOKUP(A728,'[1]ف1 21-22'!$A$4:$U$5509,21,0)</f>
        <v>0</v>
      </c>
    </row>
    <row r="729" spans="1:29" x14ac:dyDescent="0.3">
      <c r="A729" s="220">
        <v>123896</v>
      </c>
      <c r="B729" s="220" t="s">
        <v>3226</v>
      </c>
      <c r="C729" s="220" t="s">
        <v>93</v>
      </c>
      <c r="D729" s="220" t="s">
        <v>3227</v>
      </c>
      <c r="E729" s="220" t="s">
        <v>410</v>
      </c>
      <c r="F729" s="221">
        <v>33270</v>
      </c>
      <c r="G729" s="220" t="s">
        <v>3228</v>
      </c>
      <c r="H729" s="220" t="s">
        <v>411</v>
      </c>
      <c r="I729" s="220" t="s">
        <v>515</v>
      </c>
      <c r="T729" s="222"/>
      <c r="AC729" s="220">
        <f>VLOOKUP(A729,'[1]ف1 21-22'!$A$4:$U$5509,21,0)</f>
        <v>0</v>
      </c>
    </row>
    <row r="730" spans="1:29" x14ac:dyDescent="0.3">
      <c r="A730" s="220">
        <v>123897</v>
      </c>
      <c r="B730" s="220" t="s">
        <v>3229</v>
      </c>
      <c r="C730" s="220" t="s">
        <v>71</v>
      </c>
      <c r="D730" s="220" t="s">
        <v>202</v>
      </c>
      <c r="E730" s="220" t="s">
        <v>410</v>
      </c>
      <c r="F730" s="221">
        <v>33664</v>
      </c>
      <c r="G730" s="220" t="s">
        <v>407</v>
      </c>
      <c r="H730" s="220" t="s">
        <v>411</v>
      </c>
      <c r="I730" s="220" t="s">
        <v>515</v>
      </c>
      <c r="T730" s="222"/>
      <c r="AC730" s="220">
        <f>VLOOKUP(A730,'[1]ف1 21-22'!$A$4:$U$5509,21,0)</f>
        <v>0</v>
      </c>
    </row>
    <row r="731" spans="1:29" x14ac:dyDescent="0.3">
      <c r="A731" s="220">
        <v>123899</v>
      </c>
      <c r="B731" s="220" t="s">
        <v>3230</v>
      </c>
      <c r="C731" s="220" t="s">
        <v>62</v>
      </c>
      <c r="D731" s="220" t="s">
        <v>290</v>
      </c>
      <c r="E731" s="220" t="s">
        <v>410</v>
      </c>
      <c r="F731" s="221">
        <v>34402</v>
      </c>
      <c r="G731" s="220" t="s">
        <v>854</v>
      </c>
      <c r="H731" s="220" t="s">
        <v>411</v>
      </c>
      <c r="I731" s="220" t="s">
        <v>515</v>
      </c>
      <c r="T731" s="222"/>
      <c r="AC731" s="220">
        <f>VLOOKUP(A731,'[1]ف1 21-22'!$A$4:$U$5509,21,0)</f>
        <v>0</v>
      </c>
    </row>
    <row r="732" spans="1:29" x14ac:dyDescent="0.3">
      <c r="A732" s="220">
        <v>123900</v>
      </c>
      <c r="B732" s="220" t="s">
        <v>3231</v>
      </c>
      <c r="C732" s="220" t="s">
        <v>68</v>
      </c>
      <c r="D732" s="220" t="s">
        <v>3232</v>
      </c>
      <c r="E732" s="220" t="s">
        <v>410</v>
      </c>
      <c r="F732" s="221">
        <v>31476</v>
      </c>
      <c r="G732" s="220" t="s">
        <v>791</v>
      </c>
      <c r="H732" s="220" t="s">
        <v>411</v>
      </c>
      <c r="I732" s="220" t="s">
        <v>515</v>
      </c>
      <c r="T732" s="222"/>
      <c r="AC732" s="220">
        <f>VLOOKUP(A732,'[1]ف1 21-22'!$A$4:$U$5509,21,0)</f>
        <v>0</v>
      </c>
    </row>
    <row r="733" spans="1:29" x14ac:dyDescent="0.3">
      <c r="A733" s="220">
        <v>123901</v>
      </c>
      <c r="B733" s="220" t="s">
        <v>3233</v>
      </c>
      <c r="C733" s="220" t="s">
        <v>92</v>
      </c>
      <c r="D733" s="220" t="s">
        <v>332</v>
      </c>
      <c r="E733" s="220" t="s">
        <v>409</v>
      </c>
      <c r="F733" s="221">
        <v>33923</v>
      </c>
      <c r="G733" s="220" t="s">
        <v>775</v>
      </c>
      <c r="H733" s="220" t="s">
        <v>411</v>
      </c>
      <c r="I733" s="220" t="s">
        <v>515</v>
      </c>
      <c r="T733" s="222"/>
      <c r="AC733" s="220">
        <f>VLOOKUP(A733,'[1]ف1 21-22'!$A$4:$U$5509,21,0)</f>
        <v>0</v>
      </c>
    </row>
    <row r="734" spans="1:29" x14ac:dyDescent="0.3">
      <c r="A734" s="220">
        <v>123902</v>
      </c>
      <c r="B734" s="220" t="s">
        <v>3234</v>
      </c>
      <c r="C734" s="220" t="s">
        <v>679</v>
      </c>
      <c r="D734" s="220" t="s">
        <v>547</v>
      </c>
      <c r="E734" s="220" t="s">
        <v>410</v>
      </c>
      <c r="F734" s="221">
        <v>35519</v>
      </c>
      <c r="G734" s="220" t="s">
        <v>388</v>
      </c>
      <c r="H734" s="220" t="s">
        <v>411</v>
      </c>
      <c r="I734" s="220" t="s">
        <v>515</v>
      </c>
      <c r="T734" s="222"/>
      <c r="AC734" s="220">
        <f>VLOOKUP(A734,'[1]ف1 21-22'!$A$4:$U$5509,21,0)</f>
        <v>0</v>
      </c>
    </row>
    <row r="735" spans="1:29" x14ac:dyDescent="0.3">
      <c r="A735" s="220">
        <v>123903</v>
      </c>
      <c r="B735" s="220" t="s">
        <v>3235</v>
      </c>
      <c r="C735" s="220" t="s">
        <v>65</v>
      </c>
      <c r="D735" s="220" t="s">
        <v>258</v>
      </c>
      <c r="E735" s="220" t="s">
        <v>409</v>
      </c>
      <c r="F735" s="221">
        <v>31896</v>
      </c>
      <c r="G735" s="220" t="s">
        <v>388</v>
      </c>
      <c r="H735" s="220" t="s">
        <v>411</v>
      </c>
      <c r="I735" s="220" t="s">
        <v>515</v>
      </c>
      <c r="T735" s="222"/>
      <c r="AC735" s="220">
        <f>VLOOKUP(A735,'[1]ف1 21-22'!$A$4:$U$5509,21,0)</f>
        <v>0</v>
      </c>
    </row>
    <row r="736" spans="1:29" x14ac:dyDescent="0.3">
      <c r="A736" s="220">
        <v>123904</v>
      </c>
      <c r="B736" s="220" t="s">
        <v>3236</v>
      </c>
      <c r="C736" s="220" t="s">
        <v>144</v>
      </c>
      <c r="D736" s="220" t="s">
        <v>267</v>
      </c>
      <c r="E736" s="220" t="s">
        <v>409</v>
      </c>
      <c r="F736" s="221">
        <v>29846</v>
      </c>
      <c r="G736" s="220" t="s">
        <v>396</v>
      </c>
      <c r="H736" s="220" t="s">
        <v>411</v>
      </c>
      <c r="I736" s="220" t="s">
        <v>515</v>
      </c>
      <c r="T736" s="222"/>
      <c r="AC736" s="220">
        <f>VLOOKUP(A736,'[1]ف1 21-22'!$A$4:$U$5509,21,0)</f>
        <v>0</v>
      </c>
    </row>
    <row r="737" spans="1:29" x14ac:dyDescent="0.3">
      <c r="A737" s="220">
        <v>123905</v>
      </c>
      <c r="B737" s="220" t="s">
        <v>3237</v>
      </c>
      <c r="C737" s="220" t="s">
        <v>527</v>
      </c>
      <c r="D737" s="220" t="s">
        <v>255</v>
      </c>
      <c r="E737" s="220" t="s">
        <v>409</v>
      </c>
      <c r="F737" s="221">
        <v>36927</v>
      </c>
      <c r="G737" s="220" t="s">
        <v>3238</v>
      </c>
      <c r="H737" s="220" t="s">
        <v>411</v>
      </c>
      <c r="I737" s="220" t="s">
        <v>515</v>
      </c>
      <c r="T737" s="222"/>
      <c r="AC737" s="220">
        <f>VLOOKUP(A737,'[1]ف1 21-22'!$A$4:$U$5509,21,0)</f>
        <v>0</v>
      </c>
    </row>
    <row r="738" spans="1:29" x14ac:dyDescent="0.3">
      <c r="A738" s="220">
        <v>123906</v>
      </c>
      <c r="B738" s="220" t="s">
        <v>3239</v>
      </c>
      <c r="C738" s="220" t="s">
        <v>157</v>
      </c>
      <c r="D738" s="220" t="s">
        <v>296</v>
      </c>
      <c r="E738" s="220" t="s">
        <v>409</v>
      </c>
      <c r="F738" s="221">
        <v>36318</v>
      </c>
      <c r="G738" s="220" t="s">
        <v>3240</v>
      </c>
      <c r="H738" s="220" t="s">
        <v>411</v>
      </c>
      <c r="I738" s="220" t="s">
        <v>515</v>
      </c>
      <c r="T738" s="222"/>
      <c r="AC738" s="220">
        <f>VLOOKUP(A738,'[1]ف1 21-22'!$A$4:$U$5509,21,0)</f>
        <v>0</v>
      </c>
    </row>
    <row r="739" spans="1:29" x14ac:dyDescent="0.3">
      <c r="A739" s="220">
        <v>123907</v>
      </c>
      <c r="B739" s="220" t="s">
        <v>3241</v>
      </c>
      <c r="C739" s="220" t="s">
        <v>510</v>
      </c>
      <c r="D739" s="220" t="s">
        <v>3242</v>
      </c>
      <c r="E739" s="220" t="s">
        <v>409</v>
      </c>
      <c r="F739" s="221">
        <v>31555</v>
      </c>
      <c r="G739" s="220" t="s">
        <v>769</v>
      </c>
      <c r="H739" s="220" t="s">
        <v>411</v>
      </c>
      <c r="I739" s="220" t="s">
        <v>515</v>
      </c>
      <c r="T739" s="222"/>
      <c r="AC739" s="220">
        <f>VLOOKUP(A739,'[1]ف1 21-22'!$A$4:$U$5509,21,0)</f>
        <v>0</v>
      </c>
    </row>
    <row r="740" spans="1:29" x14ac:dyDescent="0.3">
      <c r="A740" s="220">
        <v>123908</v>
      </c>
      <c r="B740" s="220" t="s">
        <v>3243</v>
      </c>
      <c r="C740" s="220" t="s">
        <v>484</v>
      </c>
      <c r="D740" s="220" t="s">
        <v>3244</v>
      </c>
      <c r="E740" s="220" t="s">
        <v>409</v>
      </c>
      <c r="F740" s="221">
        <v>35741</v>
      </c>
      <c r="G740" s="220" t="s">
        <v>853</v>
      </c>
      <c r="H740" s="220" t="s">
        <v>411</v>
      </c>
      <c r="I740" s="220" t="s">
        <v>515</v>
      </c>
      <c r="T740" s="222"/>
      <c r="AC740" s="220">
        <f>VLOOKUP(A740,'[1]ف1 21-22'!$A$4:$U$5509,21,0)</f>
        <v>0</v>
      </c>
    </row>
    <row r="741" spans="1:29" x14ac:dyDescent="0.3">
      <c r="A741" s="220">
        <v>123909</v>
      </c>
      <c r="B741" s="220" t="s">
        <v>3245</v>
      </c>
      <c r="C741" s="220" t="s">
        <v>96</v>
      </c>
      <c r="D741" s="220" t="s">
        <v>454</v>
      </c>
      <c r="E741" s="220" t="s">
        <v>410</v>
      </c>
      <c r="F741" s="221">
        <v>29658</v>
      </c>
      <c r="G741" s="220" t="s">
        <v>3246</v>
      </c>
      <c r="H741" s="220" t="s">
        <v>411</v>
      </c>
      <c r="I741" s="220" t="s">
        <v>515</v>
      </c>
      <c r="T741" s="222"/>
      <c r="AC741" s="220">
        <f>VLOOKUP(A741,'[1]ف1 21-22'!$A$4:$U$5509,21,0)</f>
        <v>0</v>
      </c>
    </row>
    <row r="742" spans="1:29" x14ac:dyDescent="0.3">
      <c r="A742" s="220">
        <v>123910</v>
      </c>
      <c r="B742" s="220" t="s">
        <v>3247</v>
      </c>
      <c r="C742" s="220" t="s">
        <v>99</v>
      </c>
      <c r="D742" s="220" t="s">
        <v>489</v>
      </c>
      <c r="E742" s="220" t="s">
        <v>410</v>
      </c>
      <c r="F742" s="221">
        <v>35433</v>
      </c>
      <c r="G742" s="220" t="s">
        <v>388</v>
      </c>
      <c r="H742" s="220" t="s">
        <v>411</v>
      </c>
      <c r="I742" s="220" t="s">
        <v>515</v>
      </c>
      <c r="T742" s="222"/>
      <c r="AC742" s="220">
        <f>VLOOKUP(A742,'[1]ف1 21-22'!$A$4:$U$5509,21,0)</f>
        <v>0</v>
      </c>
    </row>
    <row r="743" spans="1:29" x14ac:dyDescent="0.3">
      <c r="A743" s="220">
        <v>123911</v>
      </c>
      <c r="B743" s="220" t="s">
        <v>3248</v>
      </c>
      <c r="C743" s="220" t="s">
        <v>1123</v>
      </c>
      <c r="D743" s="220" t="s">
        <v>297</v>
      </c>
      <c r="E743" s="220" t="s">
        <v>410</v>
      </c>
      <c r="F743" s="221">
        <v>34091</v>
      </c>
      <c r="G743" s="220" t="s">
        <v>785</v>
      </c>
      <c r="H743" s="220" t="s">
        <v>411</v>
      </c>
      <c r="I743" s="220" t="s">
        <v>515</v>
      </c>
      <c r="T743" s="222"/>
      <c r="AC743" s="220">
        <f>VLOOKUP(A743,'[1]ف1 21-22'!$A$4:$U$5509,21,0)</f>
        <v>0</v>
      </c>
    </row>
    <row r="744" spans="1:29" x14ac:dyDescent="0.3">
      <c r="A744" s="220">
        <v>123912</v>
      </c>
      <c r="B744" s="220" t="s">
        <v>3249</v>
      </c>
      <c r="C744" s="220" t="s">
        <v>71</v>
      </c>
      <c r="D744" s="220" t="s">
        <v>1162</v>
      </c>
      <c r="E744" s="220" t="s">
        <v>410</v>
      </c>
      <c r="F744" s="221">
        <v>29701</v>
      </c>
      <c r="G744" s="220" t="s">
        <v>388</v>
      </c>
      <c r="H744" s="220" t="s">
        <v>411</v>
      </c>
      <c r="I744" s="220" t="s">
        <v>515</v>
      </c>
      <c r="T744" s="222"/>
      <c r="AC744" s="220">
        <f>VLOOKUP(A744,'[1]ف1 21-22'!$A$4:$U$5509,21,0)</f>
        <v>0</v>
      </c>
    </row>
    <row r="745" spans="1:29" x14ac:dyDescent="0.3">
      <c r="A745" s="220">
        <v>123913</v>
      </c>
      <c r="B745" s="220" t="s">
        <v>3250</v>
      </c>
      <c r="C745" s="220" t="s">
        <v>1072</v>
      </c>
      <c r="D745" s="220" t="s">
        <v>352</v>
      </c>
      <c r="E745" s="220" t="s">
        <v>409</v>
      </c>
      <c r="F745" s="221">
        <v>37111</v>
      </c>
      <c r="G745" s="220" t="s">
        <v>3251</v>
      </c>
      <c r="H745" s="220" t="s">
        <v>725</v>
      </c>
      <c r="I745" s="220" t="s">
        <v>515</v>
      </c>
      <c r="T745" s="222"/>
      <c r="AC745" s="220">
        <f>VLOOKUP(A745,'[1]ف1 21-22'!$A$4:$U$5509,21,0)</f>
        <v>0</v>
      </c>
    </row>
    <row r="746" spans="1:29" x14ac:dyDescent="0.3">
      <c r="A746" s="220">
        <v>123914</v>
      </c>
      <c r="B746" s="220" t="s">
        <v>3252</v>
      </c>
      <c r="C746" s="220" t="s">
        <v>91</v>
      </c>
      <c r="D746" s="220" t="s">
        <v>311</v>
      </c>
      <c r="E746" s="220" t="s">
        <v>410</v>
      </c>
      <c r="F746" s="221">
        <v>35065</v>
      </c>
      <c r="G746" s="220" t="s">
        <v>388</v>
      </c>
      <c r="H746" s="220" t="s">
        <v>411</v>
      </c>
      <c r="I746" s="220" t="s">
        <v>515</v>
      </c>
      <c r="T746" s="222"/>
      <c r="AC746" s="220">
        <f>VLOOKUP(A746,'[1]ف1 21-22'!$A$4:$U$5509,21,0)</f>
        <v>0</v>
      </c>
    </row>
    <row r="747" spans="1:29" x14ac:dyDescent="0.3">
      <c r="A747" s="220">
        <v>123915</v>
      </c>
      <c r="B747" s="220" t="s">
        <v>3253</v>
      </c>
      <c r="C747" s="220" t="s">
        <v>143</v>
      </c>
      <c r="D747" s="220" t="s">
        <v>660</v>
      </c>
      <c r="E747" s="220" t="s">
        <v>410</v>
      </c>
      <c r="F747" s="221">
        <v>34804</v>
      </c>
      <c r="G747" s="220" t="s">
        <v>829</v>
      </c>
      <c r="H747" s="220" t="s">
        <v>411</v>
      </c>
      <c r="I747" s="220" t="s">
        <v>515</v>
      </c>
      <c r="T747" s="222"/>
      <c r="AC747" s="220">
        <f>VLOOKUP(A747,'[1]ف1 21-22'!$A$4:$U$5509,21,0)</f>
        <v>0</v>
      </c>
    </row>
    <row r="748" spans="1:29" x14ac:dyDescent="0.3">
      <c r="A748" s="220">
        <v>123916</v>
      </c>
      <c r="B748" s="220" t="s">
        <v>3254</v>
      </c>
      <c r="C748" s="220" t="s">
        <v>74</v>
      </c>
      <c r="D748" s="220" t="s">
        <v>252</v>
      </c>
      <c r="E748" s="220" t="s">
        <v>410</v>
      </c>
      <c r="F748" s="221">
        <v>35796</v>
      </c>
      <c r="G748" s="220" t="s">
        <v>869</v>
      </c>
      <c r="H748" s="220" t="s">
        <v>411</v>
      </c>
      <c r="I748" s="220" t="s">
        <v>515</v>
      </c>
      <c r="T748" s="222"/>
      <c r="AC748" s="220">
        <f>VLOOKUP(A748,'[1]ف1 21-22'!$A$4:$U$5509,21,0)</f>
        <v>0</v>
      </c>
    </row>
    <row r="749" spans="1:29" x14ac:dyDescent="0.3">
      <c r="A749" s="220">
        <v>123917</v>
      </c>
      <c r="B749" s="220" t="s">
        <v>3255</v>
      </c>
      <c r="C749" s="220" t="s">
        <v>68</v>
      </c>
      <c r="D749" s="220" t="s">
        <v>293</v>
      </c>
      <c r="E749" s="220" t="s">
        <v>409</v>
      </c>
      <c r="F749" s="221">
        <v>36526</v>
      </c>
      <c r="G749" s="220" t="s">
        <v>407</v>
      </c>
      <c r="H749" s="220" t="s">
        <v>411</v>
      </c>
      <c r="I749" s="220" t="s">
        <v>515</v>
      </c>
      <c r="T749" s="222"/>
      <c r="AC749" s="220">
        <f>VLOOKUP(A749,'[1]ف1 21-22'!$A$4:$U$5509,21,0)</f>
        <v>0</v>
      </c>
    </row>
    <row r="750" spans="1:29" x14ac:dyDescent="0.3">
      <c r="A750" s="220">
        <v>123918</v>
      </c>
      <c r="B750" s="220" t="s">
        <v>3256</v>
      </c>
      <c r="C750" s="220" t="s">
        <v>133</v>
      </c>
      <c r="D750" s="220" t="s">
        <v>332</v>
      </c>
      <c r="E750" s="220" t="s">
        <v>410</v>
      </c>
      <c r="F750" s="221">
        <v>36039</v>
      </c>
      <c r="G750" s="220" t="s">
        <v>506</v>
      </c>
      <c r="H750" s="220" t="s">
        <v>411</v>
      </c>
      <c r="I750" s="220" t="s">
        <v>515</v>
      </c>
      <c r="T750" s="222"/>
      <c r="AC750" s="220">
        <f>VLOOKUP(A750,'[1]ف1 21-22'!$A$4:$U$5509,21,0)</f>
        <v>0</v>
      </c>
    </row>
    <row r="751" spans="1:29" x14ac:dyDescent="0.3">
      <c r="A751" s="220">
        <v>123919</v>
      </c>
      <c r="B751" s="220" t="s">
        <v>1183</v>
      </c>
      <c r="C751" s="220" t="s">
        <v>3257</v>
      </c>
      <c r="D751" s="220" t="s">
        <v>255</v>
      </c>
      <c r="E751" s="220" t="s">
        <v>410</v>
      </c>
      <c r="F751" s="221">
        <v>34445</v>
      </c>
      <c r="G751" s="220" t="s">
        <v>797</v>
      </c>
      <c r="H751" s="220" t="s">
        <v>411</v>
      </c>
      <c r="I751" s="220" t="s">
        <v>515</v>
      </c>
      <c r="T751" s="222"/>
      <c r="AC751" s="220">
        <f>VLOOKUP(A751,'[1]ف1 21-22'!$A$4:$U$5509,21,0)</f>
        <v>0</v>
      </c>
    </row>
    <row r="752" spans="1:29" x14ac:dyDescent="0.3">
      <c r="A752" s="220">
        <v>123920</v>
      </c>
      <c r="B752" s="220" t="s">
        <v>3258</v>
      </c>
      <c r="C752" s="220" t="s">
        <v>1164</v>
      </c>
      <c r="D752" s="220" t="s">
        <v>458</v>
      </c>
      <c r="E752" s="220" t="s">
        <v>410</v>
      </c>
      <c r="F752" s="221">
        <v>30332</v>
      </c>
      <c r="G752" s="220" t="s">
        <v>864</v>
      </c>
      <c r="H752" s="220" t="s">
        <v>421</v>
      </c>
      <c r="I752" s="220" t="s">
        <v>515</v>
      </c>
      <c r="T752" s="222"/>
      <c r="AC752" s="220">
        <f>VLOOKUP(A752,'[1]ف1 21-22'!$A$4:$U$5509,21,0)</f>
        <v>0</v>
      </c>
    </row>
    <row r="753" spans="1:29" x14ac:dyDescent="0.3">
      <c r="A753" s="220">
        <v>123921</v>
      </c>
      <c r="B753" s="220" t="s">
        <v>3259</v>
      </c>
      <c r="C753" s="220" t="s">
        <v>1100</v>
      </c>
      <c r="D753" s="220" t="s">
        <v>290</v>
      </c>
      <c r="E753" s="220" t="s">
        <v>410</v>
      </c>
      <c r="F753" s="221">
        <v>32895</v>
      </c>
      <c r="G753" s="220" t="s">
        <v>388</v>
      </c>
      <c r="H753" s="220" t="s">
        <v>411</v>
      </c>
      <c r="I753" s="220" t="s">
        <v>515</v>
      </c>
      <c r="T753" s="222"/>
      <c r="AC753" s="220">
        <f>VLOOKUP(A753,'[1]ف1 21-22'!$A$4:$U$5509,21,0)</f>
        <v>0</v>
      </c>
    </row>
    <row r="754" spans="1:29" x14ac:dyDescent="0.3">
      <c r="A754" s="220">
        <v>123922</v>
      </c>
      <c r="B754" s="220" t="s">
        <v>3260</v>
      </c>
      <c r="C754" s="220" t="s">
        <v>70</v>
      </c>
      <c r="D754" s="220" t="s">
        <v>267</v>
      </c>
      <c r="E754" s="220" t="s">
        <v>410</v>
      </c>
      <c r="F754" s="221">
        <v>34455</v>
      </c>
      <c r="G754" s="220" t="s">
        <v>775</v>
      </c>
      <c r="H754" s="220" t="s">
        <v>411</v>
      </c>
      <c r="I754" s="220" t="s">
        <v>515</v>
      </c>
      <c r="T754" s="222"/>
      <c r="AC754" s="220">
        <f>VLOOKUP(A754,'[1]ف1 21-22'!$A$4:$U$5509,21,0)</f>
        <v>0</v>
      </c>
    </row>
    <row r="755" spans="1:29" x14ac:dyDescent="0.3">
      <c r="A755" s="220">
        <v>123923</v>
      </c>
      <c r="B755" s="220" t="s">
        <v>3261</v>
      </c>
      <c r="C755" s="220" t="s">
        <v>158</v>
      </c>
      <c r="D755" s="220" t="s">
        <v>324</v>
      </c>
      <c r="E755" s="220" t="s">
        <v>410</v>
      </c>
      <c r="F755" s="221">
        <v>33193</v>
      </c>
      <c r="G755" s="220" t="s">
        <v>388</v>
      </c>
      <c r="H755" s="220" t="s">
        <v>922</v>
      </c>
      <c r="I755" s="220" t="s">
        <v>515</v>
      </c>
      <c r="T755" s="222"/>
      <c r="AC755" s="220">
        <f>VLOOKUP(A755,'[1]ف1 21-22'!$A$4:$U$5509,21,0)</f>
        <v>0</v>
      </c>
    </row>
    <row r="756" spans="1:29" x14ac:dyDescent="0.3">
      <c r="A756" s="220">
        <v>123924</v>
      </c>
      <c r="B756" s="220" t="s">
        <v>3262</v>
      </c>
      <c r="C756" s="220" t="s">
        <v>1163</v>
      </c>
      <c r="D756" s="220" t="s">
        <v>976</v>
      </c>
      <c r="E756" s="220" t="s">
        <v>410</v>
      </c>
      <c r="F756" s="221">
        <v>36161</v>
      </c>
      <c r="H756" s="220" t="s">
        <v>411</v>
      </c>
      <c r="I756" s="220" t="s">
        <v>515</v>
      </c>
      <c r="T756" s="222"/>
      <c r="AC756" s="220">
        <f>VLOOKUP(A756,'[1]ف1 21-22'!$A$4:$U$5509,21,0)</f>
        <v>0</v>
      </c>
    </row>
    <row r="757" spans="1:29" x14ac:dyDescent="0.3">
      <c r="A757" s="220">
        <v>123925</v>
      </c>
      <c r="B757" s="220" t="s">
        <v>3263</v>
      </c>
      <c r="C757" s="220" t="s">
        <v>524</v>
      </c>
      <c r="D757" s="220" t="s">
        <v>288</v>
      </c>
      <c r="E757" s="220" t="s">
        <v>410</v>
      </c>
      <c r="F757" s="221">
        <v>32568</v>
      </c>
      <c r="G757" s="220" t="s">
        <v>388</v>
      </c>
      <c r="H757" s="220" t="s">
        <v>411</v>
      </c>
      <c r="I757" s="220" t="s">
        <v>515</v>
      </c>
      <c r="T757" s="222"/>
      <c r="AC757" s="220">
        <f>VLOOKUP(A757,'[1]ف1 21-22'!$A$4:$U$5509,21,0)</f>
        <v>0</v>
      </c>
    </row>
    <row r="758" spans="1:29" x14ac:dyDescent="0.3">
      <c r="A758" s="220">
        <v>123926</v>
      </c>
      <c r="B758" s="220" t="s">
        <v>3264</v>
      </c>
      <c r="C758" s="220" t="s">
        <v>118</v>
      </c>
      <c r="D758" s="220" t="s">
        <v>481</v>
      </c>
      <c r="E758" s="220" t="s">
        <v>410</v>
      </c>
      <c r="F758" s="221">
        <v>30480</v>
      </c>
      <c r="G758" s="220" t="s">
        <v>1153</v>
      </c>
      <c r="H758" s="220" t="s">
        <v>411</v>
      </c>
      <c r="I758" s="220" t="s">
        <v>515</v>
      </c>
      <c r="T758" s="222"/>
      <c r="AC758" s="220">
        <f>VLOOKUP(A758,'[1]ف1 21-22'!$A$4:$U$5509,21,0)</f>
        <v>0</v>
      </c>
    </row>
    <row r="759" spans="1:29" x14ac:dyDescent="0.3">
      <c r="A759" s="220">
        <v>123927</v>
      </c>
      <c r="B759" s="220" t="s">
        <v>3265</v>
      </c>
      <c r="C759" s="220" t="s">
        <v>617</v>
      </c>
      <c r="D759" s="220" t="s">
        <v>3266</v>
      </c>
      <c r="E759" s="220" t="s">
        <v>410</v>
      </c>
      <c r="F759" s="221">
        <v>34361</v>
      </c>
      <c r="G759" s="220" t="s">
        <v>388</v>
      </c>
      <c r="H759" s="220" t="s">
        <v>411</v>
      </c>
      <c r="I759" s="220" t="s">
        <v>515</v>
      </c>
      <c r="T759" s="222"/>
      <c r="AC759" s="220">
        <f>VLOOKUP(A759,'[1]ف1 21-22'!$A$4:$U$5509,21,0)</f>
        <v>0</v>
      </c>
    </row>
    <row r="760" spans="1:29" x14ac:dyDescent="0.3">
      <c r="A760" s="220">
        <v>123928</v>
      </c>
      <c r="B760" s="220" t="s">
        <v>3267</v>
      </c>
      <c r="C760" s="220" t="s">
        <v>92</v>
      </c>
      <c r="D760" s="220" t="s">
        <v>347</v>
      </c>
      <c r="E760" s="220" t="s">
        <v>409</v>
      </c>
      <c r="F760" s="221">
        <v>30112</v>
      </c>
      <c r="G760" s="220" t="s">
        <v>398</v>
      </c>
      <c r="H760" s="220" t="s">
        <v>411</v>
      </c>
      <c r="I760" s="220" t="s">
        <v>515</v>
      </c>
      <c r="T760" s="222"/>
      <c r="AC760" s="220">
        <f>VLOOKUP(A760,'[1]ف1 21-22'!$A$4:$U$5509,21,0)</f>
        <v>0</v>
      </c>
    </row>
    <row r="761" spans="1:29" x14ac:dyDescent="0.3">
      <c r="A761" s="220">
        <v>123929</v>
      </c>
      <c r="B761" s="220" t="s">
        <v>3268</v>
      </c>
      <c r="C761" s="220" t="s">
        <v>614</v>
      </c>
      <c r="D761" s="220" t="s">
        <v>235</v>
      </c>
      <c r="E761" s="220" t="s">
        <v>410</v>
      </c>
      <c r="F761" s="221">
        <v>36404</v>
      </c>
      <c r="G761" s="220" t="s">
        <v>805</v>
      </c>
      <c r="H761" s="220" t="s">
        <v>411</v>
      </c>
      <c r="I761" s="220" t="s">
        <v>515</v>
      </c>
      <c r="T761" s="222"/>
      <c r="AC761" s="220">
        <f>VLOOKUP(A761,'[1]ف1 21-22'!$A$4:$U$5509,21,0)</f>
        <v>0</v>
      </c>
    </row>
    <row r="762" spans="1:29" x14ac:dyDescent="0.3">
      <c r="A762" s="220">
        <v>123930</v>
      </c>
      <c r="B762" s="220" t="s">
        <v>3269</v>
      </c>
      <c r="C762" s="220" t="s">
        <v>68</v>
      </c>
      <c r="D762" s="220" t="s">
        <v>492</v>
      </c>
      <c r="E762" s="220" t="s">
        <v>410</v>
      </c>
      <c r="F762" s="221">
        <v>36911</v>
      </c>
      <c r="G762" s="220" t="s">
        <v>405</v>
      </c>
      <c r="H762" s="220" t="s">
        <v>420</v>
      </c>
      <c r="I762" s="220" t="s">
        <v>515</v>
      </c>
      <c r="T762" s="222"/>
      <c r="AC762" s="220">
        <f>VLOOKUP(A762,'[1]ف1 21-22'!$A$4:$U$5509,21,0)</f>
        <v>0</v>
      </c>
    </row>
    <row r="763" spans="1:29" x14ac:dyDescent="0.3">
      <c r="A763" s="220">
        <v>123931</v>
      </c>
      <c r="B763" s="220" t="s">
        <v>3270</v>
      </c>
      <c r="C763" s="220" t="s">
        <v>71</v>
      </c>
      <c r="D763" s="220" t="s">
        <v>507</v>
      </c>
      <c r="E763" s="220" t="s">
        <v>410</v>
      </c>
      <c r="F763" s="221">
        <v>35433</v>
      </c>
      <c r="G763" s="220" t="s">
        <v>3271</v>
      </c>
      <c r="H763" s="220" t="s">
        <v>411</v>
      </c>
      <c r="I763" s="220" t="s">
        <v>515</v>
      </c>
      <c r="T763" s="222"/>
      <c r="AC763" s="220">
        <f>VLOOKUP(A763,'[1]ف1 21-22'!$A$4:$U$5509,21,0)</f>
        <v>0</v>
      </c>
    </row>
    <row r="764" spans="1:29" x14ac:dyDescent="0.3">
      <c r="A764" s="220">
        <v>123932</v>
      </c>
      <c r="B764" s="220" t="s">
        <v>3272</v>
      </c>
      <c r="C764" s="220" t="s">
        <v>1043</v>
      </c>
      <c r="D764" s="220" t="s">
        <v>3273</v>
      </c>
      <c r="E764" s="220" t="s">
        <v>410</v>
      </c>
      <c r="F764" s="221">
        <v>35164</v>
      </c>
      <c r="G764" s="220" t="s">
        <v>388</v>
      </c>
      <c r="H764" s="220" t="s">
        <v>411</v>
      </c>
      <c r="I764" s="220" t="s">
        <v>515</v>
      </c>
      <c r="T764" s="222"/>
      <c r="AC764" s="220">
        <f>VLOOKUP(A764,'[1]ف1 21-22'!$A$4:$U$5509,21,0)</f>
        <v>0</v>
      </c>
    </row>
    <row r="765" spans="1:29" x14ac:dyDescent="0.3">
      <c r="A765" s="220">
        <v>123933</v>
      </c>
      <c r="B765" s="220" t="s">
        <v>3274</v>
      </c>
      <c r="C765" s="220" t="s">
        <v>158</v>
      </c>
      <c r="D765" s="220" t="s">
        <v>961</v>
      </c>
      <c r="E765" s="220" t="s">
        <v>409</v>
      </c>
      <c r="F765" s="221">
        <v>31461</v>
      </c>
      <c r="G765" s="220" t="s">
        <v>388</v>
      </c>
      <c r="H765" s="220" t="s">
        <v>411</v>
      </c>
      <c r="I765" s="220" t="s">
        <v>515</v>
      </c>
      <c r="T765" s="222"/>
      <c r="AC765" s="220">
        <f>VLOOKUP(A765,'[1]ف1 21-22'!$A$4:$U$5509,21,0)</f>
        <v>0</v>
      </c>
    </row>
    <row r="766" spans="1:29" x14ac:dyDescent="0.3">
      <c r="A766" s="220">
        <v>123934</v>
      </c>
      <c r="B766" s="220" t="s">
        <v>3275</v>
      </c>
      <c r="C766" s="220" t="s">
        <v>413</v>
      </c>
      <c r="D766" s="220" t="s">
        <v>238</v>
      </c>
      <c r="E766" s="220" t="s">
        <v>410</v>
      </c>
      <c r="F766" s="221">
        <v>36261</v>
      </c>
      <c r="G766" s="220" t="s">
        <v>388</v>
      </c>
      <c r="H766" s="220" t="s">
        <v>411</v>
      </c>
      <c r="I766" s="220" t="s">
        <v>515</v>
      </c>
      <c r="T766" s="222"/>
      <c r="AC766" s="220">
        <f>VLOOKUP(A766,'[1]ف1 21-22'!$A$4:$U$5509,21,0)</f>
        <v>0</v>
      </c>
    </row>
    <row r="767" spans="1:29" x14ac:dyDescent="0.3">
      <c r="A767" s="220">
        <v>123935</v>
      </c>
      <c r="B767" s="220" t="s">
        <v>3276</v>
      </c>
      <c r="C767" s="220" t="s">
        <v>68</v>
      </c>
      <c r="D767" s="220" t="s">
        <v>446</v>
      </c>
      <c r="E767" s="220" t="s">
        <v>410</v>
      </c>
      <c r="F767" s="221">
        <v>32735</v>
      </c>
      <c r="G767" s="220" t="s">
        <v>388</v>
      </c>
      <c r="H767" s="220" t="s">
        <v>411</v>
      </c>
      <c r="I767" s="220" t="s">
        <v>515</v>
      </c>
      <c r="T767" s="222"/>
      <c r="AC767" s="220">
        <f>VLOOKUP(A767,'[1]ف1 21-22'!$A$4:$U$5509,21,0)</f>
        <v>0</v>
      </c>
    </row>
    <row r="768" spans="1:29" x14ac:dyDescent="0.3">
      <c r="A768" s="220">
        <v>123936</v>
      </c>
      <c r="B768" s="220" t="s">
        <v>3277</v>
      </c>
      <c r="C768" s="220" t="s">
        <v>68</v>
      </c>
      <c r="D768" s="220" t="s">
        <v>240</v>
      </c>
      <c r="E768" s="220" t="s">
        <v>410</v>
      </c>
      <c r="F768" s="221">
        <v>36192</v>
      </c>
      <c r="G768" s="220" t="s">
        <v>3278</v>
      </c>
      <c r="H768" s="220" t="s">
        <v>411</v>
      </c>
      <c r="I768" s="220" t="s">
        <v>515</v>
      </c>
      <c r="T768" s="222"/>
      <c r="AC768" s="220">
        <f>VLOOKUP(A768,'[1]ف1 21-22'!$A$4:$U$5509,21,0)</f>
        <v>0</v>
      </c>
    </row>
    <row r="769" spans="1:29" x14ac:dyDescent="0.3">
      <c r="A769" s="220">
        <v>123937</v>
      </c>
      <c r="B769" s="220" t="s">
        <v>3279</v>
      </c>
      <c r="C769" s="220" t="s">
        <v>80</v>
      </c>
      <c r="D769" s="220" t="s">
        <v>3280</v>
      </c>
      <c r="E769" s="220" t="s">
        <v>410</v>
      </c>
      <c r="F769" s="221">
        <v>36554</v>
      </c>
      <c r="G769" s="220" t="s">
        <v>388</v>
      </c>
      <c r="H769" s="220" t="s">
        <v>411</v>
      </c>
      <c r="I769" s="220" t="s">
        <v>515</v>
      </c>
      <c r="T769" s="222"/>
      <c r="AC769" s="220">
        <f>VLOOKUP(A769,'[1]ف1 21-22'!$A$4:$U$5509,21,0)</f>
        <v>0</v>
      </c>
    </row>
    <row r="770" spans="1:29" x14ac:dyDescent="0.3">
      <c r="A770" s="220">
        <v>123938</v>
      </c>
      <c r="B770" s="220" t="s">
        <v>3281</v>
      </c>
      <c r="C770" s="220" t="s">
        <v>196</v>
      </c>
      <c r="D770" s="220" t="s">
        <v>255</v>
      </c>
      <c r="E770" s="220" t="s">
        <v>410</v>
      </c>
      <c r="F770" s="221">
        <v>35067</v>
      </c>
      <c r="G770" s="220" t="s">
        <v>803</v>
      </c>
      <c r="H770" s="220" t="s">
        <v>411</v>
      </c>
      <c r="I770" s="220" t="s">
        <v>515</v>
      </c>
      <c r="T770" s="222"/>
      <c r="AC770" s="220">
        <f>VLOOKUP(A770,'[1]ف1 21-22'!$A$4:$U$5509,21,0)</f>
        <v>0</v>
      </c>
    </row>
    <row r="771" spans="1:29" x14ac:dyDescent="0.3">
      <c r="A771" s="220">
        <v>123939</v>
      </c>
      <c r="B771" s="220" t="s">
        <v>3282</v>
      </c>
      <c r="C771" s="220" t="s">
        <v>68</v>
      </c>
      <c r="D771" s="220" t="s">
        <v>1850</v>
      </c>
      <c r="E771" s="220" t="s">
        <v>410</v>
      </c>
      <c r="F771" s="221">
        <v>34806</v>
      </c>
      <c r="G771" s="220" t="s">
        <v>3283</v>
      </c>
      <c r="H771" s="220" t="s">
        <v>411</v>
      </c>
      <c r="I771" s="220" t="s">
        <v>515</v>
      </c>
      <c r="T771" s="222"/>
      <c r="AC771" s="220">
        <f>VLOOKUP(A771,'[1]ف1 21-22'!$A$4:$U$5509,21,0)</f>
        <v>0</v>
      </c>
    </row>
    <row r="772" spans="1:29" x14ac:dyDescent="0.3">
      <c r="A772" s="220">
        <v>123940</v>
      </c>
      <c r="B772" s="220" t="s">
        <v>3284</v>
      </c>
      <c r="C772" s="220" t="s">
        <v>3285</v>
      </c>
      <c r="D772" s="220" t="s">
        <v>303</v>
      </c>
      <c r="E772" s="220" t="s">
        <v>410</v>
      </c>
      <c r="F772" s="221">
        <v>34220</v>
      </c>
      <c r="G772" s="220" t="s">
        <v>788</v>
      </c>
      <c r="H772" s="220" t="s">
        <v>411</v>
      </c>
      <c r="I772" s="220" t="s">
        <v>515</v>
      </c>
      <c r="T772" s="222"/>
      <c r="AC772" s="220">
        <f>VLOOKUP(A772,'[1]ف1 21-22'!$A$4:$U$5509,21,0)</f>
        <v>0</v>
      </c>
    </row>
    <row r="773" spans="1:29" x14ac:dyDescent="0.3">
      <c r="A773" s="220">
        <v>123941</v>
      </c>
      <c r="B773" s="220" t="s">
        <v>3286</v>
      </c>
      <c r="C773" s="220" t="s">
        <v>63</v>
      </c>
      <c r="D773" s="220" t="s">
        <v>3287</v>
      </c>
      <c r="E773" s="220" t="s">
        <v>410</v>
      </c>
      <c r="F773" s="221">
        <v>33284</v>
      </c>
      <c r="G773" s="220" t="s">
        <v>829</v>
      </c>
      <c r="H773" s="220" t="s">
        <v>411</v>
      </c>
      <c r="I773" s="220" t="s">
        <v>515</v>
      </c>
      <c r="T773" s="222"/>
      <c r="AC773" s="220">
        <f>VLOOKUP(A773,'[1]ف1 21-22'!$A$4:$U$5509,21,0)</f>
        <v>0</v>
      </c>
    </row>
    <row r="774" spans="1:29" x14ac:dyDescent="0.3">
      <c r="A774" s="220">
        <v>123942</v>
      </c>
      <c r="B774" s="220" t="s">
        <v>3288</v>
      </c>
      <c r="C774" s="220" t="s">
        <v>196</v>
      </c>
      <c r="D774" s="220" t="s">
        <v>234</v>
      </c>
      <c r="E774" s="220" t="s">
        <v>410</v>
      </c>
      <c r="F774" s="221">
        <v>30305</v>
      </c>
      <c r="G774" s="220" t="s">
        <v>721</v>
      </c>
      <c r="H774" s="220" t="s">
        <v>411</v>
      </c>
      <c r="I774" s="220" t="s">
        <v>515</v>
      </c>
      <c r="T774" s="222"/>
      <c r="AC774" s="220">
        <f>VLOOKUP(A774,'[1]ف1 21-22'!$A$4:$U$5509,21,0)</f>
        <v>0</v>
      </c>
    </row>
    <row r="775" spans="1:29" x14ac:dyDescent="0.3">
      <c r="A775" s="220">
        <v>123943</v>
      </c>
      <c r="B775" s="220" t="s">
        <v>3289</v>
      </c>
      <c r="C775" s="220" t="s">
        <v>68</v>
      </c>
      <c r="D775" s="220" t="s">
        <v>252</v>
      </c>
      <c r="E775" s="220" t="s">
        <v>410</v>
      </c>
      <c r="F775" s="221">
        <v>31423</v>
      </c>
      <c r="G775" s="220" t="s">
        <v>866</v>
      </c>
      <c r="H775" s="220" t="s">
        <v>411</v>
      </c>
      <c r="I775" s="220" t="s">
        <v>515</v>
      </c>
      <c r="T775" s="222"/>
      <c r="AC775" s="220">
        <f>VLOOKUP(A775,'[1]ف1 21-22'!$A$4:$U$5509,21,0)</f>
        <v>0</v>
      </c>
    </row>
    <row r="776" spans="1:29" x14ac:dyDescent="0.3">
      <c r="A776" s="220">
        <v>123944</v>
      </c>
      <c r="B776" s="220" t="s">
        <v>3290</v>
      </c>
      <c r="C776" s="220" t="s">
        <v>171</v>
      </c>
      <c r="D776" s="220" t="s">
        <v>324</v>
      </c>
      <c r="E776" s="220" t="s">
        <v>410</v>
      </c>
      <c r="F776" s="221">
        <v>35891</v>
      </c>
      <c r="G776" s="220" t="s">
        <v>388</v>
      </c>
      <c r="H776" s="220" t="s">
        <v>411</v>
      </c>
      <c r="I776" s="220" t="s">
        <v>515</v>
      </c>
      <c r="T776" s="222"/>
      <c r="AC776" s="220">
        <f>VLOOKUP(A776,'[1]ف1 21-22'!$A$4:$U$5509,21,0)</f>
        <v>0</v>
      </c>
    </row>
    <row r="777" spans="1:29" x14ac:dyDescent="0.3">
      <c r="A777" s="220">
        <v>123945</v>
      </c>
      <c r="B777" s="220" t="s">
        <v>3291</v>
      </c>
      <c r="C777" s="220" t="s">
        <v>106</v>
      </c>
      <c r="D777" s="220" t="s">
        <v>626</v>
      </c>
      <c r="E777" s="220" t="s">
        <v>410</v>
      </c>
      <c r="F777" s="221">
        <v>36526</v>
      </c>
      <c r="G777" s="220" t="s">
        <v>794</v>
      </c>
      <c r="H777" s="220" t="s">
        <v>411</v>
      </c>
      <c r="I777" s="220" t="s">
        <v>515</v>
      </c>
      <c r="T777" s="222"/>
      <c r="AC777" s="220">
        <f>VLOOKUP(A777,'[1]ف1 21-22'!$A$4:$U$5509,21,0)</f>
        <v>0</v>
      </c>
    </row>
    <row r="778" spans="1:29" x14ac:dyDescent="0.3">
      <c r="A778" s="220">
        <v>123946</v>
      </c>
      <c r="B778" s="220" t="s">
        <v>3292</v>
      </c>
      <c r="C778" s="220" t="s">
        <v>491</v>
      </c>
      <c r="D778" s="220" t="s">
        <v>307</v>
      </c>
      <c r="E778" s="220" t="s">
        <v>409</v>
      </c>
      <c r="F778" s="221">
        <v>23318</v>
      </c>
      <c r="G778" s="220" t="s">
        <v>788</v>
      </c>
      <c r="H778" s="220" t="s">
        <v>411</v>
      </c>
      <c r="I778" s="220" t="s">
        <v>515</v>
      </c>
      <c r="T778" s="222"/>
      <c r="AC778" s="220">
        <f>VLOOKUP(A778,'[1]ف1 21-22'!$A$4:$U$5509,21,0)</f>
        <v>0</v>
      </c>
    </row>
    <row r="779" spans="1:29" x14ac:dyDescent="0.3">
      <c r="A779" s="220">
        <v>123947</v>
      </c>
      <c r="B779" s="220" t="s">
        <v>3293</v>
      </c>
      <c r="C779" s="220" t="s">
        <v>65</v>
      </c>
      <c r="D779" s="220" t="s">
        <v>1007</v>
      </c>
      <c r="E779" s="220" t="s">
        <v>410</v>
      </c>
      <c r="F779" s="221">
        <v>34444</v>
      </c>
      <c r="G779" s="220" t="s">
        <v>388</v>
      </c>
      <c r="H779" s="220" t="s">
        <v>420</v>
      </c>
      <c r="I779" s="220" t="s">
        <v>515</v>
      </c>
      <c r="T779" s="222"/>
      <c r="AC779" s="220">
        <f>VLOOKUP(A779,'[1]ف1 21-22'!$A$4:$U$5509,21,0)</f>
        <v>0</v>
      </c>
    </row>
    <row r="780" spans="1:29" x14ac:dyDescent="0.3">
      <c r="A780" s="220">
        <v>123949</v>
      </c>
      <c r="B780" s="220" t="s">
        <v>3294</v>
      </c>
      <c r="C780" s="220" t="s">
        <v>126</v>
      </c>
      <c r="D780" s="220" t="s">
        <v>3295</v>
      </c>
      <c r="E780" s="220" t="s">
        <v>410</v>
      </c>
      <c r="F780" s="221">
        <v>36892</v>
      </c>
      <c r="G780" s="220" t="s">
        <v>773</v>
      </c>
      <c r="H780" s="220" t="s">
        <v>411</v>
      </c>
      <c r="I780" s="220" t="s">
        <v>515</v>
      </c>
      <c r="T780" s="222"/>
      <c r="AC780" s="220">
        <f>VLOOKUP(A780,'[1]ف1 21-22'!$A$4:$U$5509,21,0)</f>
        <v>0</v>
      </c>
    </row>
    <row r="781" spans="1:29" x14ac:dyDescent="0.3">
      <c r="A781" s="220">
        <v>123950</v>
      </c>
      <c r="B781" s="220" t="s">
        <v>978</v>
      </c>
      <c r="C781" s="220" t="s">
        <v>73</v>
      </c>
      <c r="D781" s="220" t="s">
        <v>236</v>
      </c>
      <c r="E781" s="220" t="s">
        <v>410</v>
      </c>
      <c r="F781" s="221">
        <v>36798</v>
      </c>
      <c r="G781" s="220" t="s">
        <v>396</v>
      </c>
      <c r="H781" s="220" t="s">
        <v>411</v>
      </c>
      <c r="I781" s="220" t="s">
        <v>515</v>
      </c>
      <c r="T781" s="222"/>
      <c r="AC781" s="220">
        <f>VLOOKUP(A781,'[1]ف1 21-22'!$A$4:$U$5509,21,0)</f>
        <v>0</v>
      </c>
    </row>
    <row r="782" spans="1:29" x14ac:dyDescent="0.3">
      <c r="A782" s="220">
        <v>123951</v>
      </c>
      <c r="B782" s="220" t="s">
        <v>3296</v>
      </c>
      <c r="C782" s="220" t="s">
        <v>958</v>
      </c>
      <c r="D782" s="220" t="s">
        <v>607</v>
      </c>
      <c r="E782" s="220" t="s">
        <v>409</v>
      </c>
      <c r="F782" s="221">
        <v>25218</v>
      </c>
      <c r="G782" s="220" t="s">
        <v>388</v>
      </c>
      <c r="H782" s="220" t="s">
        <v>411</v>
      </c>
      <c r="I782" s="220" t="s">
        <v>515</v>
      </c>
      <c r="T782" s="222"/>
      <c r="AC782" s="220">
        <f>VLOOKUP(A782,'[1]ف1 21-22'!$A$4:$U$5509,21,0)</f>
        <v>0</v>
      </c>
    </row>
    <row r="783" spans="1:29" x14ac:dyDescent="0.3">
      <c r="A783" s="220">
        <v>123952</v>
      </c>
      <c r="B783" s="220" t="s">
        <v>1825</v>
      </c>
      <c r="C783" s="220" t="s">
        <v>620</v>
      </c>
      <c r="D783" s="220" t="s">
        <v>294</v>
      </c>
      <c r="E783" s="220" t="s">
        <v>409</v>
      </c>
      <c r="F783" s="221">
        <v>34843</v>
      </c>
      <c r="G783" s="220" t="s">
        <v>3297</v>
      </c>
      <c r="H783" s="220" t="s">
        <v>411</v>
      </c>
      <c r="I783" s="220" t="s">
        <v>515</v>
      </c>
      <c r="T783" s="222"/>
      <c r="AC783" s="220">
        <f>VLOOKUP(A783,'[1]ف1 21-22'!$A$4:$U$5509,21,0)</f>
        <v>0</v>
      </c>
    </row>
    <row r="784" spans="1:29" x14ac:dyDescent="0.3">
      <c r="A784" s="220">
        <v>123954</v>
      </c>
      <c r="B784" s="220" t="s">
        <v>3298</v>
      </c>
      <c r="C784" s="220" t="s">
        <v>167</v>
      </c>
      <c r="D784" s="220" t="s">
        <v>267</v>
      </c>
      <c r="E784" s="220" t="s">
        <v>410</v>
      </c>
      <c r="F784" s="221">
        <v>33239</v>
      </c>
      <c r="G784" s="220" t="s">
        <v>388</v>
      </c>
      <c r="H784" s="220" t="s">
        <v>411</v>
      </c>
      <c r="I784" s="220" t="s">
        <v>515</v>
      </c>
      <c r="T784" s="222"/>
      <c r="AC784" s="220">
        <f>VLOOKUP(A784,'[1]ف1 21-22'!$A$4:$U$5509,21,0)</f>
        <v>0</v>
      </c>
    </row>
    <row r="785" spans="1:29" x14ac:dyDescent="0.3">
      <c r="A785" s="220">
        <v>123955</v>
      </c>
      <c r="B785" s="220" t="s">
        <v>3299</v>
      </c>
      <c r="C785" s="220" t="s">
        <v>172</v>
      </c>
      <c r="D785" s="220" t="s">
        <v>1023</v>
      </c>
      <c r="E785" s="220" t="s">
        <v>410</v>
      </c>
      <c r="F785" s="221">
        <v>34879</v>
      </c>
      <c r="G785" s="220" t="s">
        <v>388</v>
      </c>
      <c r="H785" s="220" t="s">
        <v>411</v>
      </c>
      <c r="I785" s="220" t="s">
        <v>515</v>
      </c>
      <c r="T785" s="222"/>
      <c r="AC785" s="220">
        <f>VLOOKUP(A785,'[1]ف1 21-22'!$A$4:$U$5509,21,0)</f>
        <v>0</v>
      </c>
    </row>
    <row r="786" spans="1:29" x14ac:dyDescent="0.3">
      <c r="A786" s="220">
        <v>123956</v>
      </c>
      <c r="B786" s="220" t="s">
        <v>3300</v>
      </c>
      <c r="C786" s="220" t="s">
        <v>68</v>
      </c>
      <c r="D786" s="220" t="s">
        <v>267</v>
      </c>
      <c r="E786" s="220" t="s">
        <v>410</v>
      </c>
      <c r="F786" s="221">
        <v>35065</v>
      </c>
      <c r="G786" s="220" t="s">
        <v>407</v>
      </c>
      <c r="H786" s="220" t="s">
        <v>411</v>
      </c>
      <c r="I786" s="220" t="s">
        <v>515</v>
      </c>
      <c r="T786" s="222"/>
      <c r="AC786" s="220">
        <f>VLOOKUP(A786,'[1]ف1 21-22'!$A$4:$U$5509,21,0)</f>
        <v>0</v>
      </c>
    </row>
    <row r="787" spans="1:29" x14ac:dyDescent="0.3">
      <c r="A787" s="220">
        <v>123957</v>
      </c>
      <c r="B787" s="220" t="s">
        <v>3301</v>
      </c>
      <c r="C787" s="220" t="s">
        <v>63</v>
      </c>
      <c r="D787" s="220" t="s">
        <v>287</v>
      </c>
      <c r="E787" s="220" t="s">
        <v>410</v>
      </c>
      <c r="F787" s="221">
        <v>35228</v>
      </c>
      <c r="G787" s="220" t="s">
        <v>388</v>
      </c>
      <c r="H787" s="220" t="s">
        <v>411</v>
      </c>
      <c r="I787" s="220" t="s">
        <v>515</v>
      </c>
      <c r="T787" s="222"/>
      <c r="AC787" s="220">
        <f>VLOOKUP(A787,'[1]ف1 21-22'!$A$4:$U$5509,21,0)</f>
        <v>0</v>
      </c>
    </row>
    <row r="788" spans="1:29" x14ac:dyDescent="0.3">
      <c r="A788" s="220">
        <v>123958</v>
      </c>
      <c r="B788" s="220" t="s">
        <v>3302</v>
      </c>
      <c r="C788" s="220" t="s">
        <v>617</v>
      </c>
      <c r="D788" s="220" t="s">
        <v>3303</v>
      </c>
      <c r="E788" s="220" t="s">
        <v>410</v>
      </c>
      <c r="F788" s="221">
        <v>34700</v>
      </c>
      <c r="G788" s="220" t="s">
        <v>2267</v>
      </c>
      <c r="H788" s="220" t="s">
        <v>411</v>
      </c>
      <c r="I788" s="220" t="s">
        <v>515</v>
      </c>
      <c r="T788" s="222"/>
      <c r="AC788" s="220">
        <f>VLOOKUP(A788,'[1]ف1 21-22'!$A$4:$U$5509,21,0)</f>
        <v>0</v>
      </c>
    </row>
    <row r="789" spans="1:29" x14ac:dyDescent="0.3">
      <c r="A789" s="220">
        <v>123959</v>
      </c>
      <c r="B789" s="220" t="s">
        <v>3304</v>
      </c>
      <c r="C789" s="220" t="s">
        <v>3305</v>
      </c>
      <c r="D789" s="220" t="s">
        <v>298</v>
      </c>
      <c r="E789" s="220" t="s">
        <v>410</v>
      </c>
      <c r="F789" s="221">
        <v>32009</v>
      </c>
      <c r="G789" s="220" t="s">
        <v>823</v>
      </c>
      <c r="H789" s="220" t="s">
        <v>411</v>
      </c>
      <c r="I789" s="220" t="s">
        <v>515</v>
      </c>
      <c r="T789" s="222"/>
      <c r="AC789" s="220">
        <f>VLOOKUP(A789,'[1]ف1 21-22'!$A$4:$U$5509,21,0)</f>
        <v>0</v>
      </c>
    </row>
    <row r="790" spans="1:29" x14ac:dyDescent="0.3">
      <c r="A790" s="220">
        <v>123960</v>
      </c>
      <c r="B790" s="220" t="s">
        <v>3306</v>
      </c>
      <c r="C790" s="220" t="s">
        <v>130</v>
      </c>
      <c r="D790" s="220" t="s">
        <v>589</v>
      </c>
      <c r="E790" s="220" t="s">
        <v>410</v>
      </c>
      <c r="F790" s="221">
        <v>34787</v>
      </c>
      <c r="G790" s="220" t="s">
        <v>969</v>
      </c>
      <c r="H790" s="220" t="s">
        <v>411</v>
      </c>
      <c r="I790" s="220" t="s">
        <v>515</v>
      </c>
      <c r="T790" s="222"/>
      <c r="AC790" s="220">
        <f>VLOOKUP(A790,'[1]ف1 21-22'!$A$4:$U$5509,21,0)</f>
        <v>0</v>
      </c>
    </row>
    <row r="791" spans="1:29" x14ac:dyDescent="0.3">
      <c r="A791" s="220">
        <v>123961</v>
      </c>
      <c r="B791" s="220" t="s">
        <v>3307</v>
      </c>
      <c r="C791" s="220" t="s">
        <v>102</v>
      </c>
      <c r="D791" s="220" t="s">
        <v>233</v>
      </c>
      <c r="E791" s="220" t="s">
        <v>409</v>
      </c>
      <c r="F791" s="221">
        <v>37304</v>
      </c>
      <c r="G791" s="220" t="s">
        <v>403</v>
      </c>
      <c r="H791" s="220" t="s">
        <v>411</v>
      </c>
      <c r="I791" s="220" t="s">
        <v>515</v>
      </c>
      <c r="T791" s="222"/>
      <c r="AC791" s="220">
        <f>VLOOKUP(A791,'[1]ف1 21-22'!$A$4:$U$5509,21,0)</f>
        <v>0</v>
      </c>
    </row>
    <row r="792" spans="1:29" x14ac:dyDescent="0.3">
      <c r="A792" s="220">
        <v>123962</v>
      </c>
      <c r="B792" s="220" t="s">
        <v>3308</v>
      </c>
      <c r="C792" s="220" t="s">
        <v>68</v>
      </c>
      <c r="D792" s="220" t="s">
        <v>280</v>
      </c>
      <c r="E792" s="220" t="s">
        <v>409</v>
      </c>
      <c r="F792" s="221">
        <v>33635</v>
      </c>
      <c r="G792" s="220" t="s">
        <v>1104</v>
      </c>
      <c r="H792" s="220" t="s">
        <v>411</v>
      </c>
      <c r="I792" s="220" t="s">
        <v>515</v>
      </c>
      <c r="T792" s="222"/>
      <c r="AC792" s="220">
        <f>VLOOKUP(A792,'[1]ف1 21-22'!$A$4:$U$5509,21,0)</f>
        <v>0</v>
      </c>
    </row>
    <row r="793" spans="1:29" x14ac:dyDescent="0.3">
      <c r="A793" s="220">
        <v>123963</v>
      </c>
      <c r="B793" s="220" t="s">
        <v>3309</v>
      </c>
      <c r="C793" s="220" t="s">
        <v>96</v>
      </c>
      <c r="D793" s="220" t="s">
        <v>278</v>
      </c>
      <c r="E793" s="220" t="s">
        <v>409</v>
      </c>
      <c r="F793" s="221">
        <v>31187</v>
      </c>
      <c r="G793" s="220" t="s">
        <v>829</v>
      </c>
      <c r="H793" s="220" t="s">
        <v>420</v>
      </c>
      <c r="I793" s="220" t="s">
        <v>515</v>
      </c>
      <c r="T793" s="222"/>
      <c r="AC793" s="220">
        <f>VLOOKUP(A793,'[1]ف1 21-22'!$A$4:$U$5509,21,0)</f>
        <v>0</v>
      </c>
    </row>
    <row r="794" spans="1:29" x14ac:dyDescent="0.3">
      <c r="A794" s="220">
        <v>123964</v>
      </c>
      <c r="B794" s="220" t="s">
        <v>3310</v>
      </c>
      <c r="C794" s="220" t="s">
        <v>617</v>
      </c>
      <c r="D794" s="220" t="s">
        <v>261</v>
      </c>
      <c r="E794" s="220" t="s">
        <v>409</v>
      </c>
      <c r="F794" s="221">
        <v>36387</v>
      </c>
      <c r="G794" s="220" t="s">
        <v>3311</v>
      </c>
      <c r="H794" s="220" t="s">
        <v>411</v>
      </c>
      <c r="I794" s="220" t="s">
        <v>515</v>
      </c>
      <c r="T794" s="222"/>
      <c r="AC794" s="220">
        <f>VLOOKUP(A794,'[1]ف1 21-22'!$A$4:$U$5509,21,0)</f>
        <v>0</v>
      </c>
    </row>
    <row r="795" spans="1:29" x14ac:dyDescent="0.3">
      <c r="A795" s="220">
        <v>123965</v>
      </c>
      <c r="B795" s="220" t="s">
        <v>3312</v>
      </c>
      <c r="C795" s="220" t="s">
        <v>3313</v>
      </c>
      <c r="D795" s="220" t="s">
        <v>3314</v>
      </c>
      <c r="E795" s="220" t="s">
        <v>410</v>
      </c>
      <c r="F795" s="221">
        <v>33749</v>
      </c>
      <c r="G795" s="220" t="s">
        <v>388</v>
      </c>
      <c r="H795" s="220" t="s">
        <v>411</v>
      </c>
      <c r="I795" s="220" t="s">
        <v>515</v>
      </c>
      <c r="T795" s="222"/>
      <c r="AC795" s="220">
        <f>VLOOKUP(A795,'[1]ف1 21-22'!$A$4:$U$5509,21,0)</f>
        <v>0</v>
      </c>
    </row>
    <row r="796" spans="1:29" x14ac:dyDescent="0.3">
      <c r="A796" s="220">
        <v>123966</v>
      </c>
      <c r="B796" s="220" t="s">
        <v>3315</v>
      </c>
      <c r="C796" s="220" t="s">
        <v>959</v>
      </c>
      <c r="D796" s="220" t="s">
        <v>960</v>
      </c>
      <c r="E796" s="220" t="s">
        <v>410</v>
      </c>
      <c r="F796" s="221">
        <v>33105</v>
      </c>
      <c r="G796" s="220" t="s">
        <v>786</v>
      </c>
      <c r="H796" s="220" t="s">
        <v>411</v>
      </c>
      <c r="I796" s="220" t="s">
        <v>515</v>
      </c>
      <c r="T796" s="222"/>
      <c r="AC796" s="220">
        <f>VLOOKUP(A796,'[1]ف1 21-22'!$A$4:$U$5509,21,0)</f>
        <v>0</v>
      </c>
    </row>
    <row r="797" spans="1:29" x14ac:dyDescent="0.3">
      <c r="A797" s="220">
        <v>123967</v>
      </c>
      <c r="B797" s="220" t="s">
        <v>3316</v>
      </c>
      <c r="C797" s="220" t="s">
        <v>95</v>
      </c>
      <c r="D797" s="220" t="s">
        <v>3317</v>
      </c>
      <c r="E797" s="220" t="s">
        <v>410</v>
      </c>
      <c r="F797" s="221">
        <v>35680</v>
      </c>
      <c r="G797" s="220" t="s">
        <v>408</v>
      </c>
      <c r="H797" s="220" t="s">
        <v>411</v>
      </c>
      <c r="I797" s="220" t="s">
        <v>515</v>
      </c>
      <c r="T797" s="222"/>
      <c r="AC797" s="220">
        <f>VLOOKUP(A797,'[1]ف1 21-22'!$A$4:$U$5509,21,0)</f>
        <v>0</v>
      </c>
    </row>
    <row r="798" spans="1:29" x14ac:dyDescent="0.3">
      <c r="A798" s="220">
        <v>123968</v>
      </c>
      <c r="B798" s="220" t="s">
        <v>3318</v>
      </c>
      <c r="C798" s="220" t="s">
        <v>105</v>
      </c>
      <c r="D798" s="220" t="s">
        <v>265</v>
      </c>
      <c r="E798" s="220" t="s">
        <v>410</v>
      </c>
      <c r="F798" s="221">
        <v>35345</v>
      </c>
      <c r="G798" s="220" t="s">
        <v>1178</v>
      </c>
      <c r="H798" s="220" t="s">
        <v>411</v>
      </c>
      <c r="I798" s="220" t="s">
        <v>515</v>
      </c>
      <c r="T798" s="222"/>
      <c r="AC798" s="220">
        <f>VLOOKUP(A798,'[1]ف1 21-22'!$A$4:$U$5509,21,0)</f>
        <v>0</v>
      </c>
    </row>
    <row r="799" spans="1:29" x14ac:dyDescent="0.3">
      <c r="A799" s="220">
        <v>123969</v>
      </c>
      <c r="B799" s="220" t="s">
        <v>3319</v>
      </c>
      <c r="C799" s="220" t="s">
        <v>754</v>
      </c>
      <c r="D799" s="220" t="s">
        <v>623</v>
      </c>
      <c r="E799" s="220" t="s">
        <v>410</v>
      </c>
      <c r="F799" s="221">
        <v>35800</v>
      </c>
      <c r="G799" s="220" t="s">
        <v>3320</v>
      </c>
      <c r="H799" s="220" t="s">
        <v>411</v>
      </c>
      <c r="I799" s="220" t="s">
        <v>515</v>
      </c>
      <c r="T799" s="222"/>
      <c r="AC799" s="220">
        <f>VLOOKUP(A799,'[1]ف1 21-22'!$A$4:$U$5509,21,0)</f>
        <v>0</v>
      </c>
    </row>
    <row r="800" spans="1:29" x14ac:dyDescent="0.3">
      <c r="A800" s="220">
        <v>123970</v>
      </c>
      <c r="B800" s="220" t="s">
        <v>3321</v>
      </c>
      <c r="C800" s="220" t="s">
        <v>671</v>
      </c>
      <c r="D800" s="220" t="s">
        <v>629</v>
      </c>
      <c r="E800" s="220" t="s">
        <v>409</v>
      </c>
      <c r="F800" s="221">
        <v>30959</v>
      </c>
      <c r="G800" s="220" t="s">
        <v>396</v>
      </c>
      <c r="H800" s="220" t="s">
        <v>411</v>
      </c>
      <c r="I800" s="220" t="s">
        <v>515</v>
      </c>
      <c r="T800" s="222"/>
      <c r="AC800" s="220">
        <f>VLOOKUP(A800,'[1]ف1 21-22'!$A$4:$U$5509,21,0)</f>
        <v>0</v>
      </c>
    </row>
    <row r="801" spans="1:29" x14ac:dyDescent="0.3">
      <c r="A801" s="220">
        <v>123971</v>
      </c>
      <c r="B801" s="220" t="s">
        <v>3322</v>
      </c>
      <c r="C801" s="220" t="s">
        <v>147</v>
      </c>
      <c r="D801" s="220" t="s">
        <v>268</v>
      </c>
      <c r="E801" s="220" t="s">
        <v>409</v>
      </c>
      <c r="F801" s="221">
        <v>35200</v>
      </c>
      <c r="G801" s="220" t="s">
        <v>837</v>
      </c>
      <c r="H801" s="220" t="s">
        <v>411</v>
      </c>
      <c r="I801" s="220" t="s">
        <v>515</v>
      </c>
      <c r="T801" s="222"/>
      <c r="AC801" s="220">
        <f>VLOOKUP(A801,'[1]ف1 21-22'!$A$4:$U$5509,21,0)</f>
        <v>0</v>
      </c>
    </row>
    <row r="802" spans="1:29" x14ac:dyDescent="0.3">
      <c r="A802" s="220">
        <v>123972</v>
      </c>
      <c r="B802" s="220" t="s">
        <v>3323</v>
      </c>
      <c r="C802" s="220" t="s">
        <v>145</v>
      </c>
      <c r="D802" s="220" t="s">
        <v>231</v>
      </c>
      <c r="E802" s="220" t="s">
        <v>410</v>
      </c>
      <c r="F802" s="221">
        <v>30244</v>
      </c>
      <c r="G802" s="220" t="s">
        <v>403</v>
      </c>
      <c r="H802" s="220" t="s">
        <v>411</v>
      </c>
      <c r="I802" s="220" t="s">
        <v>515</v>
      </c>
      <c r="T802" s="222"/>
      <c r="AC802" s="220">
        <f>VLOOKUP(A802,'[1]ف1 21-22'!$A$4:$U$5509,21,0)</f>
        <v>0</v>
      </c>
    </row>
    <row r="803" spans="1:29" x14ac:dyDescent="0.3">
      <c r="A803" s="220">
        <v>123973</v>
      </c>
      <c r="B803" s="220" t="s">
        <v>3324</v>
      </c>
      <c r="C803" s="220" t="s">
        <v>101</v>
      </c>
      <c r="D803" s="220" t="s">
        <v>356</v>
      </c>
      <c r="E803" s="220" t="s">
        <v>409</v>
      </c>
      <c r="F803" s="221">
        <v>23933</v>
      </c>
      <c r="G803" s="220" t="s">
        <v>3325</v>
      </c>
      <c r="H803" s="220" t="s">
        <v>411</v>
      </c>
      <c r="I803" s="220" t="s">
        <v>515</v>
      </c>
      <c r="T803" s="222"/>
      <c r="AC803" s="220">
        <f>VLOOKUP(A803,'[1]ف1 21-22'!$A$4:$U$5509,21,0)</f>
        <v>0</v>
      </c>
    </row>
    <row r="804" spans="1:29" x14ac:dyDescent="0.3">
      <c r="A804" s="220">
        <v>123974</v>
      </c>
      <c r="B804" s="220" t="s">
        <v>3326</v>
      </c>
      <c r="C804" s="220" t="s">
        <v>68</v>
      </c>
      <c r="D804" s="220" t="s">
        <v>451</v>
      </c>
      <c r="E804" s="220" t="s">
        <v>409</v>
      </c>
      <c r="F804" s="221">
        <v>34335</v>
      </c>
      <c r="G804" s="220" t="s">
        <v>388</v>
      </c>
      <c r="H804" s="220" t="s">
        <v>411</v>
      </c>
      <c r="I804" s="220" t="s">
        <v>515</v>
      </c>
      <c r="T804" s="222"/>
      <c r="AC804" s="220">
        <f>VLOOKUP(A804,'[1]ف1 21-22'!$A$4:$U$5509,21,0)</f>
        <v>0</v>
      </c>
    </row>
    <row r="805" spans="1:29" x14ac:dyDescent="0.3">
      <c r="A805" s="220">
        <v>123975</v>
      </c>
      <c r="B805" s="220" t="s">
        <v>3327</v>
      </c>
      <c r="C805" s="220" t="s">
        <v>495</v>
      </c>
      <c r="D805" s="220" t="s">
        <v>267</v>
      </c>
      <c r="E805" s="220" t="s">
        <v>410</v>
      </c>
      <c r="F805" s="221">
        <v>33131</v>
      </c>
      <c r="G805" s="220" t="s">
        <v>414</v>
      </c>
      <c r="H805" s="220" t="s">
        <v>411</v>
      </c>
      <c r="I805" s="220" t="s">
        <v>515</v>
      </c>
      <c r="T805" s="222"/>
      <c r="AC805" s="220">
        <f>VLOOKUP(A805,'[1]ف1 21-22'!$A$4:$U$5509,21,0)</f>
        <v>0</v>
      </c>
    </row>
    <row r="806" spans="1:29" x14ac:dyDescent="0.3">
      <c r="A806" s="220">
        <v>123976</v>
      </c>
      <c r="B806" s="220" t="s">
        <v>3328</v>
      </c>
      <c r="C806" s="220" t="s">
        <v>68</v>
      </c>
      <c r="D806" s="220" t="s">
        <v>304</v>
      </c>
      <c r="E806" s="220" t="s">
        <v>410</v>
      </c>
      <c r="F806" s="221">
        <v>34795</v>
      </c>
      <c r="G806" s="220" t="s">
        <v>2929</v>
      </c>
      <c r="H806" s="220" t="s">
        <v>411</v>
      </c>
      <c r="I806" s="220" t="s">
        <v>515</v>
      </c>
      <c r="T806" s="222"/>
      <c r="AC806" s="220">
        <f>VLOOKUP(A806,'[1]ف1 21-22'!$A$4:$U$5509,21,0)</f>
        <v>0</v>
      </c>
    </row>
    <row r="807" spans="1:29" x14ac:dyDescent="0.3">
      <c r="A807" s="220">
        <v>123977</v>
      </c>
      <c r="B807" s="220" t="s">
        <v>3329</v>
      </c>
      <c r="C807" s="220" t="s">
        <v>92</v>
      </c>
      <c r="D807" s="220" t="s">
        <v>250</v>
      </c>
      <c r="E807" s="220" t="s">
        <v>410</v>
      </c>
      <c r="F807" s="221">
        <v>33634</v>
      </c>
      <c r="G807" s="220" t="s">
        <v>388</v>
      </c>
      <c r="H807" s="220" t="s">
        <v>411</v>
      </c>
      <c r="I807" s="220" t="s">
        <v>515</v>
      </c>
      <c r="T807" s="222"/>
      <c r="AC807" s="220">
        <f>VLOOKUP(A807,'[1]ف1 21-22'!$A$4:$U$5509,21,0)</f>
        <v>0</v>
      </c>
    </row>
    <row r="808" spans="1:29" x14ac:dyDescent="0.3">
      <c r="A808" s="220">
        <v>123979</v>
      </c>
      <c r="B808" s="220" t="s">
        <v>3330</v>
      </c>
      <c r="C808" s="220" t="s">
        <v>68</v>
      </c>
      <c r="D808" s="220" t="s">
        <v>3331</v>
      </c>
      <c r="E808" s="220" t="s">
        <v>410</v>
      </c>
      <c r="F808" s="221">
        <v>32965</v>
      </c>
      <c r="G808" s="220" t="s">
        <v>388</v>
      </c>
      <c r="H808" s="220" t="s">
        <v>411</v>
      </c>
      <c r="I808" s="220" t="s">
        <v>515</v>
      </c>
      <c r="T808" s="222"/>
      <c r="AC808" s="220">
        <f>VLOOKUP(A808,'[1]ف1 21-22'!$A$4:$U$5509,21,0)</f>
        <v>0</v>
      </c>
    </row>
    <row r="809" spans="1:29" x14ac:dyDescent="0.3">
      <c r="A809" s="220">
        <v>123980</v>
      </c>
      <c r="B809" s="220" t="s">
        <v>3332</v>
      </c>
      <c r="C809" s="220" t="s">
        <v>469</v>
      </c>
      <c r="D809" s="220" t="s">
        <v>3333</v>
      </c>
      <c r="E809" s="220" t="s">
        <v>410</v>
      </c>
      <c r="F809" s="221">
        <v>27652</v>
      </c>
      <c r="G809" s="220" t="s">
        <v>406</v>
      </c>
      <c r="H809" s="220" t="s">
        <v>411</v>
      </c>
      <c r="I809" s="220" t="s">
        <v>515</v>
      </c>
      <c r="T809" s="222"/>
      <c r="AC809" s="220">
        <f>VLOOKUP(A809,'[1]ف1 21-22'!$A$4:$U$5509,21,0)</f>
        <v>0</v>
      </c>
    </row>
    <row r="810" spans="1:29" x14ac:dyDescent="0.3">
      <c r="A810" s="220">
        <v>123981</v>
      </c>
      <c r="B810" s="220" t="s">
        <v>3334</v>
      </c>
      <c r="C810" s="220" t="s">
        <v>72</v>
      </c>
      <c r="D810" s="220" t="s">
        <v>290</v>
      </c>
      <c r="E810" s="220" t="s">
        <v>410</v>
      </c>
      <c r="F810" s="221">
        <v>36526</v>
      </c>
      <c r="G810" s="220" t="s">
        <v>808</v>
      </c>
      <c r="H810" s="220" t="s">
        <v>411</v>
      </c>
      <c r="I810" s="220" t="s">
        <v>515</v>
      </c>
      <c r="T810" s="222"/>
      <c r="AC810" s="220">
        <f>VLOOKUP(A810,'[1]ف1 21-22'!$A$4:$U$5509,21,0)</f>
        <v>0</v>
      </c>
    </row>
    <row r="811" spans="1:29" x14ac:dyDescent="0.3">
      <c r="A811" s="220">
        <v>123982</v>
      </c>
      <c r="B811" s="220" t="s">
        <v>3335</v>
      </c>
      <c r="C811" s="220" t="s">
        <v>113</v>
      </c>
      <c r="D811" s="220" t="s">
        <v>627</v>
      </c>
      <c r="E811" s="220" t="s">
        <v>410</v>
      </c>
      <c r="F811" s="221">
        <v>35676</v>
      </c>
      <c r="G811" s="220" t="s">
        <v>405</v>
      </c>
      <c r="H811" s="220" t="s">
        <v>411</v>
      </c>
      <c r="I811" s="220" t="s">
        <v>515</v>
      </c>
      <c r="T811" s="222"/>
      <c r="AC811" s="220">
        <f>VLOOKUP(A811,'[1]ف1 21-22'!$A$4:$U$5509,21,0)</f>
        <v>0</v>
      </c>
    </row>
    <row r="812" spans="1:29" x14ac:dyDescent="0.3">
      <c r="A812" s="220">
        <v>123983</v>
      </c>
      <c r="B812" s="220" t="s">
        <v>3336</v>
      </c>
      <c r="C812" s="220" t="s">
        <v>77</v>
      </c>
      <c r="D812" s="220" t="s">
        <v>3337</v>
      </c>
      <c r="E812" s="220" t="s">
        <v>410</v>
      </c>
      <c r="F812" s="221">
        <v>28454</v>
      </c>
      <c r="G812" s="220" t="s">
        <v>403</v>
      </c>
      <c r="H812" s="220" t="s">
        <v>411</v>
      </c>
      <c r="I812" s="220" t="s">
        <v>515</v>
      </c>
      <c r="T812" s="222"/>
      <c r="AC812" s="220">
        <f>VLOOKUP(A812,'[1]ف1 21-22'!$A$4:$U$5509,21,0)</f>
        <v>0</v>
      </c>
    </row>
    <row r="813" spans="1:29" x14ac:dyDescent="0.3">
      <c r="A813" s="220">
        <v>123984</v>
      </c>
      <c r="B813" s="220" t="s">
        <v>3338</v>
      </c>
      <c r="C813" s="220" t="s">
        <v>118</v>
      </c>
      <c r="D813" s="220" t="s">
        <v>277</v>
      </c>
      <c r="E813" s="220" t="s">
        <v>410</v>
      </c>
      <c r="F813" s="221">
        <v>30711</v>
      </c>
      <c r="G813" s="220" t="s">
        <v>804</v>
      </c>
      <c r="H813" s="220" t="s">
        <v>411</v>
      </c>
      <c r="I813" s="220" t="s">
        <v>515</v>
      </c>
      <c r="T813" s="222"/>
      <c r="AC813" s="220">
        <f>VLOOKUP(A813,'[1]ف1 21-22'!$A$4:$U$5509,21,0)</f>
        <v>0</v>
      </c>
    </row>
    <row r="814" spans="1:29" x14ac:dyDescent="0.3">
      <c r="A814" s="220">
        <v>123985</v>
      </c>
      <c r="B814" s="220" t="s">
        <v>3339</v>
      </c>
      <c r="C814" s="220" t="s">
        <v>77</v>
      </c>
      <c r="D814" s="220" t="s">
        <v>1365</v>
      </c>
      <c r="E814" s="220" t="s">
        <v>410</v>
      </c>
      <c r="F814" s="221">
        <v>31048</v>
      </c>
      <c r="G814" s="220" t="s">
        <v>3340</v>
      </c>
      <c r="H814" s="220" t="s">
        <v>411</v>
      </c>
      <c r="I814" s="220" t="s">
        <v>515</v>
      </c>
      <c r="T814" s="222"/>
      <c r="AC814" s="220">
        <f>VLOOKUP(A814,'[1]ف1 21-22'!$A$4:$U$5509,21,0)</f>
        <v>0</v>
      </c>
    </row>
    <row r="815" spans="1:29" x14ac:dyDescent="0.3">
      <c r="A815" s="220">
        <v>123986</v>
      </c>
      <c r="B815" s="220" t="s">
        <v>3341</v>
      </c>
      <c r="C815" s="220" t="s">
        <v>177</v>
      </c>
      <c r="D815" s="220" t="s">
        <v>286</v>
      </c>
      <c r="E815" s="220" t="s">
        <v>410</v>
      </c>
      <c r="F815" s="221">
        <v>32275</v>
      </c>
      <c r="G815" s="220" t="s">
        <v>388</v>
      </c>
      <c r="H815" s="220" t="s">
        <v>411</v>
      </c>
      <c r="I815" s="220" t="s">
        <v>515</v>
      </c>
      <c r="T815" s="222"/>
      <c r="AC815" s="220">
        <f>VLOOKUP(A815,'[1]ف1 21-22'!$A$4:$U$5509,21,0)</f>
        <v>0</v>
      </c>
    </row>
    <row r="816" spans="1:29" x14ac:dyDescent="0.3">
      <c r="A816" s="220">
        <v>123987</v>
      </c>
      <c r="B816" s="220" t="s">
        <v>3342</v>
      </c>
      <c r="C816" s="220" t="s">
        <v>109</v>
      </c>
      <c r="D816" s="220" t="s">
        <v>531</v>
      </c>
      <c r="E816" s="220" t="s">
        <v>410</v>
      </c>
      <c r="F816" s="221">
        <v>26209</v>
      </c>
      <c r="G816" s="220" t="s">
        <v>777</v>
      </c>
      <c r="H816" s="220" t="s">
        <v>411</v>
      </c>
      <c r="I816" s="220" t="s">
        <v>515</v>
      </c>
      <c r="T816" s="222"/>
      <c r="AC816" s="220">
        <f>VLOOKUP(A816,'[1]ف1 21-22'!$A$4:$U$5509,21,0)</f>
        <v>0</v>
      </c>
    </row>
    <row r="817" spans="1:29" x14ac:dyDescent="0.3">
      <c r="A817" s="220">
        <v>123988</v>
      </c>
      <c r="B817" s="220" t="s">
        <v>3343</v>
      </c>
      <c r="C817" s="220" t="s">
        <v>136</v>
      </c>
      <c r="D817" s="220" t="s">
        <v>582</v>
      </c>
      <c r="E817" s="220" t="s">
        <v>410</v>
      </c>
      <c r="F817" s="221">
        <v>35075</v>
      </c>
      <c r="G817" s="220" t="s">
        <v>388</v>
      </c>
      <c r="H817" s="220" t="s">
        <v>411</v>
      </c>
      <c r="I817" s="220" t="s">
        <v>515</v>
      </c>
      <c r="T817" s="222"/>
      <c r="AC817" s="220">
        <f>VLOOKUP(A817,'[1]ف1 21-22'!$A$4:$U$5509,21,0)</f>
        <v>0</v>
      </c>
    </row>
    <row r="818" spans="1:29" x14ac:dyDescent="0.3">
      <c r="A818" s="220">
        <v>123989</v>
      </c>
      <c r="B818" s="220" t="s">
        <v>3344</v>
      </c>
      <c r="C818" s="220" t="s">
        <v>3345</v>
      </c>
      <c r="D818" s="220" t="s">
        <v>272</v>
      </c>
      <c r="E818" s="220" t="s">
        <v>410</v>
      </c>
      <c r="F818" s="221">
        <v>33970</v>
      </c>
      <c r="G818" s="220" t="s">
        <v>388</v>
      </c>
      <c r="H818" s="220" t="s">
        <v>411</v>
      </c>
      <c r="I818" s="220" t="s">
        <v>515</v>
      </c>
      <c r="T818" s="222"/>
      <c r="AC818" s="220">
        <f>VLOOKUP(A818,'[1]ف1 21-22'!$A$4:$U$5509,21,0)</f>
        <v>0</v>
      </c>
    </row>
    <row r="819" spans="1:29" x14ac:dyDescent="0.3">
      <c r="A819" s="220">
        <v>123990</v>
      </c>
      <c r="B819" s="220" t="s">
        <v>3346</v>
      </c>
      <c r="C819" s="220" t="s">
        <v>190</v>
      </c>
      <c r="D819" s="220" t="s">
        <v>259</v>
      </c>
      <c r="E819" s="220" t="s">
        <v>410</v>
      </c>
      <c r="F819" s="221">
        <v>33970</v>
      </c>
      <c r="G819" s="220" t="s">
        <v>388</v>
      </c>
      <c r="H819" s="220" t="s">
        <v>411</v>
      </c>
      <c r="I819" s="220" t="s">
        <v>515</v>
      </c>
      <c r="T819" s="222"/>
      <c r="AC819" s="220">
        <f>VLOOKUP(A819,'[1]ف1 21-22'!$A$4:$U$5509,21,0)</f>
        <v>0</v>
      </c>
    </row>
    <row r="820" spans="1:29" x14ac:dyDescent="0.3">
      <c r="A820" s="220">
        <v>123992</v>
      </c>
      <c r="B820" s="220" t="s">
        <v>3347</v>
      </c>
      <c r="C820" s="220" t="s">
        <v>68</v>
      </c>
      <c r="D820" s="220" t="s">
        <v>353</v>
      </c>
      <c r="E820" s="220" t="s">
        <v>410</v>
      </c>
      <c r="F820" s="221">
        <v>32898</v>
      </c>
      <c r="G820" s="220" t="s">
        <v>388</v>
      </c>
      <c r="H820" s="220" t="s">
        <v>411</v>
      </c>
      <c r="I820" s="220" t="s">
        <v>515</v>
      </c>
      <c r="T820" s="222"/>
      <c r="AC820" s="220">
        <f>VLOOKUP(A820,'[1]ف1 21-22'!$A$4:$U$5509,21,0)</f>
        <v>0</v>
      </c>
    </row>
    <row r="821" spans="1:29" x14ac:dyDescent="0.3">
      <c r="A821" s="220">
        <v>123993</v>
      </c>
      <c r="B821" s="220" t="s">
        <v>3348</v>
      </c>
      <c r="C821" s="220" t="s">
        <v>131</v>
      </c>
      <c r="D821" s="220" t="s">
        <v>333</v>
      </c>
      <c r="E821" s="220" t="s">
        <v>410</v>
      </c>
      <c r="F821" s="221">
        <v>36917</v>
      </c>
      <c r="G821" s="220" t="s">
        <v>802</v>
      </c>
      <c r="H821" s="220" t="s">
        <v>411</v>
      </c>
      <c r="I821" s="220" t="s">
        <v>515</v>
      </c>
      <c r="T821" s="222"/>
      <c r="AC821" s="220">
        <f>VLOOKUP(A821,'[1]ف1 21-22'!$A$4:$U$5509,21,0)</f>
        <v>0</v>
      </c>
    </row>
    <row r="822" spans="1:29" x14ac:dyDescent="0.3">
      <c r="A822" s="220">
        <v>123994</v>
      </c>
      <c r="B822" s="220" t="s">
        <v>3349</v>
      </c>
      <c r="C822" s="220" t="s">
        <v>480</v>
      </c>
      <c r="D822" s="220" t="s">
        <v>3350</v>
      </c>
      <c r="E822" s="220" t="s">
        <v>410</v>
      </c>
      <c r="F822" s="221">
        <v>35001</v>
      </c>
      <c r="G822" s="220" t="s">
        <v>802</v>
      </c>
      <c r="H822" s="220" t="s">
        <v>411</v>
      </c>
      <c r="I822" s="220" t="s">
        <v>515</v>
      </c>
      <c r="T822" s="222"/>
      <c r="AC822" s="220">
        <f>VLOOKUP(A822,'[1]ف1 21-22'!$A$4:$U$5509,21,0)</f>
        <v>0</v>
      </c>
    </row>
    <row r="823" spans="1:29" x14ac:dyDescent="0.3">
      <c r="A823" s="220">
        <v>123995</v>
      </c>
      <c r="B823" s="220" t="s">
        <v>3351</v>
      </c>
      <c r="C823" s="220" t="s">
        <v>107</v>
      </c>
      <c r="D823" s="220" t="s">
        <v>299</v>
      </c>
      <c r="E823" s="220" t="s">
        <v>410</v>
      </c>
      <c r="F823" s="221">
        <v>29560</v>
      </c>
      <c r="G823" s="220" t="s">
        <v>388</v>
      </c>
      <c r="H823" s="220" t="s">
        <v>411</v>
      </c>
      <c r="I823" s="220" t="s">
        <v>515</v>
      </c>
      <c r="T823" s="222"/>
      <c r="AC823" s="220">
        <f>VLOOKUP(A823,'[1]ف1 21-22'!$A$4:$U$5509,21,0)</f>
        <v>0</v>
      </c>
    </row>
    <row r="824" spans="1:29" x14ac:dyDescent="0.3">
      <c r="A824" s="220">
        <v>123996</v>
      </c>
      <c r="B824" s="220" t="s">
        <v>3352</v>
      </c>
      <c r="C824" s="220" t="s">
        <v>107</v>
      </c>
      <c r="D824" s="220" t="s">
        <v>232</v>
      </c>
      <c r="E824" s="220" t="s">
        <v>410</v>
      </c>
      <c r="F824" s="221">
        <v>37048</v>
      </c>
      <c r="G824" s="220" t="s">
        <v>781</v>
      </c>
      <c r="H824" s="220" t="s">
        <v>420</v>
      </c>
      <c r="I824" s="220" t="s">
        <v>515</v>
      </c>
      <c r="T824" s="222"/>
      <c r="AC824" s="220">
        <f>VLOOKUP(A824,'[1]ف1 21-22'!$A$4:$U$5509,21,0)</f>
        <v>0</v>
      </c>
    </row>
    <row r="825" spans="1:29" x14ac:dyDescent="0.3">
      <c r="A825" s="220">
        <v>123997</v>
      </c>
      <c r="B825" s="220" t="s">
        <v>3353</v>
      </c>
      <c r="C825" s="220" t="s">
        <v>66</v>
      </c>
      <c r="D825" s="220" t="s">
        <v>255</v>
      </c>
      <c r="E825" s="220" t="s">
        <v>410</v>
      </c>
      <c r="F825" s="221">
        <v>32565</v>
      </c>
      <c r="G825" s="220" t="s">
        <v>812</v>
      </c>
      <c r="H825" s="220" t="s">
        <v>411</v>
      </c>
      <c r="I825" s="220" t="s">
        <v>515</v>
      </c>
      <c r="T825" s="222"/>
      <c r="AC825" s="220">
        <f>VLOOKUP(A825,'[1]ف1 21-22'!$A$4:$U$5509,21,0)</f>
        <v>0</v>
      </c>
    </row>
    <row r="826" spans="1:29" x14ac:dyDescent="0.3">
      <c r="A826" s="220">
        <v>123998</v>
      </c>
      <c r="B826" s="220" t="s">
        <v>3354</v>
      </c>
      <c r="C826" s="220" t="s">
        <v>495</v>
      </c>
      <c r="D826" s="220" t="s">
        <v>266</v>
      </c>
      <c r="E826" s="220" t="s">
        <v>410</v>
      </c>
      <c r="F826" s="221">
        <v>35938</v>
      </c>
      <c r="G826" s="220" t="s">
        <v>770</v>
      </c>
      <c r="H826" s="220" t="s">
        <v>420</v>
      </c>
      <c r="I826" s="220" t="s">
        <v>515</v>
      </c>
      <c r="T826" s="222"/>
      <c r="AC826" s="220">
        <f>VLOOKUP(A826,'[1]ف1 21-22'!$A$4:$U$5509,21,0)</f>
        <v>0</v>
      </c>
    </row>
    <row r="827" spans="1:29" x14ac:dyDescent="0.3">
      <c r="A827" s="220">
        <v>123999</v>
      </c>
      <c r="B827" s="220" t="s">
        <v>3355</v>
      </c>
      <c r="C827" s="220" t="s">
        <v>120</v>
      </c>
      <c r="D827" s="220" t="s">
        <v>587</v>
      </c>
      <c r="E827" s="220" t="s">
        <v>410</v>
      </c>
      <c r="F827" s="221">
        <v>29953</v>
      </c>
      <c r="G827" s="220" t="s">
        <v>388</v>
      </c>
      <c r="H827" s="220" t="s">
        <v>411</v>
      </c>
      <c r="I827" s="220" t="s">
        <v>515</v>
      </c>
      <c r="T827" s="222"/>
      <c r="AC827" s="220">
        <f>VLOOKUP(A827,'[1]ف1 21-22'!$A$4:$U$5509,21,0)</f>
        <v>0</v>
      </c>
    </row>
    <row r="828" spans="1:29" x14ac:dyDescent="0.3">
      <c r="A828" s="220">
        <v>124000</v>
      </c>
      <c r="B828" s="220" t="s">
        <v>3356</v>
      </c>
      <c r="C828" s="220" t="s">
        <v>94</v>
      </c>
      <c r="D828" s="220" t="s">
        <v>3357</v>
      </c>
      <c r="E828" s="220" t="s">
        <v>410</v>
      </c>
      <c r="F828" s="221">
        <v>36165</v>
      </c>
      <c r="G828" s="220" t="s">
        <v>1144</v>
      </c>
      <c r="H828" s="220" t="s">
        <v>411</v>
      </c>
      <c r="I828" s="220" t="s">
        <v>515</v>
      </c>
      <c r="T828" s="222"/>
      <c r="AC828" s="220">
        <f>VLOOKUP(A828,'[1]ف1 21-22'!$A$4:$U$5509,21,0)</f>
        <v>0</v>
      </c>
    </row>
    <row r="829" spans="1:29" x14ac:dyDescent="0.3">
      <c r="A829" s="220">
        <v>124001</v>
      </c>
      <c r="B829" s="220" t="s">
        <v>3358</v>
      </c>
      <c r="C829" s="220" t="s">
        <v>66</v>
      </c>
      <c r="D829" s="220" t="s">
        <v>547</v>
      </c>
      <c r="E829" s="220" t="s">
        <v>410</v>
      </c>
      <c r="F829" s="221">
        <v>31499</v>
      </c>
      <c r="G829" s="220" t="s">
        <v>388</v>
      </c>
      <c r="H829" s="220" t="s">
        <v>411</v>
      </c>
      <c r="I829" s="220" t="s">
        <v>515</v>
      </c>
      <c r="T829" s="222"/>
      <c r="AC829" s="220">
        <f>VLOOKUP(A829,'[1]ف1 21-22'!$A$4:$U$5509,21,0)</f>
        <v>0</v>
      </c>
    </row>
    <row r="830" spans="1:29" x14ac:dyDescent="0.3">
      <c r="A830" s="220">
        <v>124002</v>
      </c>
      <c r="B830" s="220" t="s">
        <v>3359</v>
      </c>
      <c r="C830" s="220" t="s">
        <v>142</v>
      </c>
      <c r="D830" s="220" t="s">
        <v>348</v>
      </c>
      <c r="E830" s="220" t="s">
        <v>410</v>
      </c>
      <c r="F830" s="221">
        <v>33270</v>
      </c>
      <c r="G830" s="220" t="s">
        <v>388</v>
      </c>
      <c r="H830" s="220" t="s">
        <v>411</v>
      </c>
      <c r="I830" s="220" t="s">
        <v>515</v>
      </c>
      <c r="T830" s="222"/>
      <c r="AC830" s="220">
        <f>VLOOKUP(A830,'[1]ف1 21-22'!$A$4:$U$5509,21,0)</f>
        <v>0</v>
      </c>
    </row>
    <row r="831" spans="1:29" x14ac:dyDescent="0.3">
      <c r="A831" s="220">
        <v>124003</v>
      </c>
      <c r="B831" s="220" t="s">
        <v>3360</v>
      </c>
      <c r="C831" s="220" t="s">
        <v>158</v>
      </c>
      <c r="D831" s="220" t="s">
        <v>1062</v>
      </c>
      <c r="E831" s="220" t="s">
        <v>410</v>
      </c>
      <c r="F831" s="221">
        <v>30146</v>
      </c>
      <c r="G831" s="220" t="s">
        <v>388</v>
      </c>
      <c r="H831" s="220" t="s">
        <v>411</v>
      </c>
      <c r="I831" s="220" t="s">
        <v>515</v>
      </c>
      <c r="T831" s="222"/>
      <c r="AC831" s="220">
        <f>VLOOKUP(A831,'[1]ف1 21-22'!$A$4:$U$5509,21,0)</f>
        <v>0</v>
      </c>
    </row>
    <row r="832" spans="1:29" x14ac:dyDescent="0.3">
      <c r="A832" s="220">
        <v>124004</v>
      </c>
      <c r="B832" s="220" t="s">
        <v>3361</v>
      </c>
      <c r="C832" s="220" t="s">
        <v>3362</v>
      </c>
      <c r="D832" s="220" t="s">
        <v>1141</v>
      </c>
      <c r="E832" s="220" t="s">
        <v>410</v>
      </c>
      <c r="F832" s="221">
        <v>33714</v>
      </c>
      <c r="G832" s="220" t="s">
        <v>770</v>
      </c>
      <c r="H832" s="220" t="s">
        <v>420</v>
      </c>
      <c r="I832" s="220" t="s">
        <v>515</v>
      </c>
      <c r="T832" s="222"/>
      <c r="AC832" s="220">
        <f>VLOOKUP(A832,'[1]ف1 21-22'!$A$4:$U$5509,21,0)</f>
        <v>0</v>
      </c>
    </row>
    <row r="833" spans="1:29" x14ac:dyDescent="0.3">
      <c r="A833" s="220">
        <v>124006</v>
      </c>
      <c r="B833" s="220" t="s">
        <v>3363</v>
      </c>
      <c r="C833" s="220" t="s">
        <v>3364</v>
      </c>
      <c r="D833" s="220" t="s">
        <v>257</v>
      </c>
      <c r="E833" s="220" t="s">
        <v>410</v>
      </c>
      <c r="F833" s="221">
        <v>35578</v>
      </c>
      <c r="G833" s="220" t="s">
        <v>877</v>
      </c>
      <c r="H833" s="220" t="s">
        <v>411</v>
      </c>
      <c r="I833" s="220" t="s">
        <v>515</v>
      </c>
      <c r="T833" s="222"/>
      <c r="AC833" s="220">
        <f>VLOOKUP(A833,'[1]ف1 21-22'!$A$4:$U$5509,21,0)</f>
        <v>0</v>
      </c>
    </row>
    <row r="834" spans="1:29" x14ac:dyDescent="0.3">
      <c r="A834" s="220">
        <v>124007</v>
      </c>
      <c r="B834" s="220" t="s">
        <v>3365</v>
      </c>
      <c r="C834" s="220" t="s">
        <v>65</v>
      </c>
      <c r="D834" s="220" t="s">
        <v>498</v>
      </c>
      <c r="E834" s="220" t="s">
        <v>410</v>
      </c>
      <c r="F834" s="221">
        <v>34881</v>
      </c>
      <c r="G834" s="220" t="s">
        <v>388</v>
      </c>
      <c r="H834" s="220" t="s">
        <v>411</v>
      </c>
      <c r="I834" s="220" t="s">
        <v>515</v>
      </c>
      <c r="T834" s="222"/>
      <c r="AC834" s="220">
        <f>VLOOKUP(A834,'[1]ف1 21-22'!$A$4:$U$5509,21,0)</f>
        <v>0</v>
      </c>
    </row>
    <row r="835" spans="1:29" x14ac:dyDescent="0.3">
      <c r="A835" s="220">
        <v>124008</v>
      </c>
      <c r="B835" s="220" t="s">
        <v>3366</v>
      </c>
      <c r="C835" s="220" t="s">
        <v>68</v>
      </c>
      <c r="D835" s="220" t="s">
        <v>3367</v>
      </c>
      <c r="E835" s="220" t="s">
        <v>410</v>
      </c>
      <c r="F835" s="221">
        <v>35462</v>
      </c>
      <c r="G835" s="220" t="s">
        <v>414</v>
      </c>
      <c r="H835" s="220" t="s">
        <v>411</v>
      </c>
      <c r="I835" s="220" t="s">
        <v>515</v>
      </c>
      <c r="T835" s="222"/>
      <c r="AC835" s="220">
        <f>VLOOKUP(A835,'[1]ف1 21-22'!$A$4:$U$5509,21,0)</f>
        <v>0</v>
      </c>
    </row>
    <row r="836" spans="1:29" x14ac:dyDescent="0.3">
      <c r="A836" s="220">
        <v>124009</v>
      </c>
      <c r="B836" s="220" t="s">
        <v>3368</v>
      </c>
      <c r="C836" s="220" t="s">
        <v>68</v>
      </c>
      <c r="D836" s="220" t="s">
        <v>265</v>
      </c>
      <c r="E836" s="220" t="s">
        <v>410</v>
      </c>
      <c r="F836" s="221">
        <v>36275</v>
      </c>
      <c r="G836" s="220" t="s">
        <v>388</v>
      </c>
      <c r="H836" s="220" t="s">
        <v>411</v>
      </c>
      <c r="I836" s="220" t="s">
        <v>515</v>
      </c>
      <c r="T836" s="222"/>
      <c r="AC836" s="220">
        <f>VLOOKUP(A836,'[1]ف1 21-22'!$A$4:$U$5509,21,0)</f>
        <v>0</v>
      </c>
    </row>
    <row r="837" spans="1:29" x14ac:dyDescent="0.3">
      <c r="A837" s="220">
        <v>124010</v>
      </c>
      <c r="B837" s="220" t="s">
        <v>3369</v>
      </c>
      <c r="C837" s="220" t="s">
        <v>497</v>
      </c>
      <c r="D837" s="220" t="s">
        <v>262</v>
      </c>
      <c r="E837" s="220" t="s">
        <v>410</v>
      </c>
      <c r="F837" s="221">
        <v>37109</v>
      </c>
      <c r="G837" s="220" t="s">
        <v>844</v>
      </c>
      <c r="H837" s="220" t="s">
        <v>411</v>
      </c>
      <c r="I837" s="220" t="s">
        <v>515</v>
      </c>
      <c r="T837" s="222"/>
      <c r="AC837" s="220">
        <f>VLOOKUP(A837,'[1]ف1 21-22'!$A$4:$U$5509,21,0)</f>
        <v>0</v>
      </c>
    </row>
    <row r="838" spans="1:29" x14ac:dyDescent="0.3">
      <c r="A838" s="220">
        <v>124011</v>
      </c>
      <c r="B838" s="220" t="s">
        <v>951</v>
      </c>
      <c r="C838" s="220" t="s">
        <v>955</v>
      </c>
      <c r="D838" s="220" t="s">
        <v>3370</v>
      </c>
      <c r="E838" s="220" t="s">
        <v>410</v>
      </c>
      <c r="F838" s="221">
        <v>35947</v>
      </c>
      <c r="G838" s="220" t="s">
        <v>810</v>
      </c>
      <c r="H838" s="220" t="s">
        <v>411</v>
      </c>
      <c r="I838" s="220" t="s">
        <v>515</v>
      </c>
      <c r="T838" s="222"/>
      <c r="AC838" s="220">
        <f>VLOOKUP(A838,'[1]ف1 21-22'!$A$4:$U$5509,21,0)</f>
        <v>0</v>
      </c>
    </row>
    <row r="839" spans="1:29" x14ac:dyDescent="0.3">
      <c r="A839" s="220">
        <v>124012</v>
      </c>
      <c r="B839" s="220" t="s">
        <v>3371</v>
      </c>
      <c r="C839" s="220" t="s">
        <v>185</v>
      </c>
      <c r="D839" s="220" t="s">
        <v>638</v>
      </c>
      <c r="E839" s="220" t="s">
        <v>410</v>
      </c>
      <c r="F839" s="221">
        <v>35963</v>
      </c>
      <c r="G839" s="220" t="s">
        <v>388</v>
      </c>
      <c r="H839" s="220" t="s">
        <v>411</v>
      </c>
      <c r="I839" s="220" t="s">
        <v>515</v>
      </c>
      <c r="T839" s="222"/>
      <c r="AC839" s="220">
        <f>VLOOKUP(A839,'[1]ف1 21-22'!$A$4:$U$5509,21,0)</f>
        <v>0</v>
      </c>
    </row>
    <row r="840" spans="1:29" x14ac:dyDescent="0.3">
      <c r="A840" s="220">
        <v>124013</v>
      </c>
      <c r="B840" s="220" t="s">
        <v>3372</v>
      </c>
      <c r="C840" s="220" t="s">
        <v>993</v>
      </c>
      <c r="D840" s="220" t="s">
        <v>235</v>
      </c>
      <c r="E840" s="220" t="s">
        <v>410</v>
      </c>
      <c r="F840" s="221">
        <v>36067</v>
      </c>
      <c r="G840" s="220" t="s">
        <v>723</v>
      </c>
      <c r="H840" s="220" t="s">
        <v>411</v>
      </c>
      <c r="I840" s="220" t="s">
        <v>515</v>
      </c>
      <c r="T840" s="222"/>
      <c r="AC840" s="220">
        <f>VLOOKUP(A840,'[1]ف1 21-22'!$A$4:$U$5509,21,0)</f>
        <v>0</v>
      </c>
    </row>
    <row r="841" spans="1:29" x14ac:dyDescent="0.3">
      <c r="A841" s="220">
        <v>124015</v>
      </c>
      <c r="B841" s="220" t="s">
        <v>3373</v>
      </c>
      <c r="C841" s="220" t="s">
        <v>1069</v>
      </c>
      <c r="D841" s="220" t="s">
        <v>251</v>
      </c>
      <c r="E841" s="220" t="s">
        <v>410</v>
      </c>
      <c r="F841" s="221">
        <v>33088</v>
      </c>
      <c r="G841" s="220" t="s">
        <v>766</v>
      </c>
      <c r="H841" s="220" t="s">
        <v>411</v>
      </c>
      <c r="I841" s="220" t="s">
        <v>515</v>
      </c>
      <c r="T841" s="222"/>
      <c r="AC841" s="220">
        <f>VLOOKUP(A841,'[1]ف1 21-22'!$A$4:$U$5509,21,0)</f>
        <v>0</v>
      </c>
    </row>
    <row r="842" spans="1:29" x14ac:dyDescent="0.3">
      <c r="A842" s="220">
        <v>124016</v>
      </c>
      <c r="B842" s="220" t="s">
        <v>3374</v>
      </c>
      <c r="C842" s="220" t="s">
        <v>107</v>
      </c>
      <c r="D842" s="220" t="s">
        <v>471</v>
      </c>
      <c r="E842" s="220" t="s">
        <v>410</v>
      </c>
      <c r="F842" s="221">
        <v>31343</v>
      </c>
      <c r="G842" s="220" t="s">
        <v>388</v>
      </c>
      <c r="H842" s="220" t="s">
        <v>411</v>
      </c>
      <c r="I842" s="220" t="s">
        <v>515</v>
      </c>
      <c r="T842" s="222"/>
      <c r="AC842" s="220">
        <f>VLOOKUP(A842,'[1]ف1 21-22'!$A$4:$U$5509,21,0)</f>
        <v>0</v>
      </c>
    </row>
    <row r="843" spans="1:29" x14ac:dyDescent="0.3">
      <c r="A843" s="220">
        <v>124017</v>
      </c>
      <c r="B843" s="220" t="s">
        <v>3375</v>
      </c>
      <c r="C843" s="220" t="s">
        <v>144</v>
      </c>
      <c r="D843" s="220" t="s">
        <v>1061</v>
      </c>
      <c r="E843" s="220" t="s">
        <v>410</v>
      </c>
      <c r="F843" s="221">
        <v>36901</v>
      </c>
      <c r="G843" s="220" t="s">
        <v>388</v>
      </c>
      <c r="H843" s="220" t="s">
        <v>411</v>
      </c>
      <c r="I843" s="220" t="s">
        <v>515</v>
      </c>
      <c r="T843" s="222"/>
      <c r="AC843" s="220">
        <f>VLOOKUP(A843,'[1]ف1 21-22'!$A$4:$U$5509,21,0)</f>
        <v>0</v>
      </c>
    </row>
    <row r="844" spans="1:29" x14ac:dyDescent="0.3">
      <c r="A844" s="220">
        <v>124018</v>
      </c>
      <c r="B844" s="220" t="s">
        <v>3376</v>
      </c>
      <c r="C844" s="220" t="s">
        <v>3377</v>
      </c>
      <c r="D844" s="220" t="s">
        <v>973</v>
      </c>
      <c r="E844" s="220" t="s">
        <v>410</v>
      </c>
      <c r="F844" s="221">
        <v>32629</v>
      </c>
      <c r="G844" s="220" t="s">
        <v>417</v>
      </c>
      <c r="H844" s="220" t="s">
        <v>411</v>
      </c>
      <c r="I844" s="220" t="s">
        <v>515</v>
      </c>
      <c r="T844" s="222"/>
      <c r="AC844" s="220">
        <f>VLOOKUP(A844,'[1]ف1 21-22'!$A$4:$U$5509,21,0)</f>
        <v>0</v>
      </c>
    </row>
    <row r="845" spans="1:29" x14ac:dyDescent="0.3">
      <c r="A845" s="220">
        <v>124019</v>
      </c>
      <c r="B845" s="220" t="s">
        <v>3378</v>
      </c>
      <c r="C845" s="220" t="s">
        <v>113</v>
      </c>
      <c r="D845" s="220" t="s">
        <v>265</v>
      </c>
      <c r="E845" s="220" t="s">
        <v>410</v>
      </c>
      <c r="F845" s="221">
        <v>28033</v>
      </c>
      <c r="G845" s="220" t="s">
        <v>388</v>
      </c>
      <c r="H845" s="220" t="s">
        <v>411</v>
      </c>
      <c r="I845" s="220" t="s">
        <v>515</v>
      </c>
      <c r="T845" s="222"/>
      <c r="AC845" s="220">
        <f>VLOOKUP(A845,'[1]ف1 21-22'!$A$4:$U$5509,21,0)</f>
        <v>0</v>
      </c>
    </row>
    <row r="846" spans="1:29" x14ac:dyDescent="0.3">
      <c r="A846" s="220">
        <v>124020</v>
      </c>
      <c r="B846" s="220" t="s">
        <v>1030</v>
      </c>
      <c r="C846" s="220" t="s">
        <v>3379</v>
      </c>
      <c r="D846" s="220" t="s">
        <v>466</v>
      </c>
      <c r="E846" s="220" t="s">
        <v>410</v>
      </c>
      <c r="F846" s="221">
        <v>27770</v>
      </c>
      <c r="G846" s="220" t="s">
        <v>3380</v>
      </c>
      <c r="H846" s="220" t="s">
        <v>411</v>
      </c>
      <c r="I846" s="220" t="s">
        <v>515</v>
      </c>
      <c r="T846" s="222"/>
      <c r="AC846" s="220">
        <f>VLOOKUP(A846,'[1]ف1 21-22'!$A$4:$U$5509,21,0)</f>
        <v>0</v>
      </c>
    </row>
    <row r="847" spans="1:29" x14ac:dyDescent="0.3">
      <c r="A847" s="220">
        <v>124021</v>
      </c>
      <c r="B847" s="220" t="s">
        <v>3381</v>
      </c>
      <c r="C847" s="220" t="s">
        <v>134</v>
      </c>
      <c r="D847" s="220" t="s">
        <v>290</v>
      </c>
      <c r="E847" s="220" t="s">
        <v>410</v>
      </c>
      <c r="F847" s="221">
        <v>34125</v>
      </c>
      <c r="G847" s="220" t="s">
        <v>787</v>
      </c>
      <c r="H847" s="220" t="s">
        <v>411</v>
      </c>
      <c r="I847" s="220" t="s">
        <v>515</v>
      </c>
      <c r="T847" s="222"/>
      <c r="AC847" s="220">
        <f>VLOOKUP(A847,'[1]ف1 21-22'!$A$4:$U$5509,21,0)</f>
        <v>0</v>
      </c>
    </row>
    <row r="848" spans="1:29" x14ac:dyDescent="0.3">
      <c r="A848" s="220">
        <v>124022</v>
      </c>
      <c r="B848" s="220" t="s">
        <v>3382</v>
      </c>
      <c r="C848" s="220" t="s">
        <v>1146</v>
      </c>
      <c r="D848" s="220" t="s">
        <v>1161</v>
      </c>
      <c r="E848" s="220" t="s">
        <v>410</v>
      </c>
      <c r="F848" s="221">
        <v>33075</v>
      </c>
      <c r="G848" s="220" t="s">
        <v>388</v>
      </c>
      <c r="H848" s="220" t="s">
        <v>411</v>
      </c>
      <c r="I848" s="220" t="s">
        <v>515</v>
      </c>
      <c r="T848" s="222"/>
      <c r="AC848" s="220">
        <f>VLOOKUP(A848,'[1]ف1 21-22'!$A$4:$U$5509,21,0)</f>
        <v>0</v>
      </c>
    </row>
    <row r="849" spans="1:29" x14ac:dyDescent="0.3">
      <c r="A849" s="220">
        <v>124023</v>
      </c>
      <c r="B849" s="220" t="s">
        <v>3383</v>
      </c>
      <c r="C849" s="220" t="s">
        <v>107</v>
      </c>
      <c r="D849" s="220" t="s">
        <v>319</v>
      </c>
      <c r="E849" s="220" t="s">
        <v>410</v>
      </c>
      <c r="F849" s="221">
        <v>35797</v>
      </c>
      <c r="G849" s="220" t="s">
        <v>775</v>
      </c>
      <c r="H849" s="220" t="s">
        <v>411</v>
      </c>
      <c r="I849" s="220" t="s">
        <v>515</v>
      </c>
      <c r="T849" s="222"/>
      <c r="AC849" s="220">
        <f>VLOOKUP(A849,'[1]ف1 21-22'!$A$4:$U$5509,21,0)</f>
        <v>0</v>
      </c>
    </row>
    <row r="850" spans="1:29" x14ac:dyDescent="0.3">
      <c r="A850" s="220">
        <v>124024</v>
      </c>
      <c r="B850" s="220" t="s">
        <v>3384</v>
      </c>
      <c r="C850" s="220" t="s">
        <v>605</v>
      </c>
      <c r="D850" s="220" t="s">
        <v>283</v>
      </c>
      <c r="E850" s="220" t="s">
        <v>410</v>
      </c>
      <c r="F850" s="221">
        <v>32428</v>
      </c>
      <c r="G850" s="220" t="s">
        <v>388</v>
      </c>
      <c r="H850" s="220" t="s">
        <v>411</v>
      </c>
      <c r="I850" s="220" t="s">
        <v>515</v>
      </c>
      <c r="T850" s="222"/>
      <c r="AC850" s="220">
        <f>VLOOKUP(A850,'[1]ف1 21-22'!$A$4:$U$5509,21,0)</f>
        <v>0</v>
      </c>
    </row>
    <row r="851" spans="1:29" x14ac:dyDescent="0.3">
      <c r="A851" s="220">
        <v>124026</v>
      </c>
      <c r="B851" s="220" t="s">
        <v>3385</v>
      </c>
      <c r="C851" s="220" t="s">
        <v>83</v>
      </c>
      <c r="D851" s="220" t="s">
        <v>3386</v>
      </c>
      <c r="E851" s="220" t="s">
        <v>410</v>
      </c>
      <c r="F851" s="221">
        <v>32143</v>
      </c>
      <c r="G851" s="220" t="s">
        <v>869</v>
      </c>
      <c r="H851" s="220" t="s">
        <v>411</v>
      </c>
      <c r="I851" s="220" t="s">
        <v>515</v>
      </c>
      <c r="T851" s="222"/>
      <c r="AC851" s="220">
        <f>VLOOKUP(A851,'[1]ف1 21-22'!$A$4:$U$5509,21,0)</f>
        <v>0</v>
      </c>
    </row>
    <row r="852" spans="1:29" x14ac:dyDescent="0.3">
      <c r="A852" s="220">
        <v>124027</v>
      </c>
      <c r="B852" s="220" t="s">
        <v>3387</v>
      </c>
      <c r="C852" s="220" t="s">
        <v>68</v>
      </c>
      <c r="D852" s="220" t="s">
        <v>3388</v>
      </c>
      <c r="E852" s="220" t="s">
        <v>410</v>
      </c>
      <c r="F852" s="221">
        <v>35896</v>
      </c>
      <c r="G852" s="220" t="s">
        <v>3389</v>
      </c>
      <c r="H852" s="220" t="s">
        <v>411</v>
      </c>
      <c r="I852" s="220" t="s">
        <v>515</v>
      </c>
      <c r="T852" s="222"/>
      <c r="AC852" s="220">
        <f>VLOOKUP(A852,'[1]ف1 21-22'!$A$4:$U$5509,21,0)</f>
        <v>0</v>
      </c>
    </row>
    <row r="853" spans="1:29" x14ac:dyDescent="0.3">
      <c r="A853" s="220">
        <v>124028</v>
      </c>
      <c r="B853" s="220" t="s">
        <v>3390</v>
      </c>
      <c r="C853" s="220" t="s">
        <v>96</v>
      </c>
      <c r="D853" s="220" t="s">
        <v>500</v>
      </c>
      <c r="E853" s="220" t="s">
        <v>410</v>
      </c>
      <c r="F853" s="221">
        <v>34335</v>
      </c>
      <c r="G853" s="220" t="s">
        <v>408</v>
      </c>
      <c r="H853" s="220" t="s">
        <v>411</v>
      </c>
      <c r="I853" s="220" t="s">
        <v>515</v>
      </c>
      <c r="T853" s="222"/>
      <c r="AC853" s="220">
        <f>VLOOKUP(A853,'[1]ف1 21-22'!$A$4:$U$5509,21,0)</f>
        <v>0</v>
      </c>
    </row>
    <row r="854" spans="1:29" x14ac:dyDescent="0.3">
      <c r="A854" s="220">
        <v>124029</v>
      </c>
      <c r="B854" s="220" t="s">
        <v>3391</v>
      </c>
      <c r="C854" s="220" t="s">
        <v>162</v>
      </c>
      <c r="D854" s="220" t="s">
        <v>251</v>
      </c>
      <c r="E854" s="220" t="s">
        <v>410</v>
      </c>
      <c r="F854" s="221">
        <v>36434</v>
      </c>
      <c r="G854" s="220" t="s">
        <v>3392</v>
      </c>
      <c r="H854" s="220" t="s">
        <v>411</v>
      </c>
      <c r="I854" s="220" t="s">
        <v>515</v>
      </c>
      <c r="T854" s="222"/>
      <c r="AC854" s="220">
        <f>VLOOKUP(A854,'[1]ف1 21-22'!$A$4:$U$5509,21,0)</f>
        <v>0</v>
      </c>
    </row>
    <row r="855" spans="1:29" x14ac:dyDescent="0.3">
      <c r="A855" s="220">
        <v>124030</v>
      </c>
      <c r="B855" s="220" t="s">
        <v>3393</v>
      </c>
      <c r="C855" s="220" t="s">
        <v>109</v>
      </c>
      <c r="D855" s="220" t="s">
        <v>307</v>
      </c>
      <c r="E855" s="220" t="s">
        <v>410</v>
      </c>
      <c r="F855" s="221">
        <v>31049</v>
      </c>
      <c r="G855" s="220" t="s">
        <v>388</v>
      </c>
      <c r="H855" s="220" t="s">
        <v>411</v>
      </c>
      <c r="I855" s="220" t="s">
        <v>515</v>
      </c>
      <c r="T855" s="222"/>
      <c r="AC855" s="220">
        <f>VLOOKUP(A855,'[1]ف1 21-22'!$A$4:$U$5509,21,0)</f>
        <v>0</v>
      </c>
    </row>
    <row r="856" spans="1:29" x14ac:dyDescent="0.3">
      <c r="A856" s="220">
        <v>124031</v>
      </c>
      <c r="B856" s="220" t="s">
        <v>3394</v>
      </c>
      <c r="C856" s="220" t="s">
        <v>3395</v>
      </c>
      <c r="D856" s="220" t="s">
        <v>231</v>
      </c>
      <c r="E856" s="220" t="s">
        <v>410</v>
      </c>
      <c r="H856" s="220" t="s">
        <v>411</v>
      </c>
      <c r="I856" s="220" t="s">
        <v>515</v>
      </c>
      <c r="T856" s="222"/>
      <c r="AC856" s="220">
        <f>VLOOKUP(A856,'[1]ف1 21-22'!$A$4:$U$5509,21,0)</f>
        <v>0</v>
      </c>
    </row>
    <row r="857" spans="1:29" x14ac:dyDescent="0.3">
      <c r="A857" s="220">
        <v>124032</v>
      </c>
      <c r="B857" s="220" t="s">
        <v>3396</v>
      </c>
      <c r="C857" s="220" t="s">
        <v>114</v>
      </c>
      <c r="D857" s="220" t="s">
        <v>251</v>
      </c>
      <c r="E857" s="220" t="s">
        <v>410</v>
      </c>
      <c r="F857" s="221">
        <v>35431</v>
      </c>
      <c r="G857" s="220" t="s">
        <v>3224</v>
      </c>
      <c r="H857" s="220" t="s">
        <v>411</v>
      </c>
      <c r="I857" s="220" t="s">
        <v>515</v>
      </c>
      <c r="T857" s="222"/>
      <c r="AC857" s="220">
        <f>VLOOKUP(A857,'[1]ف1 21-22'!$A$4:$U$5509,21,0)</f>
        <v>0</v>
      </c>
    </row>
    <row r="858" spans="1:29" x14ac:dyDescent="0.3">
      <c r="A858" s="220">
        <v>124033</v>
      </c>
      <c r="B858" s="220" t="s">
        <v>3397</v>
      </c>
      <c r="C858" s="220" t="s">
        <v>91</v>
      </c>
      <c r="D858" s="220" t="s">
        <v>270</v>
      </c>
      <c r="E858" s="220" t="s">
        <v>410</v>
      </c>
      <c r="F858" s="221">
        <v>32927</v>
      </c>
      <c r="G858" s="220" t="s">
        <v>388</v>
      </c>
      <c r="H858" s="220" t="s">
        <v>411</v>
      </c>
      <c r="I858" s="220" t="s">
        <v>515</v>
      </c>
      <c r="T858" s="222"/>
      <c r="AC858" s="220">
        <f>VLOOKUP(A858,'[1]ف1 21-22'!$A$4:$U$5509,21,0)</f>
        <v>0</v>
      </c>
    </row>
    <row r="859" spans="1:29" x14ac:dyDescent="0.3">
      <c r="A859" s="220">
        <v>124034</v>
      </c>
      <c r="B859" s="220" t="s">
        <v>3398</v>
      </c>
      <c r="C859" s="220" t="s">
        <v>133</v>
      </c>
      <c r="D859" s="220" t="s">
        <v>622</v>
      </c>
      <c r="E859" s="220" t="s">
        <v>410</v>
      </c>
      <c r="F859" s="221">
        <v>37223</v>
      </c>
      <c r="G859" s="220" t="s">
        <v>403</v>
      </c>
      <c r="H859" s="220" t="s">
        <v>411</v>
      </c>
      <c r="I859" s="220" t="s">
        <v>515</v>
      </c>
      <c r="T859" s="222"/>
      <c r="AC859" s="220">
        <f>VLOOKUP(A859,'[1]ف1 21-22'!$A$4:$U$5509,21,0)</f>
        <v>0</v>
      </c>
    </row>
    <row r="860" spans="1:29" x14ac:dyDescent="0.3">
      <c r="A860" s="220">
        <v>124035</v>
      </c>
      <c r="B860" s="220" t="s">
        <v>980</v>
      </c>
      <c r="C860" s="220" t="s">
        <v>68</v>
      </c>
      <c r="D860" s="220" t="s">
        <v>1085</v>
      </c>
      <c r="E860" s="220" t="s">
        <v>410</v>
      </c>
      <c r="F860" s="221">
        <v>35955</v>
      </c>
      <c r="G860" s="220" t="s">
        <v>388</v>
      </c>
      <c r="H860" s="220" t="s">
        <v>411</v>
      </c>
      <c r="I860" s="220" t="s">
        <v>515</v>
      </c>
      <c r="T860" s="222"/>
      <c r="AC860" s="220">
        <f>VLOOKUP(A860,'[1]ف1 21-22'!$A$4:$U$5509,21,0)</f>
        <v>0</v>
      </c>
    </row>
    <row r="861" spans="1:29" x14ac:dyDescent="0.3">
      <c r="A861" s="220">
        <v>124036</v>
      </c>
      <c r="B861" s="220" t="s">
        <v>3399</v>
      </c>
      <c r="C861" s="220" t="s">
        <v>484</v>
      </c>
      <c r="D861" s="220" t="s">
        <v>240</v>
      </c>
      <c r="E861" s="220" t="s">
        <v>410</v>
      </c>
      <c r="F861" s="221">
        <v>31634</v>
      </c>
      <c r="G861" s="220" t="s">
        <v>776</v>
      </c>
      <c r="H861" s="220" t="s">
        <v>411</v>
      </c>
      <c r="I861" s="220" t="s">
        <v>515</v>
      </c>
      <c r="T861" s="222"/>
      <c r="AC861" s="220">
        <f>VLOOKUP(A861,'[1]ف1 21-22'!$A$4:$U$5509,21,0)</f>
        <v>0</v>
      </c>
    </row>
    <row r="862" spans="1:29" x14ac:dyDescent="0.3">
      <c r="A862" s="220">
        <v>124037</v>
      </c>
      <c r="B862" s="220" t="s">
        <v>3400</v>
      </c>
      <c r="C862" s="220" t="s">
        <v>534</v>
      </c>
      <c r="D862" s="220" t="s">
        <v>550</v>
      </c>
      <c r="E862" s="220" t="s">
        <v>410</v>
      </c>
      <c r="F862" s="221">
        <v>37068</v>
      </c>
      <c r="G862" s="220" t="s">
        <v>388</v>
      </c>
      <c r="H862" s="220" t="s">
        <v>411</v>
      </c>
      <c r="I862" s="220" t="s">
        <v>515</v>
      </c>
      <c r="T862" s="222"/>
      <c r="AC862" s="220">
        <f>VLOOKUP(A862,'[1]ف1 21-22'!$A$4:$U$5509,21,0)</f>
        <v>0</v>
      </c>
    </row>
    <row r="863" spans="1:29" x14ac:dyDescent="0.3">
      <c r="A863" s="220">
        <v>124038</v>
      </c>
      <c r="B863" s="220" t="s">
        <v>3401</v>
      </c>
      <c r="C863" s="220" t="s">
        <v>141</v>
      </c>
      <c r="D863" s="220" t="s">
        <v>3402</v>
      </c>
      <c r="E863" s="220" t="s">
        <v>410</v>
      </c>
      <c r="F863" s="221">
        <v>24558</v>
      </c>
      <c r="G863" s="220" t="s">
        <v>949</v>
      </c>
      <c r="H863" s="220" t="s">
        <v>411</v>
      </c>
      <c r="I863" s="220" t="s">
        <v>515</v>
      </c>
      <c r="T863" s="222"/>
      <c r="AC863" s="220">
        <f>VLOOKUP(A863,'[1]ف1 21-22'!$A$4:$U$5509,21,0)</f>
        <v>0</v>
      </c>
    </row>
    <row r="864" spans="1:29" x14ac:dyDescent="0.3">
      <c r="A864" s="220">
        <v>124039</v>
      </c>
      <c r="B864" s="220" t="s">
        <v>3403</v>
      </c>
      <c r="C864" s="220" t="s">
        <v>1031</v>
      </c>
      <c r="D864" s="220" t="s">
        <v>550</v>
      </c>
      <c r="E864" s="220" t="s">
        <v>410</v>
      </c>
      <c r="F864" s="221">
        <v>32407</v>
      </c>
      <c r="G864" s="220" t="s">
        <v>388</v>
      </c>
      <c r="H864" s="220" t="s">
        <v>411</v>
      </c>
      <c r="I864" s="220" t="s">
        <v>515</v>
      </c>
      <c r="T864" s="222"/>
      <c r="AC864" s="220">
        <f>VLOOKUP(A864,'[1]ف1 21-22'!$A$4:$U$5509,21,0)</f>
        <v>0</v>
      </c>
    </row>
    <row r="865" spans="1:29" x14ac:dyDescent="0.3">
      <c r="A865" s="220">
        <v>124040</v>
      </c>
      <c r="B865" s="220" t="s">
        <v>3404</v>
      </c>
      <c r="C865" s="220" t="s">
        <v>71</v>
      </c>
      <c r="D865" s="220" t="s">
        <v>3405</v>
      </c>
      <c r="E865" s="220" t="s">
        <v>410</v>
      </c>
      <c r="F865" s="221">
        <v>26480</v>
      </c>
      <c r="G865" s="220" t="s">
        <v>797</v>
      </c>
      <c r="H865" s="220" t="s">
        <v>411</v>
      </c>
      <c r="I865" s="220" t="s">
        <v>515</v>
      </c>
      <c r="T865" s="222"/>
      <c r="AC865" s="220">
        <f>VLOOKUP(A865,'[1]ف1 21-22'!$A$4:$U$5509,21,0)</f>
        <v>0</v>
      </c>
    </row>
    <row r="866" spans="1:29" x14ac:dyDescent="0.3">
      <c r="A866" s="220">
        <v>124041</v>
      </c>
      <c r="B866" s="220" t="s">
        <v>3406</v>
      </c>
      <c r="C866" s="220" t="s">
        <v>62</v>
      </c>
      <c r="D866" s="220" t="s">
        <v>964</v>
      </c>
      <c r="E866" s="220" t="s">
        <v>410</v>
      </c>
      <c r="F866" s="221">
        <v>32721</v>
      </c>
      <c r="G866" s="220" t="s">
        <v>388</v>
      </c>
      <c r="H866" s="220" t="s">
        <v>411</v>
      </c>
      <c r="I866" s="220" t="s">
        <v>515</v>
      </c>
      <c r="T866" s="222"/>
      <c r="AC866" s="220">
        <f>VLOOKUP(A866,'[1]ف1 21-22'!$A$4:$U$5509,21,0)</f>
        <v>0</v>
      </c>
    </row>
    <row r="867" spans="1:29" x14ac:dyDescent="0.3">
      <c r="A867" s="220">
        <v>124042</v>
      </c>
      <c r="B867" s="220" t="s">
        <v>3407</v>
      </c>
      <c r="C867" s="220" t="s">
        <v>617</v>
      </c>
      <c r="D867" s="220" t="s">
        <v>291</v>
      </c>
      <c r="E867" s="220" t="s">
        <v>410</v>
      </c>
      <c r="F867" s="221">
        <v>28930</v>
      </c>
      <c r="G867" s="220" t="s">
        <v>388</v>
      </c>
      <c r="H867" s="220" t="s">
        <v>411</v>
      </c>
      <c r="I867" s="220" t="s">
        <v>515</v>
      </c>
      <c r="T867" s="222"/>
      <c r="AC867" s="220">
        <f>VLOOKUP(A867,'[1]ف1 21-22'!$A$4:$U$5509,21,0)</f>
        <v>0</v>
      </c>
    </row>
    <row r="868" spans="1:29" x14ac:dyDescent="0.3">
      <c r="A868" s="220">
        <v>124043</v>
      </c>
      <c r="B868" s="220" t="s">
        <v>3408</v>
      </c>
      <c r="C868" s="220" t="s">
        <v>88</v>
      </c>
      <c r="D868" s="220" t="s">
        <v>3119</v>
      </c>
      <c r="E868" s="220" t="s">
        <v>409</v>
      </c>
      <c r="F868" s="221">
        <v>32612</v>
      </c>
      <c r="G868" s="220" t="s">
        <v>388</v>
      </c>
      <c r="H868" s="220" t="s">
        <v>411</v>
      </c>
      <c r="I868" s="220" t="s">
        <v>515</v>
      </c>
      <c r="T868" s="222"/>
      <c r="AC868" s="220">
        <f>VLOOKUP(A868,'[1]ف1 21-22'!$A$4:$U$5509,21,0)</f>
        <v>0</v>
      </c>
    </row>
    <row r="869" spans="1:29" x14ac:dyDescent="0.3">
      <c r="A869" s="220">
        <v>124044</v>
      </c>
      <c r="B869" s="220" t="s">
        <v>3409</v>
      </c>
      <c r="C869" s="220" t="s">
        <v>85</v>
      </c>
      <c r="D869" s="220" t="s">
        <v>473</v>
      </c>
      <c r="E869" s="220" t="s">
        <v>410</v>
      </c>
      <c r="F869" s="221">
        <v>24047</v>
      </c>
      <c r="G869" s="220" t="s">
        <v>781</v>
      </c>
      <c r="H869" s="220" t="s">
        <v>411</v>
      </c>
      <c r="I869" s="220" t="s">
        <v>515</v>
      </c>
      <c r="T869" s="222"/>
      <c r="AC869" s="220">
        <f>VLOOKUP(A869,'[1]ف1 21-22'!$A$4:$U$5509,21,0)</f>
        <v>0</v>
      </c>
    </row>
    <row r="870" spans="1:29" x14ac:dyDescent="0.3">
      <c r="A870" s="220">
        <v>124045</v>
      </c>
      <c r="B870" s="220" t="s">
        <v>3410</v>
      </c>
      <c r="C870" s="220" t="s">
        <v>442</v>
      </c>
      <c r="D870" s="220" t="s">
        <v>278</v>
      </c>
      <c r="E870" s="220" t="s">
        <v>410</v>
      </c>
      <c r="F870" s="221">
        <v>29618</v>
      </c>
      <c r="G870" s="220" t="s">
        <v>388</v>
      </c>
      <c r="H870" s="220" t="s">
        <v>411</v>
      </c>
      <c r="I870" s="220" t="s">
        <v>515</v>
      </c>
      <c r="T870" s="222"/>
      <c r="AC870" s="220">
        <f>VLOOKUP(A870,'[1]ف1 21-22'!$A$4:$U$5509,21,0)</f>
        <v>0</v>
      </c>
    </row>
    <row r="871" spans="1:29" x14ac:dyDescent="0.3">
      <c r="A871" s="220">
        <v>124046</v>
      </c>
      <c r="B871" s="220" t="s">
        <v>3411</v>
      </c>
      <c r="C871" s="220" t="s">
        <v>3412</v>
      </c>
      <c r="D871" s="220" t="s">
        <v>291</v>
      </c>
      <c r="E871" s="220" t="s">
        <v>410</v>
      </c>
      <c r="F871" s="221">
        <v>31844</v>
      </c>
      <c r="G871" s="220" t="s">
        <v>388</v>
      </c>
      <c r="H871" s="220" t="s">
        <v>411</v>
      </c>
      <c r="I871" s="220" t="s">
        <v>515</v>
      </c>
      <c r="T871" s="222"/>
      <c r="AC871" s="220">
        <f>VLOOKUP(A871,'[1]ف1 21-22'!$A$4:$U$5509,21,0)</f>
        <v>0</v>
      </c>
    </row>
    <row r="872" spans="1:29" x14ac:dyDescent="0.3">
      <c r="A872" s="220">
        <v>124047</v>
      </c>
      <c r="B872" s="220" t="s">
        <v>3413</v>
      </c>
      <c r="C872" s="220" t="s">
        <v>3414</v>
      </c>
      <c r="D872" s="220" t="s">
        <v>2021</v>
      </c>
      <c r="E872" s="220" t="s">
        <v>410</v>
      </c>
      <c r="F872" s="221">
        <v>37261</v>
      </c>
      <c r="G872" s="220" t="s">
        <v>719</v>
      </c>
      <c r="H872" s="220" t="s">
        <v>411</v>
      </c>
      <c r="I872" s="220" t="s">
        <v>515</v>
      </c>
      <c r="T872" s="222"/>
      <c r="AC872" s="220">
        <f>VLOOKUP(A872,'[1]ف1 21-22'!$A$4:$U$5509,21,0)</f>
        <v>0</v>
      </c>
    </row>
    <row r="873" spans="1:29" x14ac:dyDescent="0.3">
      <c r="A873" s="220">
        <v>124048</v>
      </c>
      <c r="B873" s="220" t="s">
        <v>3415</v>
      </c>
      <c r="C873" s="220" t="s">
        <v>118</v>
      </c>
      <c r="D873" s="220" t="s">
        <v>234</v>
      </c>
      <c r="E873" s="220" t="s">
        <v>410</v>
      </c>
      <c r="F873" s="221">
        <v>34770</v>
      </c>
      <c r="G873" s="220" t="s">
        <v>388</v>
      </c>
      <c r="H873" s="220" t="s">
        <v>411</v>
      </c>
      <c r="I873" s="220" t="s">
        <v>515</v>
      </c>
      <c r="T873" s="222"/>
      <c r="AC873" s="220">
        <f>VLOOKUP(A873,'[1]ف1 21-22'!$A$4:$U$5509,21,0)</f>
        <v>0</v>
      </c>
    </row>
    <row r="874" spans="1:29" x14ac:dyDescent="0.3">
      <c r="A874" s="220">
        <v>124049</v>
      </c>
      <c r="B874" s="220" t="s">
        <v>3416</v>
      </c>
      <c r="C874" s="220" t="s">
        <v>65</v>
      </c>
      <c r="D874" s="220" t="s">
        <v>1057</v>
      </c>
      <c r="E874" s="220" t="s">
        <v>410</v>
      </c>
      <c r="F874" s="221">
        <v>32152</v>
      </c>
      <c r="G874" s="220" t="s">
        <v>388</v>
      </c>
      <c r="H874" s="220" t="s">
        <v>411</v>
      </c>
      <c r="I874" s="220" t="s">
        <v>515</v>
      </c>
      <c r="T874" s="222"/>
      <c r="AC874" s="220">
        <f>VLOOKUP(A874,'[1]ف1 21-22'!$A$4:$U$5509,21,0)</f>
        <v>0</v>
      </c>
    </row>
    <row r="875" spans="1:29" x14ac:dyDescent="0.3">
      <c r="A875" s="220">
        <v>124050</v>
      </c>
      <c r="B875" s="220" t="s">
        <v>3417</v>
      </c>
      <c r="C875" s="220" t="s">
        <v>65</v>
      </c>
      <c r="D875" s="220" t="s">
        <v>253</v>
      </c>
      <c r="E875" s="220" t="s">
        <v>410</v>
      </c>
      <c r="F875" s="221">
        <v>30485</v>
      </c>
      <c r="G875" s="220" t="s">
        <v>769</v>
      </c>
      <c r="H875" s="220" t="s">
        <v>411</v>
      </c>
      <c r="I875" s="220" t="s">
        <v>515</v>
      </c>
      <c r="T875" s="222"/>
      <c r="AC875" s="220">
        <f>VLOOKUP(A875,'[1]ف1 21-22'!$A$4:$U$5509,21,0)</f>
        <v>0</v>
      </c>
    </row>
    <row r="876" spans="1:29" x14ac:dyDescent="0.3">
      <c r="A876" s="220">
        <v>124051</v>
      </c>
      <c r="B876" s="220" t="s">
        <v>3418</v>
      </c>
      <c r="C876" s="220" t="s">
        <v>140</v>
      </c>
      <c r="D876" s="220" t="s">
        <v>255</v>
      </c>
      <c r="E876" s="220" t="s">
        <v>410</v>
      </c>
      <c r="F876" s="221">
        <v>36898</v>
      </c>
      <c r="G876" s="220" t="s">
        <v>388</v>
      </c>
      <c r="H876" s="220" t="s">
        <v>411</v>
      </c>
      <c r="I876" s="220" t="s">
        <v>515</v>
      </c>
      <c r="AC876" s="220">
        <f>VLOOKUP(A876,'[1]ف1 21-22'!$A$4:$U$5509,21,0)</f>
        <v>0</v>
      </c>
    </row>
    <row r="877" spans="1:29" x14ac:dyDescent="0.3">
      <c r="A877" s="220">
        <v>124052</v>
      </c>
      <c r="B877" s="220" t="s">
        <v>3419</v>
      </c>
      <c r="C877" s="220" t="s">
        <v>107</v>
      </c>
      <c r="D877" s="220" t="s">
        <v>290</v>
      </c>
      <c r="E877" s="220" t="s">
        <v>410</v>
      </c>
      <c r="F877" s="221">
        <v>36526</v>
      </c>
      <c r="G877" s="220" t="s">
        <v>3420</v>
      </c>
      <c r="H877" s="220" t="s">
        <v>411</v>
      </c>
      <c r="I877" s="220" t="s">
        <v>515</v>
      </c>
      <c r="AC877" s="220">
        <f>VLOOKUP(A877,'[1]ف1 21-22'!$A$4:$U$5509,21,0)</f>
        <v>0</v>
      </c>
    </row>
    <row r="878" spans="1:29" x14ac:dyDescent="0.3">
      <c r="A878" s="220">
        <v>124053</v>
      </c>
      <c r="B878" s="220" t="s">
        <v>3421</v>
      </c>
      <c r="C878" s="220" t="s">
        <v>127</v>
      </c>
      <c r="D878" s="220" t="s">
        <v>250</v>
      </c>
      <c r="E878" s="220" t="s">
        <v>410</v>
      </c>
      <c r="F878" s="221">
        <v>30495</v>
      </c>
      <c r="G878" s="220" t="s">
        <v>388</v>
      </c>
      <c r="H878" s="220" t="s">
        <v>420</v>
      </c>
      <c r="I878" s="220" t="s">
        <v>515</v>
      </c>
      <c r="AC878" s="220">
        <f>VLOOKUP(A878,'[1]ف1 21-22'!$A$4:$U$5509,21,0)</f>
        <v>0</v>
      </c>
    </row>
    <row r="879" spans="1:29" x14ac:dyDescent="0.3">
      <c r="A879" s="220">
        <v>124054</v>
      </c>
      <c r="B879" s="220" t="s">
        <v>3422</v>
      </c>
      <c r="C879" s="220" t="s">
        <v>1065</v>
      </c>
      <c r="D879" s="220" t="s">
        <v>306</v>
      </c>
      <c r="E879" s="220" t="s">
        <v>410</v>
      </c>
      <c r="F879" s="221">
        <v>29527</v>
      </c>
      <c r="G879" s="220" t="s">
        <v>388</v>
      </c>
      <c r="H879" s="220" t="s">
        <v>411</v>
      </c>
      <c r="I879" s="220" t="s">
        <v>515</v>
      </c>
      <c r="T879" s="222"/>
      <c r="AC879" s="220">
        <f>VLOOKUP(A879,'[1]ف1 21-22'!$A$4:$U$5509,21,0)</f>
        <v>0</v>
      </c>
    </row>
    <row r="880" spans="1:29" x14ac:dyDescent="0.3">
      <c r="A880" s="220">
        <v>124055</v>
      </c>
      <c r="B880" s="220" t="s">
        <v>3423</v>
      </c>
      <c r="C880" s="220" t="s">
        <v>71</v>
      </c>
      <c r="D880" s="220" t="s">
        <v>3424</v>
      </c>
      <c r="E880" s="220" t="s">
        <v>410</v>
      </c>
      <c r="F880" s="221">
        <v>35460</v>
      </c>
      <c r="G880" s="220" t="s">
        <v>395</v>
      </c>
      <c r="H880" s="220" t="s">
        <v>411</v>
      </c>
      <c r="I880" s="220" t="s">
        <v>515</v>
      </c>
      <c r="AC880" s="220">
        <f>VLOOKUP(A880,'[1]ف1 21-22'!$A$4:$U$5509,21,0)</f>
        <v>0</v>
      </c>
    </row>
    <row r="881" spans="1:29" x14ac:dyDescent="0.3">
      <c r="A881" s="220">
        <v>124056</v>
      </c>
      <c r="B881" s="220" t="s">
        <v>3425</v>
      </c>
      <c r="C881" s="220" t="s">
        <v>71</v>
      </c>
      <c r="D881" s="220" t="s">
        <v>246</v>
      </c>
      <c r="E881" s="220" t="s">
        <v>410</v>
      </c>
      <c r="F881" s="221">
        <v>37167</v>
      </c>
      <c r="G881" s="220" t="s">
        <v>825</v>
      </c>
      <c r="H881" s="220" t="s">
        <v>411</v>
      </c>
      <c r="I881" s="220" t="s">
        <v>515</v>
      </c>
      <c r="AC881" s="220">
        <f>VLOOKUP(A881,'[1]ف1 21-22'!$A$4:$U$5509,21,0)</f>
        <v>0</v>
      </c>
    </row>
    <row r="882" spans="1:29" x14ac:dyDescent="0.3">
      <c r="A882" s="220">
        <v>124057</v>
      </c>
      <c r="B882" s="220" t="s">
        <v>3426</v>
      </c>
      <c r="C882" s="220" t="s">
        <v>159</v>
      </c>
      <c r="D882" s="220" t="s">
        <v>1232</v>
      </c>
      <c r="E882" s="220" t="s">
        <v>410</v>
      </c>
      <c r="F882" s="221">
        <v>29818</v>
      </c>
      <c r="G882" s="220" t="s">
        <v>2881</v>
      </c>
      <c r="H882" s="220" t="s">
        <v>411</v>
      </c>
      <c r="I882" s="220" t="s">
        <v>515</v>
      </c>
      <c r="T882" s="222"/>
      <c r="AC882" s="220">
        <f>VLOOKUP(A882,'[1]ف1 21-22'!$A$4:$U$5509,21,0)</f>
        <v>0</v>
      </c>
    </row>
    <row r="883" spans="1:29" x14ac:dyDescent="0.3">
      <c r="A883" s="220">
        <v>124058</v>
      </c>
      <c r="B883" s="220" t="s">
        <v>3427</v>
      </c>
      <c r="C883" s="220" t="s">
        <v>102</v>
      </c>
      <c r="D883" s="220" t="s">
        <v>290</v>
      </c>
      <c r="E883" s="220" t="s">
        <v>410</v>
      </c>
      <c r="F883" s="221">
        <v>36008</v>
      </c>
      <c r="G883" s="220" t="s">
        <v>2674</v>
      </c>
      <c r="H883" s="220" t="s">
        <v>411</v>
      </c>
      <c r="I883" s="220" t="s">
        <v>515</v>
      </c>
      <c r="T883" s="222"/>
      <c r="AC883" s="220">
        <f>VLOOKUP(A883,'[1]ف1 21-22'!$A$4:$U$5509,21,0)</f>
        <v>0</v>
      </c>
    </row>
    <row r="884" spans="1:29" x14ac:dyDescent="0.3">
      <c r="A884" s="220">
        <v>124059</v>
      </c>
      <c r="B884" s="220" t="s">
        <v>3428</v>
      </c>
      <c r="C884" s="220" t="s">
        <v>66</v>
      </c>
      <c r="D884" s="220" t="s">
        <v>313</v>
      </c>
      <c r="E884" s="220" t="s">
        <v>409</v>
      </c>
      <c r="F884" s="221">
        <v>37075</v>
      </c>
      <c r="H884" s="220" t="s">
        <v>411</v>
      </c>
      <c r="I884" s="220" t="s">
        <v>515</v>
      </c>
      <c r="T884" s="222"/>
      <c r="AC884" s="220">
        <f>VLOOKUP(A884,'[1]ف1 21-22'!$A$4:$U$5509,21,0)</f>
        <v>0</v>
      </c>
    </row>
    <row r="885" spans="1:29" x14ac:dyDescent="0.3">
      <c r="A885" s="220">
        <v>124060</v>
      </c>
      <c r="B885" s="220" t="s">
        <v>3429</v>
      </c>
      <c r="C885" s="220" t="s">
        <v>3430</v>
      </c>
      <c r="D885" s="220" t="s">
        <v>512</v>
      </c>
      <c r="E885" s="220" t="s">
        <v>409</v>
      </c>
      <c r="F885" s="221">
        <v>33664</v>
      </c>
      <c r="G885" s="220" t="s">
        <v>3431</v>
      </c>
      <c r="H885" s="220" t="s">
        <v>411</v>
      </c>
      <c r="I885" s="220" t="s">
        <v>515</v>
      </c>
      <c r="T885" s="222"/>
      <c r="AC885" s="220">
        <f>VLOOKUP(A885,'[1]ف1 21-22'!$A$4:$U$5509,21,0)</f>
        <v>0</v>
      </c>
    </row>
    <row r="886" spans="1:29" x14ac:dyDescent="0.3">
      <c r="A886" s="220">
        <v>124061</v>
      </c>
      <c r="B886" s="220" t="s">
        <v>3432</v>
      </c>
      <c r="C886" s="220" t="s">
        <v>85</v>
      </c>
      <c r="D886" s="220" t="s">
        <v>670</v>
      </c>
      <c r="E886" s="220" t="s">
        <v>409</v>
      </c>
      <c r="F886" s="221">
        <v>28771</v>
      </c>
      <c r="G886" s="220" t="s">
        <v>388</v>
      </c>
      <c r="H886" s="220" t="s">
        <v>411</v>
      </c>
      <c r="I886" s="220" t="s">
        <v>515</v>
      </c>
      <c r="T886" s="222"/>
      <c r="AC886" s="220">
        <f>VLOOKUP(A886,'[1]ف1 21-22'!$A$4:$U$5509,21,0)</f>
        <v>0</v>
      </c>
    </row>
    <row r="887" spans="1:29" x14ac:dyDescent="0.3">
      <c r="A887" s="220">
        <v>124062</v>
      </c>
      <c r="B887" s="220" t="s">
        <v>3433</v>
      </c>
      <c r="C887" s="220" t="s">
        <v>130</v>
      </c>
      <c r="D887" s="220" t="s">
        <v>250</v>
      </c>
      <c r="E887" s="220" t="s">
        <v>410</v>
      </c>
      <c r="F887" s="221">
        <v>31048</v>
      </c>
      <c r="G887" s="220" t="s">
        <v>388</v>
      </c>
      <c r="H887" s="220" t="s">
        <v>411</v>
      </c>
      <c r="I887" s="220" t="s">
        <v>515</v>
      </c>
      <c r="T887" s="222"/>
      <c r="AC887" s="220">
        <f>VLOOKUP(A887,'[1]ف1 21-22'!$A$4:$U$5509,21,0)</f>
        <v>0</v>
      </c>
    </row>
    <row r="888" spans="1:29" x14ac:dyDescent="0.3">
      <c r="A888" s="220">
        <v>124063</v>
      </c>
      <c r="B888" s="220" t="s">
        <v>3434</v>
      </c>
      <c r="C888" s="220" t="s">
        <v>162</v>
      </c>
      <c r="D888" s="220" t="s">
        <v>482</v>
      </c>
      <c r="E888" s="220" t="s">
        <v>410</v>
      </c>
      <c r="F888" s="221">
        <v>32903</v>
      </c>
      <c r="G888" s="220" t="s">
        <v>388</v>
      </c>
      <c r="H888" s="220" t="s">
        <v>411</v>
      </c>
      <c r="I888" s="220" t="s">
        <v>515</v>
      </c>
      <c r="T888" s="222"/>
      <c r="AC888" s="220">
        <f>VLOOKUP(A888,'[1]ف1 21-22'!$A$4:$U$5509,21,0)</f>
        <v>0</v>
      </c>
    </row>
    <row r="889" spans="1:29" x14ac:dyDescent="0.3">
      <c r="A889" s="220">
        <v>124064</v>
      </c>
      <c r="B889" s="220" t="s">
        <v>3435</v>
      </c>
      <c r="C889" s="220" t="s">
        <v>1993</v>
      </c>
      <c r="D889" s="220" t="s">
        <v>236</v>
      </c>
      <c r="E889" s="220" t="s">
        <v>409</v>
      </c>
      <c r="F889" s="221">
        <v>36819</v>
      </c>
      <c r="G889" s="220" t="s">
        <v>3436</v>
      </c>
      <c r="H889" s="220" t="s">
        <v>411</v>
      </c>
      <c r="I889" s="220" t="s">
        <v>515</v>
      </c>
      <c r="T889" s="222"/>
      <c r="AC889" s="220">
        <f>VLOOKUP(A889,'[1]ف1 21-22'!$A$4:$U$5509,21,0)</f>
        <v>0</v>
      </c>
    </row>
    <row r="890" spans="1:29" x14ac:dyDescent="0.3">
      <c r="A890" s="220">
        <v>124065</v>
      </c>
      <c r="B890" s="220" t="s">
        <v>3437</v>
      </c>
      <c r="C890" s="220" t="s">
        <v>3438</v>
      </c>
      <c r="D890" s="220" t="s">
        <v>278</v>
      </c>
      <c r="E890" s="220" t="s">
        <v>409</v>
      </c>
      <c r="F890" s="221">
        <v>24502</v>
      </c>
      <c r="G890" s="220" t="s">
        <v>388</v>
      </c>
      <c r="H890" s="220" t="s">
        <v>411</v>
      </c>
      <c r="I890" s="220" t="s">
        <v>515</v>
      </c>
      <c r="T890" s="222"/>
      <c r="AC890" s="220">
        <f>VLOOKUP(A890,'[1]ف1 21-22'!$A$4:$U$5509,21,0)</f>
        <v>0</v>
      </c>
    </row>
    <row r="891" spans="1:29" x14ac:dyDescent="0.3">
      <c r="A891" s="220">
        <v>124066</v>
      </c>
      <c r="B891" s="220" t="s">
        <v>3439</v>
      </c>
      <c r="C891" s="220" t="s">
        <v>2336</v>
      </c>
      <c r="D891" s="220" t="s">
        <v>271</v>
      </c>
      <c r="E891" s="220" t="s">
        <v>410</v>
      </c>
      <c r="F891" s="221">
        <v>31517</v>
      </c>
      <c r="G891" s="220" t="s">
        <v>788</v>
      </c>
      <c r="H891" s="220" t="s">
        <v>411</v>
      </c>
      <c r="I891" s="220" t="s">
        <v>515</v>
      </c>
      <c r="T891" s="222"/>
      <c r="AC891" s="220">
        <f>VLOOKUP(A891,'[1]ف1 21-22'!$A$4:$U$5509,21,0)</f>
        <v>0</v>
      </c>
    </row>
    <row r="892" spans="1:29" x14ac:dyDescent="0.3">
      <c r="A892" s="220">
        <v>124067</v>
      </c>
      <c r="B892" s="220" t="s">
        <v>3440</v>
      </c>
      <c r="C892" s="220" t="s">
        <v>568</v>
      </c>
      <c r="D892" s="220" t="s">
        <v>368</v>
      </c>
      <c r="E892" s="220" t="s">
        <v>409</v>
      </c>
      <c r="F892" s="221">
        <v>36544</v>
      </c>
      <c r="G892" s="220" t="s">
        <v>388</v>
      </c>
      <c r="H892" s="220" t="s">
        <v>411</v>
      </c>
      <c r="I892" s="220" t="s">
        <v>515</v>
      </c>
      <c r="T892" s="222"/>
      <c r="AC892" s="220">
        <f>VLOOKUP(A892,'[1]ف1 21-22'!$A$4:$U$5509,21,0)</f>
        <v>0</v>
      </c>
    </row>
    <row r="893" spans="1:29" x14ac:dyDescent="0.3">
      <c r="A893" s="220">
        <v>124068</v>
      </c>
      <c r="B893" s="220" t="s">
        <v>3441</v>
      </c>
      <c r="C893" s="220" t="s">
        <v>130</v>
      </c>
      <c r="D893" s="220" t="s">
        <v>311</v>
      </c>
      <c r="E893" s="220" t="s">
        <v>410</v>
      </c>
      <c r="F893" s="221">
        <v>33041</v>
      </c>
      <c r="G893" s="220" t="s">
        <v>982</v>
      </c>
      <c r="H893" s="220" t="s">
        <v>411</v>
      </c>
      <c r="I893" s="220" t="s">
        <v>515</v>
      </c>
      <c r="T893" s="222"/>
      <c r="AC893" s="220">
        <f>VLOOKUP(A893,'[1]ف1 21-22'!$A$4:$U$5509,21,0)</f>
        <v>0</v>
      </c>
    </row>
    <row r="894" spans="1:29" x14ac:dyDescent="0.3">
      <c r="A894" s="220">
        <v>124069</v>
      </c>
      <c r="B894" s="220" t="s">
        <v>3442</v>
      </c>
      <c r="C894" s="220" t="s">
        <v>70</v>
      </c>
      <c r="D894" s="220" t="s">
        <v>622</v>
      </c>
      <c r="E894" s="220" t="s">
        <v>410</v>
      </c>
      <c r="F894" s="221">
        <v>31908</v>
      </c>
      <c r="G894" s="220" t="s">
        <v>804</v>
      </c>
      <c r="H894" s="220" t="s">
        <v>411</v>
      </c>
      <c r="I894" s="220" t="s">
        <v>515</v>
      </c>
      <c r="T894" s="222"/>
      <c r="AC894" s="220">
        <f>VLOOKUP(A894,'[1]ف1 21-22'!$A$4:$U$5509,21,0)</f>
        <v>0</v>
      </c>
    </row>
    <row r="895" spans="1:29" x14ac:dyDescent="0.3">
      <c r="A895" s="220">
        <v>124070</v>
      </c>
      <c r="B895" s="220" t="s">
        <v>3443</v>
      </c>
      <c r="C895" s="220" t="s">
        <v>1114</v>
      </c>
      <c r="D895" s="220" t="s">
        <v>236</v>
      </c>
      <c r="E895" s="220" t="s">
        <v>410</v>
      </c>
      <c r="F895" s="221">
        <v>29631</v>
      </c>
      <c r="G895" s="220" t="s">
        <v>388</v>
      </c>
      <c r="H895" s="220" t="s">
        <v>411</v>
      </c>
      <c r="I895" s="220" t="s">
        <v>515</v>
      </c>
      <c r="T895" s="222"/>
      <c r="AC895" s="220">
        <f>VLOOKUP(A895,'[1]ف1 21-22'!$A$4:$U$5509,21,0)</f>
        <v>0</v>
      </c>
    </row>
    <row r="896" spans="1:29" x14ac:dyDescent="0.3">
      <c r="A896" s="220">
        <v>124071</v>
      </c>
      <c r="B896" s="220" t="s">
        <v>3444</v>
      </c>
      <c r="C896" s="220" t="s">
        <v>120</v>
      </c>
      <c r="D896" s="220" t="s">
        <v>250</v>
      </c>
      <c r="E896" s="220" t="s">
        <v>410</v>
      </c>
      <c r="F896" s="221">
        <v>35880</v>
      </c>
      <c r="G896" s="220" t="s">
        <v>820</v>
      </c>
      <c r="H896" s="220" t="s">
        <v>411</v>
      </c>
      <c r="I896" s="220" t="s">
        <v>515</v>
      </c>
      <c r="T896" s="222"/>
      <c r="AC896" s="220">
        <f>VLOOKUP(A896,'[1]ف1 21-22'!$A$4:$U$5509,21,0)</f>
        <v>0</v>
      </c>
    </row>
    <row r="897" spans="1:29" x14ac:dyDescent="0.3">
      <c r="A897" s="220">
        <v>124072</v>
      </c>
      <c r="B897" s="220" t="s">
        <v>3445</v>
      </c>
      <c r="C897" s="220" t="s">
        <v>107</v>
      </c>
      <c r="D897" s="220" t="s">
        <v>2450</v>
      </c>
      <c r="E897" s="220" t="s">
        <v>409</v>
      </c>
      <c r="F897" s="221">
        <v>33747</v>
      </c>
      <c r="G897" s="220" t="s">
        <v>396</v>
      </c>
      <c r="H897" s="220" t="s">
        <v>411</v>
      </c>
      <c r="I897" s="220" t="s">
        <v>515</v>
      </c>
      <c r="T897" s="222"/>
      <c r="AC897" s="220">
        <f>VLOOKUP(A897,'[1]ف1 21-22'!$A$4:$U$5509,21,0)</f>
        <v>0</v>
      </c>
    </row>
    <row r="898" spans="1:29" x14ac:dyDescent="0.3">
      <c r="A898" s="220">
        <v>124073</v>
      </c>
      <c r="B898" s="220" t="s">
        <v>3446</v>
      </c>
      <c r="C898" s="220" t="s">
        <v>75</v>
      </c>
      <c r="D898" s="220" t="s">
        <v>542</v>
      </c>
      <c r="E898" s="220" t="s">
        <v>410</v>
      </c>
      <c r="F898" s="221">
        <v>30976</v>
      </c>
      <c r="G898" s="220" t="s">
        <v>388</v>
      </c>
      <c r="H898" s="220" t="s">
        <v>411</v>
      </c>
      <c r="I898" s="220" t="s">
        <v>515</v>
      </c>
      <c r="T898" s="222"/>
      <c r="AC898" s="220">
        <f>VLOOKUP(A898,'[1]ف1 21-22'!$A$4:$U$5509,21,0)</f>
        <v>0</v>
      </c>
    </row>
    <row r="899" spans="1:29" x14ac:dyDescent="0.3">
      <c r="A899" s="220">
        <v>124074</v>
      </c>
      <c r="B899" s="220" t="s">
        <v>3447</v>
      </c>
      <c r="C899" s="220" t="s">
        <v>74</v>
      </c>
      <c r="D899" s="220" t="s">
        <v>252</v>
      </c>
      <c r="E899" s="220" t="s">
        <v>409</v>
      </c>
      <c r="F899" s="221">
        <v>31864</v>
      </c>
      <c r="G899" s="220" t="s">
        <v>3448</v>
      </c>
      <c r="H899" s="220" t="s">
        <v>411</v>
      </c>
      <c r="I899" s="220" t="s">
        <v>515</v>
      </c>
      <c r="T899" s="222"/>
      <c r="AC899" s="220">
        <f>VLOOKUP(A899,'[1]ف1 21-22'!$A$4:$U$5509,21,0)</f>
        <v>0</v>
      </c>
    </row>
    <row r="900" spans="1:29" x14ac:dyDescent="0.3">
      <c r="A900" s="220">
        <v>124075</v>
      </c>
      <c r="B900" s="220" t="s">
        <v>970</v>
      </c>
      <c r="C900" s="220" t="s">
        <v>456</v>
      </c>
      <c r="D900" s="220" t="s">
        <v>275</v>
      </c>
      <c r="E900" s="220" t="s">
        <v>409</v>
      </c>
      <c r="F900" s="221">
        <v>36039</v>
      </c>
      <c r="G900" s="220" t="s">
        <v>784</v>
      </c>
      <c r="H900" s="220" t="s">
        <v>411</v>
      </c>
      <c r="I900" s="220" t="s">
        <v>515</v>
      </c>
      <c r="T900" s="222"/>
      <c r="AC900" s="220">
        <f>VLOOKUP(A900,'[1]ف1 21-22'!$A$4:$U$5509,21,0)</f>
        <v>0</v>
      </c>
    </row>
    <row r="901" spans="1:29" x14ac:dyDescent="0.3">
      <c r="A901" s="220">
        <v>124076</v>
      </c>
      <c r="B901" s="220" t="s">
        <v>3449</v>
      </c>
      <c r="C901" s="220" t="s">
        <v>1092</v>
      </c>
      <c r="D901" s="220" t="s">
        <v>255</v>
      </c>
      <c r="E901" s="220" t="s">
        <v>409</v>
      </c>
      <c r="F901" s="221">
        <v>32078</v>
      </c>
      <c r="G901" s="220" t="s">
        <v>388</v>
      </c>
      <c r="H901" s="220" t="s">
        <v>411</v>
      </c>
      <c r="I901" s="220" t="s">
        <v>515</v>
      </c>
      <c r="T901" s="222"/>
      <c r="AC901" s="220">
        <f>VLOOKUP(A901,'[1]ف1 21-22'!$A$4:$U$5509,21,0)</f>
        <v>0</v>
      </c>
    </row>
    <row r="902" spans="1:29" x14ac:dyDescent="0.3">
      <c r="A902" s="220">
        <v>124077</v>
      </c>
      <c r="B902" s="220" t="s">
        <v>3450</v>
      </c>
      <c r="C902" s="220" t="s">
        <v>63</v>
      </c>
      <c r="D902" s="220" t="s">
        <v>232</v>
      </c>
      <c r="E902" s="220" t="s">
        <v>410</v>
      </c>
      <c r="F902" s="221">
        <v>31885</v>
      </c>
      <c r="G902" s="220" t="s">
        <v>388</v>
      </c>
      <c r="H902" s="220" t="s">
        <v>411</v>
      </c>
      <c r="I902" s="220" t="s">
        <v>515</v>
      </c>
      <c r="T902" s="222"/>
      <c r="AC902" s="220">
        <f>VLOOKUP(A902,'[1]ف1 21-22'!$A$4:$U$5509,21,0)</f>
        <v>0</v>
      </c>
    </row>
    <row r="903" spans="1:29" x14ac:dyDescent="0.3">
      <c r="A903" s="220">
        <v>124078</v>
      </c>
      <c r="B903" s="220" t="s">
        <v>3451</v>
      </c>
      <c r="C903" s="220" t="s">
        <v>484</v>
      </c>
      <c r="D903" s="220" t="s">
        <v>243</v>
      </c>
      <c r="E903" s="220" t="s">
        <v>410</v>
      </c>
      <c r="F903" s="221">
        <v>37257</v>
      </c>
      <c r="G903" s="220" t="s">
        <v>1066</v>
      </c>
      <c r="H903" s="220" t="s">
        <v>411</v>
      </c>
      <c r="I903" s="220" t="s">
        <v>515</v>
      </c>
      <c r="T903" s="222"/>
      <c r="AC903" s="220">
        <f>VLOOKUP(A903,'[1]ف1 21-22'!$A$4:$U$5509,21,0)</f>
        <v>0</v>
      </c>
    </row>
    <row r="904" spans="1:29" x14ac:dyDescent="0.3">
      <c r="A904" s="220">
        <v>124079</v>
      </c>
      <c r="B904" s="220" t="s">
        <v>3452</v>
      </c>
      <c r="C904" s="220" t="s">
        <v>3453</v>
      </c>
      <c r="D904" s="220" t="s">
        <v>974</v>
      </c>
      <c r="E904" s="220" t="s">
        <v>410</v>
      </c>
      <c r="F904" s="221">
        <v>31150</v>
      </c>
      <c r="G904" s="220" t="s">
        <v>388</v>
      </c>
      <c r="H904" s="220" t="s">
        <v>411</v>
      </c>
      <c r="I904" s="220" t="s">
        <v>515</v>
      </c>
      <c r="T904" s="222"/>
      <c r="AC904" s="220">
        <f>VLOOKUP(A904,'[1]ف1 21-22'!$A$4:$U$5509,21,0)</f>
        <v>0</v>
      </c>
    </row>
    <row r="905" spans="1:29" x14ac:dyDescent="0.3">
      <c r="A905" s="220">
        <v>124080</v>
      </c>
      <c r="B905" s="220" t="s">
        <v>3454</v>
      </c>
      <c r="C905" s="220" t="s">
        <v>68</v>
      </c>
      <c r="D905" s="220" t="s">
        <v>3455</v>
      </c>
      <c r="E905" s="220" t="s">
        <v>409</v>
      </c>
      <c r="F905" s="221">
        <v>36561</v>
      </c>
      <c r="G905" s="220" t="s">
        <v>3456</v>
      </c>
      <c r="H905" s="220" t="s">
        <v>411</v>
      </c>
      <c r="I905" s="220" t="s">
        <v>515</v>
      </c>
      <c r="T905" s="222"/>
      <c r="AC905" s="220">
        <f>VLOOKUP(A905,'[1]ف1 21-22'!$A$4:$U$5509,21,0)</f>
        <v>0</v>
      </c>
    </row>
    <row r="906" spans="1:29" x14ac:dyDescent="0.3">
      <c r="A906" s="220">
        <v>124082</v>
      </c>
      <c r="B906" s="220" t="s">
        <v>3457</v>
      </c>
      <c r="C906" s="220" t="s">
        <v>992</v>
      </c>
      <c r="D906" s="220" t="s">
        <v>323</v>
      </c>
      <c r="E906" s="220" t="s">
        <v>410</v>
      </c>
      <c r="F906" s="221">
        <v>28286</v>
      </c>
      <c r="G906" s="220" t="s">
        <v>806</v>
      </c>
      <c r="H906" s="220" t="s">
        <v>411</v>
      </c>
      <c r="I906" s="220" t="s">
        <v>515</v>
      </c>
      <c r="T906" s="222"/>
      <c r="AC906" s="220">
        <f>VLOOKUP(A906,'[1]ف1 21-22'!$A$4:$U$5509,21,0)</f>
        <v>0</v>
      </c>
    </row>
    <row r="907" spans="1:29" x14ac:dyDescent="0.3">
      <c r="A907" s="220">
        <v>124083</v>
      </c>
      <c r="B907" s="220" t="s">
        <v>3458</v>
      </c>
      <c r="C907" s="220" t="s">
        <v>65</v>
      </c>
      <c r="D907" s="220" t="s">
        <v>232</v>
      </c>
      <c r="E907" s="220" t="s">
        <v>410</v>
      </c>
      <c r="F907" s="221">
        <v>32509</v>
      </c>
      <c r="G907" s="220" t="s">
        <v>770</v>
      </c>
      <c r="H907" s="220" t="s">
        <v>420</v>
      </c>
      <c r="I907" s="220" t="s">
        <v>515</v>
      </c>
      <c r="T907" s="222"/>
      <c r="AC907" s="220">
        <f>VLOOKUP(A907,'[1]ف1 21-22'!$A$4:$U$5509,21,0)</f>
        <v>0</v>
      </c>
    </row>
    <row r="908" spans="1:29" x14ac:dyDescent="0.3">
      <c r="A908" s="220">
        <v>124084</v>
      </c>
      <c r="B908" s="220" t="s">
        <v>3459</v>
      </c>
      <c r="C908" s="220" t="s">
        <v>167</v>
      </c>
      <c r="D908" s="220" t="s">
        <v>2346</v>
      </c>
      <c r="E908" s="220" t="s">
        <v>410</v>
      </c>
      <c r="F908" s="221">
        <v>36353</v>
      </c>
      <c r="G908" s="220" t="s">
        <v>388</v>
      </c>
      <c r="H908" s="220" t="s">
        <v>411</v>
      </c>
      <c r="I908" s="220" t="s">
        <v>515</v>
      </c>
      <c r="T908" s="222"/>
      <c r="AC908" s="220">
        <f>VLOOKUP(A908,'[1]ف1 21-22'!$A$4:$U$5509,21,0)</f>
        <v>0</v>
      </c>
    </row>
    <row r="909" spans="1:29" x14ac:dyDescent="0.3">
      <c r="A909" s="220">
        <v>124085</v>
      </c>
      <c r="B909" s="220" t="s">
        <v>3460</v>
      </c>
      <c r="C909" s="220" t="s">
        <v>3461</v>
      </c>
      <c r="D909" s="220" t="s">
        <v>3462</v>
      </c>
      <c r="E909" s="220" t="s">
        <v>410</v>
      </c>
      <c r="F909" s="221">
        <v>31463</v>
      </c>
      <c r="G909" s="220" t="s">
        <v>765</v>
      </c>
      <c r="H909" s="220" t="s">
        <v>411</v>
      </c>
      <c r="I909" s="220" t="s">
        <v>515</v>
      </c>
      <c r="T909" s="222"/>
      <c r="AC909" s="220">
        <f>VLOOKUP(A909,'[1]ف1 21-22'!$A$4:$U$5509,21,0)</f>
        <v>0</v>
      </c>
    </row>
    <row r="910" spans="1:29" x14ac:dyDescent="0.3">
      <c r="A910" s="220">
        <v>124086</v>
      </c>
      <c r="B910" s="220" t="s">
        <v>1182</v>
      </c>
      <c r="C910" s="220" t="s">
        <v>107</v>
      </c>
      <c r="D910" s="220" t="s">
        <v>954</v>
      </c>
      <c r="E910" s="220" t="s">
        <v>410</v>
      </c>
      <c r="F910" s="221">
        <v>34820</v>
      </c>
      <c r="G910" s="220" t="s">
        <v>817</v>
      </c>
      <c r="H910" s="220" t="s">
        <v>411</v>
      </c>
      <c r="I910" s="220" t="s">
        <v>515</v>
      </c>
      <c r="T910" s="222"/>
      <c r="AC910" s="220">
        <f>VLOOKUP(A910,'[1]ف1 21-22'!$A$4:$U$5509,21,0)</f>
        <v>0</v>
      </c>
    </row>
    <row r="911" spans="1:29" x14ac:dyDescent="0.3">
      <c r="A911" s="220">
        <v>124087</v>
      </c>
      <c r="B911" s="220" t="s">
        <v>3463</v>
      </c>
      <c r="C911" s="220" t="s">
        <v>614</v>
      </c>
      <c r="D911" s="220" t="s">
        <v>235</v>
      </c>
      <c r="E911" s="220" t="s">
        <v>410</v>
      </c>
      <c r="F911" s="221">
        <v>36916</v>
      </c>
      <c r="G911" s="220" t="s">
        <v>770</v>
      </c>
      <c r="H911" s="220" t="s">
        <v>411</v>
      </c>
      <c r="I911" s="220" t="s">
        <v>515</v>
      </c>
      <c r="T911" s="222"/>
      <c r="AC911" s="220">
        <f>VLOOKUP(A911,'[1]ف1 21-22'!$A$4:$U$5509,21,0)</f>
        <v>0</v>
      </c>
    </row>
    <row r="912" spans="1:29" x14ac:dyDescent="0.3">
      <c r="A912" s="220">
        <v>124088</v>
      </c>
      <c r="B912" s="220" t="s">
        <v>3464</v>
      </c>
      <c r="C912" s="220" t="s">
        <v>155</v>
      </c>
      <c r="D912" s="220" t="s">
        <v>244</v>
      </c>
      <c r="E912" s="220" t="s">
        <v>410</v>
      </c>
      <c r="F912" s="221">
        <v>34769</v>
      </c>
      <c r="G912" s="220" t="s">
        <v>2881</v>
      </c>
      <c r="H912" s="220" t="s">
        <v>411</v>
      </c>
      <c r="I912" s="220" t="s">
        <v>515</v>
      </c>
      <c r="T912" s="222"/>
      <c r="AC912" s="220">
        <f>VLOOKUP(A912,'[1]ف1 21-22'!$A$4:$U$5509,21,0)</f>
        <v>0</v>
      </c>
    </row>
    <row r="913" spans="1:29" x14ac:dyDescent="0.3">
      <c r="A913" s="220">
        <v>124089</v>
      </c>
      <c r="B913" s="220" t="s">
        <v>3465</v>
      </c>
      <c r="C913" s="220" t="s">
        <v>64</v>
      </c>
      <c r="D913" s="220" t="s">
        <v>607</v>
      </c>
      <c r="E913" s="220" t="s">
        <v>410</v>
      </c>
      <c r="F913" s="221">
        <v>25210</v>
      </c>
      <c r="G913" s="220" t="s">
        <v>388</v>
      </c>
      <c r="H913" s="220" t="s">
        <v>411</v>
      </c>
      <c r="I913" s="220" t="s">
        <v>515</v>
      </c>
      <c r="T913" s="222"/>
      <c r="AC913" s="220">
        <f>VLOOKUP(A913,'[1]ف1 21-22'!$A$4:$U$5509,21,0)</f>
        <v>0</v>
      </c>
    </row>
    <row r="914" spans="1:29" x14ac:dyDescent="0.3">
      <c r="A914" s="220">
        <v>124090</v>
      </c>
      <c r="B914" s="220" t="s">
        <v>3466</v>
      </c>
      <c r="C914" s="220" t="s">
        <v>68</v>
      </c>
      <c r="D914" s="220" t="s">
        <v>295</v>
      </c>
      <c r="E914" s="220" t="s">
        <v>410</v>
      </c>
      <c r="F914" s="221">
        <v>36862</v>
      </c>
      <c r="G914" s="220" t="s">
        <v>388</v>
      </c>
      <c r="H914" s="220" t="s">
        <v>420</v>
      </c>
      <c r="I914" s="220" t="s">
        <v>515</v>
      </c>
      <c r="T914" s="222"/>
      <c r="AC914" s="220">
        <f>VLOOKUP(A914,'[1]ف1 21-22'!$A$4:$U$5509,21,0)</f>
        <v>0</v>
      </c>
    </row>
    <row r="915" spans="1:29" x14ac:dyDescent="0.3">
      <c r="A915" s="220">
        <v>124091</v>
      </c>
      <c r="B915" s="220" t="s">
        <v>3467</v>
      </c>
      <c r="C915" s="220" t="s">
        <v>1147</v>
      </c>
      <c r="D915" s="220" t="s">
        <v>3468</v>
      </c>
      <c r="E915" s="220" t="s">
        <v>410</v>
      </c>
      <c r="F915" s="221">
        <v>29938</v>
      </c>
      <c r="G915" s="220" t="s">
        <v>388</v>
      </c>
      <c r="H915" s="220" t="s">
        <v>411</v>
      </c>
      <c r="I915" s="220" t="s">
        <v>515</v>
      </c>
      <c r="T915" s="222"/>
      <c r="AC915" s="220">
        <f>VLOOKUP(A915,'[1]ف1 21-22'!$A$4:$U$5509,21,0)</f>
        <v>0</v>
      </c>
    </row>
    <row r="916" spans="1:29" x14ac:dyDescent="0.3">
      <c r="A916" s="220">
        <v>124092</v>
      </c>
      <c r="B916" s="220" t="s">
        <v>3469</v>
      </c>
      <c r="C916" s="220" t="s">
        <v>617</v>
      </c>
      <c r="D916" s="220" t="s">
        <v>952</v>
      </c>
      <c r="E916" s="220" t="s">
        <v>409</v>
      </c>
      <c r="F916" s="221">
        <v>33976</v>
      </c>
      <c r="G916" s="220" t="s">
        <v>3470</v>
      </c>
      <c r="H916" s="220" t="s">
        <v>411</v>
      </c>
      <c r="I916" s="220" t="s">
        <v>515</v>
      </c>
      <c r="T916" s="222"/>
      <c r="AC916" s="220">
        <f>VLOOKUP(A916,'[1]ف1 21-22'!$A$4:$U$5509,21,0)</f>
        <v>0</v>
      </c>
    </row>
    <row r="917" spans="1:29" x14ac:dyDescent="0.3">
      <c r="A917" s="220">
        <v>124093</v>
      </c>
      <c r="B917" s="220" t="s">
        <v>3471</v>
      </c>
      <c r="C917" s="220" t="s">
        <v>100</v>
      </c>
      <c r="D917" s="220" t="s">
        <v>3472</v>
      </c>
      <c r="E917" s="220" t="s">
        <v>410</v>
      </c>
      <c r="F917" s="221">
        <v>35796</v>
      </c>
      <c r="G917" s="220" t="s">
        <v>415</v>
      </c>
      <c r="H917" s="220" t="s">
        <v>411</v>
      </c>
      <c r="I917" s="220" t="s">
        <v>515</v>
      </c>
      <c r="T917" s="222"/>
      <c r="AC917" s="220">
        <f>VLOOKUP(A917,'[1]ف1 21-22'!$A$4:$U$5509,21,0)</f>
        <v>0</v>
      </c>
    </row>
    <row r="918" spans="1:29" x14ac:dyDescent="0.3">
      <c r="A918" s="220">
        <v>124094</v>
      </c>
      <c r="B918" s="220" t="s">
        <v>3473</v>
      </c>
      <c r="C918" s="220" t="s">
        <v>1148</v>
      </c>
      <c r="D918" s="220" t="s">
        <v>256</v>
      </c>
      <c r="E918" s="220" t="s">
        <v>410</v>
      </c>
      <c r="F918" s="221">
        <v>32684</v>
      </c>
      <c r="G918" s="220" t="s">
        <v>403</v>
      </c>
      <c r="H918" s="220" t="s">
        <v>411</v>
      </c>
      <c r="I918" s="220" t="s">
        <v>515</v>
      </c>
      <c r="T918" s="222"/>
      <c r="AC918" s="220">
        <f>VLOOKUP(A918,'[1]ف1 21-22'!$A$4:$U$5509,21,0)</f>
        <v>0</v>
      </c>
    </row>
    <row r="919" spans="1:29" x14ac:dyDescent="0.3">
      <c r="A919" s="220">
        <v>124095</v>
      </c>
      <c r="B919" s="220" t="s">
        <v>3474</v>
      </c>
      <c r="C919" s="220" t="s">
        <v>109</v>
      </c>
      <c r="D919" s="220" t="s">
        <v>743</v>
      </c>
      <c r="E919" s="220" t="s">
        <v>410</v>
      </c>
      <c r="F919" s="221">
        <v>31778</v>
      </c>
      <c r="G919" s="220" t="s">
        <v>388</v>
      </c>
      <c r="H919" s="220" t="s">
        <v>411</v>
      </c>
      <c r="I919" s="220" t="s">
        <v>515</v>
      </c>
      <c r="T919" s="222"/>
      <c r="AC919" s="220">
        <f>VLOOKUP(A919,'[1]ف1 21-22'!$A$4:$U$5509,21,0)</f>
        <v>0</v>
      </c>
    </row>
    <row r="920" spans="1:29" x14ac:dyDescent="0.3">
      <c r="A920" s="220">
        <v>124096</v>
      </c>
      <c r="B920" s="220" t="s">
        <v>3475</v>
      </c>
      <c r="C920" s="220" t="s">
        <v>71</v>
      </c>
      <c r="D920" s="220" t="s">
        <v>3476</v>
      </c>
      <c r="E920" s="220" t="s">
        <v>410</v>
      </c>
      <c r="F920" s="221">
        <v>31557</v>
      </c>
      <c r="G920" s="220" t="s">
        <v>388</v>
      </c>
      <c r="H920" s="220" t="s">
        <v>411</v>
      </c>
      <c r="I920" s="220" t="s">
        <v>515</v>
      </c>
      <c r="T920" s="222"/>
      <c r="AC920" s="220">
        <f>VLOOKUP(A920,'[1]ف1 21-22'!$A$4:$U$5509,21,0)</f>
        <v>0</v>
      </c>
    </row>
    <row r="921" spans="1:29" x14ac:dyDescent="0.3">
      <c r="A921" s="220">
        <v>124097</v>
      </c>
      <c r="B921" s="220" t="s">
        <v>3477</v>
      </c>
      <c r="C921" s="220" t="s">
        <v>132</v>
      </c>
      <c r="D921" s="220" t="s">
        <v>205</v>
      </c>
      <c r="E921" s="220" t="s">
        <v>410</v>
      </c>
      <c r="F921" s="221">
        <v>32472</v>
      </c>
      <c r="G921" s="220" t="s">
        <v>388</v>
      </c>
      <c r="H921" s="220" t="s">
        <v>411</v>
      </c>
      <c r="I921" s="220" t="s">
        <v>515</v>
      </c>
      <c r="T921" s="222"/>
      <c r="AC921" s="220">
        <f>VLOOKUP(A921,'[1]ف1 21-22'!$A$4:$U$5509,21,0)</f>
        <v>0</v>
      </c>
    </row>
    <row r="922" spans="1:29" x14ac:dyDescent="0.3">
      <c r="A922" s="220">
        <v>124098</v>
      </c>
      <c r="B922" s="220" t="s">
        <v>3478</v>
      </c>
      <c r="C922" s="220" t="s">
        <v>3479</v>
      </c>
      <c r="D922" s="220" t="s">
        <v>2711</v>
      </c>
      <c r="E922" s="220" t="s">
        <v>410</v>
      </c>
      <c r="F922" s="221">
        <v>34365</v>
      </c>
      <c r="G922" s="220" t="s">
        <v>829</v>
      </c>
      <c r="H922" s="220" t="s">
        <v>411</v>
      </c>
      <c r="I922" s="220" t="s">
        <v>515</v>
      </c>
      <c r="T922" s="222"/>
      <c r="AC922" s="220">
        <f>VLOOKUP(A922,'[1]ف1 21-22'!$A$4:$U$5509,21,0)</f>
        <v>0</v>
      </c>
    </row>
    <row r="923" spans="1:29" x14ac:dyDescent="0.3">
      <c r="A923" s="220">
        <v>124099</v>
      </c>
      <c r="B923" s="220" t="s">
        <v>3480</v>
      </c>
      <c r="C923" s="220" t="s">
        <v>68</v>
      </c>
      <c r="D923" s="220" t="s">
        <v>629</v>
      </c>
      <c r="E923" s="220" t="s">
        <v>410</v>
      </c>
      <c r="F923" s="221">
        <v>35307</v>
      </c>
      <c r="G923" s="220" t="s">
        <v>781</v>
      </c>
      <c r="H923" s="220" t="s">
        <v>420</v>
      </c>
      <c r="I923" s="220" t="s">
        <v>515</v>
      </c>
      <c r="T923" s="222"/>
      <c r="AC923" s="220">
        <f>VLOOKUP(A923,'[1]ف1 21-22'!$A$4:$U$5509,21,0)</f>
        <v>0</v>
      </c>
    </row>
    <row r="924" spans="1:29" x14ac:dyDescent="0.3">
      <c r="A924" s="220">
        <v>124100</v>
      </c>
      <c r="B924" s="220" t="s">
        <v>3481</v>
      </c>
      <c r="C924" s="220" t="s">
        <v>3482</v>
      </c>
      <c r="D924" s="220" t="s">
        <v>3483</v>
      </c>
      <c r="E924" s="220" t="s">
        <v>410</v>
      </c>
      <c r="F924" s="221">
        <v>36770</v>
      </c>
      <c r="G924" s="220" t="s">
        <v>788</v>
      </c>
      <c r="H924" s="220" t="s">
        <v>411</v>
      </c>
      <c r="I924" s="220" t="s">
        <v>515</v>
      </c>
      <c r="T924" s="222"/>
      <c r="AC924" s="220">
        <f>VLOOKUP(A924,'[1]ف1 21-22'!$A$4:$U$5509,21,0)</f>
        <v>0</v>
      </c>
    </row>
    <row r="925" spans="1:29" x14ac:dyDescent="0.3">
      <c r="A925" s="220">
        <v>124101</v>
      </c>
      <c r="B925" s="220" t="s">
        <v>3484</v>
      </c>
      <c r="C925" s="220" t="s">
        <v>107</v>
      </c>
      <c r="D925" s="220" t="s">
        <v>307</v>
      </c>
      <c r="E925" s="220" t="s">
        <v>410</v>
      </c>
      <c r="F925" s="221">
        <v>37189</v>
      </c>
      <c r="G925" s="220" t="s">
        <v>783</v>
      </c>
      <c r="H925" s="220" t="s">
        <v>411</v>
      </c>
      <c r="I925" s="220" t="s">
        <v>515</v>
      </c>
      <c r="T925" s="222"/>
      <c r="AC925" s="220">
        <f>VLOOKUP(A925,'[1]ف1 21-22'!$A$4:$U$5509,21,0)</f>
        <v>0</v>
      </c>
    </row>
    <row r="926" spans="1:29" x14ac:dyDescent="0.3">
      <c r="A926" s="220">
        <v>124102</v>
      </c>
      <c r="B926" s="220" t="s">
        <v>3485</v>
      </c>
      <c r="C926" s="220" t="s">
        <v>68</v>
      </c>
      <c r="D926" s="220" t="s">
        <v>240</v>
      </c>
      <c r="E926" s="220" t="s">
        <v>410</v>
      </c>
      <c r="H926" s="220" t="s">
        <v>411</v>
      </c>
      <c r="I926" s="220" t="s">
        <v>515</v>
      </c>
      <c r="T926" s="222"/>
      <c r="AC926" s="220">
        <f>VLOOKUP(A926,'[1]ف1 21-22'!$A$4:$U$5509,21,0)</f>
        <v>0</v>
      </c>
    </row>
    <row r="927" spans="1:29" x14ac:dyDescent="0.3">
      <c r="A927" s="220">
        <v>124103</v>
      </c>
      <c r="B927" s="220" t="s">
        <v>3486</v>
      </c>
      <c r="C927" s="220" t="s">
        <v>65</v>
      </c>
      <c r="D927" s="220" t="s">
        <v>235</v>
      </c>
      <c r="E927" s="220" t="s">
        <v>410</v>
      </c>
      <c r="F927" s="221">
        <v>35820</v>
      </c>
      <c r="G927" s="220" t="s">
        <v>388</v>
      </c>
      <c r="H927" s="220" t="s">
        <v>411</v>
      </c>
      <c r="I927" s="220" t="s">
        <v>515</v>
      </c>
      <c r="T927" s="222"/>
      <c r="AC927" s="220">
        <f>VLOOKUP(A927,'[1]ف1 21-22'!$A$4:$U$5509,21,0)</f>
        <v>0</v>
      </c>
    </row>
    <row r="928" spans="1:29" x14ac:dyDescent="0.3">
      <c r="A928" s="220">
        <v>124104</v>
      </c>
      <c r="B928" s="220" t="s">
        <v>3487</v>
      </c>
      <c r="C928" s="220" t="s">
        <v>64</v>
      </c>
      <c r="D928" s="220" t="s">
        <v>307</v>
      </c>
      <c r="E928" s="220" t="s">
        <v>410</v>
      </c>
      <c r="F928" s="221">
        <v>32634</v>
      </c>
      <c r="G928" s="220" t="s">
        <v>773</v>
      </c>
      <c r="H928" s="220" t="s">
        <v>411</v>
      </c>
      <c r="I928" s="220" t="s">
        <v>515</v>
      </c>
      <c r="T928" s="222"/>
      <c r="AC928" s="220">
        <f>VLOOKUP(A928,'[1]ف1 21-22'!$A$4:$U$5509,21,0)</f>
        <v>0</v>
      </c>
    </row>
    <row r="929" spans="1:29" x14ac:dyDescent="0.3">
      <c r="A929" s="220">
        <v>124105</v>
      </c>
      <c r="B929" s="220" t="s">
        <v>3488</v>
      </c>
      <c r="C929" s="220" t="s">
        <v>112</v>
      </c>
      <c r="D929" s="220" t="s">
        <v>239</v>
      </c>
      <c r="E929" s="220" t="s">
        <v>410</v>
      </c>
      <c r="F929" s="221">
        <v>36705</v>
      </c>
      <c r="G929" s="220" t="s">
        <v>403</v>
      </c>
      <c r="H929" s="220" t="s">
        <v>411</v>
      </c>
      <c r="I929" s="220" t="s">
        <v>515</v>
      </c>
      <c r="T929" s="222"/>
      <c r="AC929" s="220">
        <f>VLOOKUP(A929,'[1]ف1 21-22'!$A$4:$U$5509,21,0)</f>
        <v>0</v>
      </c>
    </row>
    <row r="930" spans="1:29" x14ac:dyDescent="0.3">
      <c r="A930" s="220">
        <v>124106</v>
      </c>
      <c r="B930" s="220" t="s">
        <v>3489</v>
      </c>
      <c r="C930" s="220" t="s">
        <v>68</v>
      </c>
      <c r="D930" s="220" t="s">
        <v>2767</v>
      </c>
      <c r="E930" s="220" t="s">
        <v>409</v>
      </c>
      <c r="F930" s="221">
        <v>37169</v>
      </c>
      <c r="G930" s="220" t="s">
        <v>388</v>
      </c>
      <c r="H930" s="220" t="s">
        <v>411</v>
      </c>
      <c r="I930" s="220" t="s">
        <v>515</v>
      </c>
      <c r="T930" s="222"/>
      <c r="AC930" s="220">
        <f>VLOOKUP(A930,'[1]ف1 21-22'!$A$4:$U$5509,21,0)</f>
        <v>0</v>
      </c>
    </row>
    <row r="931" spans="1:29" x14ac:dyDescent="0.3">
      <c r="A931" s="220">
        <v>124107</v>
      </c>
      <c r="B931" s="220" t="s">
        <v>3490</v>
      </c>
      <c r="C931" s="220" t="s">
        <v>3491</v>
      </c>
      <c r="D931" s="220" t="s">
        <v>463</v>
      </c>
      <c r="E931" s="220" t="s">
        <v>410</v>
      </c>
      <c r="F931" s="221">
        <v>29240</v>
      </c>
      <c r="G931" s="220" t="s">
        <v>3492</v>
      </c>
      <c r="H931" s="220" t="s">
        <v>411</v>
      </c>
      <c r="I931" s="220" t="s">
        <v>515</v>
      </c>
      <c r="T931" s="222"/>
      <c r="AC931" s="220">
        <f>VLOOKUP(A931,'[1]ف1 21-22'!$A$4:$U$5509,21,0)</f>
        <v>0</v>
      </c>
    </row>
    <row r="932" spans="1:29" x14ac:dyDescent="0.3">
      <c r="A932" s="220">
        <v>124108</v>
      </c>
      <c r="B932" s="220" t="s">
        <v>3493</v>
      </c>
      <c r="C932" s="220" t="s">
        <v>457</v>
      </c>
      <c r="D932" s="220" t="s">
        <v>247</v>
      </c>
      <c r="E932" s="220" t="s">
        <v>410</v>
      </c>
      <c r="F932" s="221">
        <v>35271</v>
      </c>
      <c r="G932" s="220" t="s">
        <v>388</v>
      </c>
      <c r="H932" s="220" t="s">
        <v>411</v>
      </c>
      <c r="I932" s="220" t="s">
        <v>515</v>
      </c>
      <c r="T932" s="222"/>
      <c r="AC932" s="220">
        <f>VLOOKUP(A932,'[1]ف1 21-22'!$A$4:$U$5509,21,0)</f>
        <v>0</v>
      </c>
    </row>
    <row r="933" spans="1:29" x14ac:dyDescent="0.3">
      <c r="A933" s="220">
        <v>124109</v>
      </c>
      <c r="B933" s="220" t="s">
        <v>3494</v>
      </c>
      <c r="C933" s="220" t="s">
        <v>499</v>
      </c>
      <c r="D933" s="220" t="s">
        <v>600</v>
      </c>
      <c r="E933" s="220" t="s">
        <v>410</v>
      </c>
      <c r="F933" s="221">
        <v>34560</v>
      </c>
      <c r="G933" s="220" t="s">
        <v>403</v>
      </c>
      <c r="H933" s="220" t="s">
        <v>411</v>
      </c>
      <c r="I933" s="220" t="s">
        <v>515</v>
      </c>
      <c r="T933" s="222"/>
      <c r="AC933" s="220">
        <f>VLOOKUP(A933,'[1]ف1 21-22'!$A$4:$U$5509,21,0)</f>
        <v>0</v>
      </c>
    </row>
    <row r="934" spans="1:29" x14ac:dyDescent="0.3">
      <c r="A934" s="220">
        <v>124110</v>
      </c>
      <c r="B934" s="220" t="s">
        <v>3495</v>
      </c>
      <c r="C934" s="220" t="s">
        <v>107</v>
      </c>
      <c r="D934" s="220" t="s">
        <v>233</v>
      </c>
      <c r="E934" s="220" t="s">
        <v>410</v>
      </c>
      <c r="F934" s="221">
        <v>32210</v>
      </c>
      <c r="G934" s="220" t="s">
        <v>388</v>
      </c>
      <c r="H934" s="220" t="s">
        <v>411</v>
      </c>
      <c r="I934" s="220" t="s">
        <v>515</v>
      </c>
      <c r="T934" s="222"/>
      <c r="AC934" s="220">
        <f>VLOOKUP(A934,'[1]ف1 21-22'!$A$4:$U$5509,21,0)</f>
        <v>0</v>
      </c>
    </row>
    <row r="935" spans="1:29" x14ac:dyDescent="0.3">
      <c r="A935" s="220">
        <v>124111</v>
      </c>
      <c r="B935" s="220" t="s">
        <v>3496</v>
      </c>
      <c r="C935" s="220" t="s">
        <v>68</v>
      </c>
      <c r="D935" s="220" t="s">
        <v>356</v>
      </c>
      <c r="E935" s="220" t="s">
        <v>410</v>
      </c>
      <c r="F935" s="221">
        <v>33725</v>
      </c>
      <c r="G935" s="220" t="s">
        <v>1075</v>
      </c>
      <c r="H935" s="220" t="s">
        <v>411</v>
      </c>
      <c r="I935" s="220" t="s">
        <v>515</v>
      </c>
      <c r="T935" s="222"/>
      <c r="AC935" s="220">
        <f>VLOOKUP(A935,'[1]ف1 21-22'!$A$4:$U$5509,21,0)</f>
        <v>0</v>
      </c>
    </row>
    <row r="936" spans="1:29" x14ac:dyDescent="0.3">
      <c r="A936" s="220">
        <v>124112</v>
      </c>
      <c r="B936" s="220" t="s">
        <v>3497</v>
      </c>
      <c r="C936" s="220" t="s">
        <v>640</v>
      </c>
      <c r="D936" s="220" t="s">
        <v>474</v>
      </c>
      <c r="E936" s="220" t="s">
        <v>410</v>
      </c>
      <c r="F936" s="221">
        <v>32660</v>
      </c>
      <c r="G936" s="220" t="s">
        <v>829</v>
      </c>
      <c r="H936" s="220" t="s">
        <v>411</v>
      </c>
      <c r="I936" s="220" t="s">
        <v>515</v>
      </c>
      <c r="T936" s="222"/>
      <c r="AC936" s="220">
        <f>VLOOKUP(A936,'[1]ف1 21-22'!$A$4:$U$5509,21,0)</f>
        <v>0</v>
      </c>
    </row>
    <row r="937" spans="1:29" x14ac:dyDescent="0.3">
      <c r="A937" s="220">
        <v>124113</v>
      </c>
      <c r="B937" s="220" t="s">
        <v>3498</v>
      </c>
      <c r="C937" s="220" t="s">
        <v>203</v>
      </c>
      <c r="D937" s="220" t="s">
        <v>266</v>
      </c>
      <c r="E937" s="220" t="s">
        <v>410</v>
      </c>
      <c r="F937" s="221">
        <v>35247</v>
      </c>
      <c r="G937" s="220" t="s">
        <v>388</v>
      </c>
      <c r="H937" s="220" t="s">
        <v>411</v>
      </c>
      <c r="I937" s="220" t="s">
        <v>515</v>
      </c>
      <c r="T937" s="222"/>
      <c r="AC937" s="220">
        <f>VLOOKUP(A937,'[1]ف1 21-22'!$A$4:$U$5509,21,0)</f>
        <v>0</v>
      </c>
    </row>
    <row r="938" spans="1:29" x14ac:dyDescent="0.3">
      <c r="A938" s="220">
        <v>124114</v>
      </c>
      <c r="B938" s="220" t="s">
        <v>3499</v>
      </c>
      <c r="C938" s="220" t="s">
        <v>77</v>
      </c>
      <c r="D938" s="220" t="s">
        <v>295</v>
      </c>
      <c r="E938" s="220" t="s">
        <v>409</v>
      </c>
      <c r="F938" s="221">
        <v>31291</v>
      </c>
      <c r="G938" s="220" t="s">
        <v>793</v>
      </c>
      <c r="H938" s="220" t="s">
        <v>411</v>
      </c>
      <c r="I938" s="220" t="s">
        <v>515</v>
      </c>
      <c r="T938" s="222"/>
      <c r="AC938" s="220">
        <f>VLOOKUP(A938,'[1]ف1 21-22'!$A$4:$U$5509,21,0)</f>
        <v>0</v>
      </c>
    </row>
    <row r="939" spans="1:29" x14ac:dyDescent="0.3">
      <c r="A939" s="220">
        <v>124115</v>
      </c>
      <c r="B939" s="220" t="s">
        <v>3500</v>
      </c>
      <c r="C939" s="220" t="s">
        <v>172</v>
      </c>
      <c r="D939" s="220" t="s">
        <v>1063</v>
      </c>
      <c r="E939" s="220" t="s">
        <v>410</v>
      </c>
      <c r="F939" s="221">
        <v>35203</v>
      </c>
      <c r="G939" s="220" t="s">
        <v>388</v>
      </c>
      <c r="H939" s="220" t="s">
        <v>411</v>
      </c>
      <c r="I939" s="220" t="s">
        <v>515</v>
      </c>
      <c r="T939" s="222"/>
      <c r="AC939" s="220">
        <f>VLOOKUP(A939,'[1]ف1 21-22'!$A$4:$U$5509,21,0)</f>
        <v>0</v>
      </c>
    </row>
    <row r="940" spans="1:29" x14ac:dyDescent="0.3">
      <c r="A940" s="220">
        <v>124116</v>
      </c>
      <c r="B940" s="220" t="s">
        <v>3501</v>
      </c>
      <c r="C940" s="220" t="s">
        <v>137</v>
      </c>
      <c r="D940" s="220" t="s">
        <v>563</v>
      </c>
      <c r="E940" s="220" t="s">
        <v>409</v>
      </c>
      <c r="F940" s="221">
        <v>36260</v>
      </c>
      <c r="G940" s="220" t="s">
        <v>388</v>
      </c>
      <c r="H940" s="220" t="s">
        <v>411</v>
      </c>
      <c r="I940" s="220" t="s">
        <v>515</v>
      </c>
      <c r="T940" s="222"/>
      <c r="AC940" s="220">
        <f>VLOOKUP(A940,'[1]ف1 21-22'!$A$4:$U$5509,21,0)</f>
        <v>0</v>
      </c>
    </row>
    <row r="941" spans="1:29" x14ac:dyDescent="0.3">
      <c r="A941" s="220">
        <v>124117</v>
      </c>
      <c r="B941" s="220" t="s">
        <v>3502</v>
      </c>
      <c r="C941" s="220" t="s">
        <v>662</v>
      </c>
      <c r="D941" s="220" t="s">
        <v>1469</v>
      </c>
      <c r="E941" s="220" t="s">
        <v>409</v>
      </c>
      <c r="F941" s="221">
        <v>36527</v>
      </c>
      <c r="G941" s="220" t="s">
        <v>786</v>
      </c>
      <c r="H941" s="220" t="s">
        <v>411</v>
      </c>
      <c r="I941" s="220" t="s">
        <v>515</v>
      </c>
      <c r="T941" s="222"/>
      <c r="AC941" s="220">
        <f>VLOOKUP(A941,'[1]ف1 21-22'!$A$4:$U$5509,21,0)</f>
        <v>0</v>
      </c>
    </row>
    <row r="942" spans="1:29" x14ac:dyDescent="0.3">
      <c r="A942" s="220">
        <v>124118</v>
      </c>
      <c r="B942" s="220" t="s">
        <v>3503</v>
      </c>
      <c r="C942" s="220" t="s">
        <v>70</v>
      </c>
      <c r="D942" s="220" t="s">
        <v>360</v>
      </c>
      <c r="E942" s="220" t="s">
        <v>409</v>
      </c>
      <c r="F942" s="221">
        <v>36951</v>
      </c>
      <c r="G942" s="220" t="s">
        <v>388</v>
      </c>
      <c r="H942" s="220" t="s">
        <v>411</v>
      </c>
      <c r="I942" s="220" t="s">
        <v>515</v>
      </c>
      <c r="T942" s="222"/>
      <c r="AC942" s="220">
        <f>VLOOKUP(A942,'[1]ف1 21-22'!$A$4:$U$5509,21,0)</f>
        <v>0</v>
      </c>
    </row>
    <row r="943" spans="1:29" x14ac:dyDescent="0.3">
      <c r="A943" s="220">
        <v>124119</v>
      </c>
      <c r="B943" s="220" t="s">
        <v>3504</v>
      </c>
      <c r="C943" s="220" t="s">
        <v>65</v>
      </c>
      <c r="D943" s="220" t="s">
        <v>327</v>
      </c>
      <c r="E943" s="220" t="s">
        <v>409</v>
      </c>
      <c r="F943" s="221">
        <v>36404</v>
      </c>
      <c r="G943" s="220" t="s">
        <v>3505</v>
      </c>
      <c r="H943" s="220" t="s">
        <v>411</v>
      </c>
      <c r="I943" s="220" t="s">
        <v>515</v>
      </c>
      <c r="T943" s="222"/>
      <c r="AC943" s="220">
        <f>VLOOKUP(A943,'[1]ف1 21-22'!$A$4:$U$5509,21,0)</f>
        <v>0</v>
      </c>
    </row>
    <row r="944" spans="1:29" x14ac:dyDescent="0.3">
      <c r="A944" s="220">
        <v>124120</v>
      </c>
      <c r="B944" s="220" t="s">
        <v>525</v>
      </c>
      <c r="C944" s="220" t="s">
        <v>369</v>
      </c>
      <c r="D944" s="220" t="s">
        <v>238</v>
      </c>
      <c r="E944" s="220" t="s">
        <v>409</v>
      </c>
      <c r="F944" s="221">
        <v>35988</v>
      </c>
      <c r="G944" s="220" t="s">
        <v>400</v>
      </c>
      <c r="H944" s="220" t="s">
        <v>411</v>
      </c>
      <c r="I944" s="220" t="s">
        <v>515</v>
      </c>
      <c r="T944" s="222"/>
      <c r="AC944" s="220">
        <f>VLOOKUP(A944,'[1]ف1 21-22'!$A$4:$U$5509,21,0)</f>
        <v>0</v>
      </c>
    </row>
    <row r="945" spans="1:29" x14ac:dyDescent="0.3">
      <c r="A945" s="220">
        <v>124121</v>
      </c>
      <c r="B945" s="220" t="s">
        <v>3506</v>
      </c>
      <c r="C945" s="220" t="s">
        <v>68</v>
      </c>
      <c r="D945" s="220" t="s">
        <v>335</v>
      </c>
      <c r="E945" s="220" t="s">
        <v>409</v>
      </c>
      <c r="F945" s="221">
        <v>36540</v>
      </c>
      <c r="G945" s="220" t="s">
        <v>3507</v>
      </c>
      <c r="H945" s="220" t="s">
        <v>411</v>
      </c>
      <c r="I945" s="220" t="s">
        <v>515</v>
      </c>
      <c r="T945" s="222"/>
      <c r="AC945" s="220">
        <f>VLOOKUP(A945,'[1]ف1 21-22'!$A$4:$U$5509,21,0)</f>
        <v>0</v>
      </c>
    </row>
    <row r="946" spans="1:29" x14ac:dyDescent="0.3">
      <c r="A946" s="220">
        <v>124122</v>
      </c>
      <c r="B946" s="220" t="s">
        <v>3508</v>
      </c>
      <c r="C946" s="220" t="s">
        <v>77</v>
      </c>
      <c r="D946" s="220" t="s">
        <v>320</v>
      </c>
      <c r="E946" s="220" t="s">
        <v>409</v>
      </c>
      <c r="F946" s="221">
        <v>36214</v>
      </c>
      <c r="G946" s="220" t="s">
        <v>3509</v>
      </c>
      <c r="H946" s="220" t="s">
        <v>411</v>
      </c>
      <c r="I946" s="220" t="s">
        <v>515</v>
      </c>
      <c r="T946" s="222"/>
      <c r="AC946" s="220">
        <f>VLOOKUP(A946,'[1]ف1 21-22'!$A$4:$U$5509,21,0)</f>
        <v>0</v>
      </c>
    </row>
    <row r="947" spans="1:29" x14ac:dyDescent="0.3">
      <c r="A947" s="220">
        <v>124123</v>
      </c>
      <c r="B947" s="220" t="s">
        <v>3510</v>
      </c>
      <c r="C947" s="220" t="s">
        <v>68</v>
      </c>
      <c r="D947" s="220" t="s">
        <v>235</v>
      </c>
      <c r="E947" s="220" t="s">
        <v>409</v>
      </c>
      <c r="F947" s="221">
        <v>35102</v>
      </c>
      <c r="G947" s="220" t="s">
        <v>388</v>
      </c>
      <c r="H947" s="220" t="s">
        <v>411</v>
      </c>
      <c r="I947" s="220" t="s">
        <v>515</v>
      </c>
      <c r="T947" s="222"/>
      <c r="AC947" s="220">
        <f>VLOOKUP(A947,'[1]ف1 21-22'!$A$4:$U$5509,21,0)</f>
        <v>0</v>
      </c>
    </row>
    <row r="948" spans="1:29" x14ac:dyDescent="0.3">
      <c r="A948" s="220">
        <v>124124</v>
      </c>
      <c r="B948" s="220" t="s">
        <v>3511</v>
      </c>
      <c r="C948" s="220" t="s">
        <v>107</v>
      </c>
      <c r="D948" s="220" t="s">
        <v>3512</v>
      </c>
      <c r="E948" s="220" t="s">
        <v>409</v>
      </c>
      <c r="F948" s="221">
        <v>33989</v>
      </c>
      <c r="G948" s="220" t="s">
        <v>3513</v>
      </c>
      <c r="H948" s="220" t="s">
        <v>411</v>
      </c>
      <c r="I948" s="220" t="s">
        <v>515</v>
      </c>
      <c r="T948" s="222"/>
      <c r="AC948" s="220">
        <f>VLOOKUP(A948,'[1]ف1 21-22'!$A$4:$U$5509,21,0)</f>
        <v>0</v>
      </c>
    </row>
    <row r="949" spans="1:29" x14ac:dyDescent="0.3">
      <c r="A949" s="220">
        <v>124125</v>
      </c>
      <c r="B949" s="220" t="s">
        <v>3514</v>
      </c>
      <c r="C949" s="220" t="s">
        <v>183</v>
      </c>
      <c r="D949" s="220" t="s">
        <v>345</v>
      </c>
      <c r="E949" s="220" t="s">
        <v>409</v>
      </c>
      <c r="F949" s="221">
        <v>34704</v>
      </c>
      <c r="G949" s="220" t="s">
        <v>388</v>
      </c>
      <c r="H949" s="220" t="s">
        <v>411</v>
      </c>
      <c r="I949" s="220" t="s">
        <v>515</v>
      </c>
      <c r="T949" s="222"/>
      <c r="AC949" s="220">
        <f>VLOOKUP(A949,'[1]ف1 21-22'!$A$4:$U$5509,21,0)</f>
        <v>0</v>
      </c>
    </row>
    <row r="950" spans="1:29" x14ac:dyDescent="0.3">
      <c r="A950" s="220">
        <v>124126</v>
      </c>
      <c r="B950" s="220" t="s">
        <v>3515</v>
      </c>
      <c r="C950" s="220" t="s">
        <v>3516</v>
      </c>
      <c r="D950" s="220" t="s">
        <v>482</v>
      </c>
      <c r="E950" s="220" t="s">
        <v>409</v>
      </c>
      <c r="F950" s="221">
        <v>28611</v>
      </c>
      <c r="G950" s="220" t="s">
        <v>388</v>
      </c>
      <c r="H950" s="220" t="s">
        <v>411</v>
      </c>
      <c r="I950" s="220" t="s">
        <v>515</v>
      </c>
      <c r="T950" s="222"/>
      <c r="AC950" s="220">
        <f>VLOOKUP(A950,'[1]ف1 21-22'!$A$4:$U$5509,21,0)</f>
        <v>0</v>
      </c>
    </row>
    <row r="951" spans="1:29" x14ac:dyDescent="0.3">
      <c r="A951" s="220">
        <v>124127</v>
      </c>
      <c r="B951" s="220" t="s">
        <v>3517</v>
      </c>
      <c r="C951" s="220" t="s">
        <v>962</v>
      </c>
      <c r="D951" s="220" t="s">
        <v>1140</v>
      </c>
      <c r="E951" s="220" t="s">
        <v>410</v>
      </c>
      <c r="F951" s="221">
        <v>36312</v>
      </c>
      <c r="G951" s="220" t="s">
        <v>407</v>
      </c>
      <c r="H951" s="220" t="s">
        <v>411</v>
      </c>
      <c r="I951" s="220" t="s">
        <v>515</v>
      </c>
      <c r="T951" s="222"/>
      <c r="AC951" s="220">
        <f>VLOOKUP(A951,'[1]ف1 21-22'!$A$4:$U$5509,21,0)</f>
        <v>0</v>
      </c>
    </row>
    <row r="952" spans="1:29" x14ac:dyDescent="0.3">
      <c r="A952" s="220">
        <v>124128</v>
      </c>
      <c r="B952" s="220" t="s">
        <v>3518</v>
      </c>
      <c r="C952" s="220" t="s">
        <v>143</v>
      </c>
      <c r="D952" s="220" t="s">
        <v>250</v>
      </c>
      <c r="E952" s="220" t="s">
        <v>409</v>
      </c>
      <c r="F952" s="221">
        <v>32125</v>
      </c>
      <c r="G952" s="220" t="s">
        <v>398</v>
      </c>
      <c r="H952" s="220" t="s">
        <v>411</v>
      </c>
      <c r="I952" s="220" t="s">
        <v>515</v>
      </c>
      <c r="T952" s="222"/>
      <c r="AC952" s="220">
        <f>VLOOKUP(A952,'[1]ف1 21-22'!$A$4:$U$5509,21,0)</f>
        <v>0</v>
      </c>
    </row>
    <row r="953" spans="1:29" x14ac:dyDescent="0.3">
      <c r="A953" s="220">
        <v>124129</v>
      </c>
      <c r="B953" s="220" t="s">
        <v>3519</v>
      </c>
      <c r="C953" s="220" t="s">
        <v>682</v>
      </c>
      <c r="D953" s="220" t="s">
        <v>448</v>
      </c>
      <c r="E953" s="220" t="s">
        <v>410</v>
      </c>
      <c r="F953" s="221">
        <v>36028</v>
      </c>
      <c r="G953" s="220" t="s">
        <v>388</v>
      </c>
      <c r="H953" s="220" t="s">
        <v>411</v>
      </c>
      <c r="I953" s="220" t="s">
        <v>515</v>
      </c>
      <c r="T953" s="222"/>
      <c r="AC953" s="220">
        <f>VLOOKUP(A953,'[1]ف1 21-22'!$A$4:$U$5509,21,0)</f>
        <v>0</v>
      </c>
    </row>
    <row r="954" spans="1:29" x14ac:dyDescent="0.3">
      <c r="A954" s="220">
        <v>124130</v>
      </c>
      <c r="B954" s="220" t="s">
        <v>3520</v>
      </c>
      <c r="C954" s="220" t="s">
        <v>68</v>
      </c>
      <c r="D954" s="220" t="s">
        <v>489</v>
      </c>
      <c r="E954" s="220" t="s">
        <v>410</v>
      </c>
      <c r="F954" s="221">
        <v>36161</v>
      </c>
      <c r="G954" s="220" t="s">
        <v>388</v>
      </c>
      <c r="H954" s="220" t="s">
        <v>411</v>
      </c>
      <c r="I954" s="220" t="s">
        <v>515</v>
      </c>
      <c r="T954" s="222"/>
      <c r="AC954" s="220">
        <f>VLOOKUP(A954,'[1]ف1 21-22'!$A$4:$U$5509,21,0)</f>
        <v>0</v>
      </c>
    </row>
    <row r="955" spans="1:29" x14ac:dyDescent="0.3">
      <c r="A955" s="220">
        <v>124131</v>
      </c>
      <c r="B955" s="220" t="s">
        <v>3521</v>
      </c>
      <c r="C955" s="220" t="s">
        <v>634</v>
      </c>
      <c r="D955" s="220" t="s">
        <v>329</v>
      </c>
      <c r="E955" s="220" t="s">
        <v>410</v>
      </c>
      <c r="F955" s="221">
        <v>36958</v>
      </c>
      <c r="G955" s="220" t="s">
        <v>1498</v>
      </c>
      <c r="H955" s="220" t="s">
        <v>411</v>
      </c>
      <c r="I955" s="220" t="s">
        <v>515</v>
      </c>
      <c r="T955" s="222"/>
      <c r="AC955" s="220">
        <f>VLOOKUP(A955,'[1]ف1 21-22'!$A$4:$U$5509,21,0)</f>
        <v>0</v>
      </c>
    </row>
    <row r="956" spans="1:29" x14ac:dyDescent="0.3">
      <c r="A956" s="220">
        <v>124132</v>
      </c>
      <c r="B956" s="220" t="s">
        <v>3522</v>
      </c>
      <c r="C956" s="220" t="s">
        <v>460</v>
      </c>
      <c r="D956" s="220" t="s">
        <v>1355</v>
      </c>
      <c r="E956" s="220" t="s">
        <v>410</v>
      </c>
      <c r="F956" s="221">
        <v>31413</v>
      </c>
      <c r="G956" s="220" t="s">
        <v>388</v>
      </c>
      <c r="H956" s="220" t="s">
        <v>411</v>
      </c>
      <c r="I956" s="220" t="s">
        <v>515</v>
      </c>
      <c r="T956" s="222"/>
      <c r="AC956" s="220">
        <f>VLOOKUP(A956,'[1]ف1 21-22'!$A$4:$U$5509,21,0)</f>
        <v>0</v>
      </c>
    </row>
    <row r="957" spans="1:29" x14ac:dyDescent="0.3">
      <c r="A957" s="220">
        <v>124133</v>
      </c>
      <c r="B957" s="220" t="s">
        <v>3523</v>
      </c>
      <c r="C957" s="220" t="s">
        <v>99</v>
      </c>
      <c r="D957" s="220" t="s">
        <v>669</v>
      </c>
      <c r="E957" s="220" t="s">
        <v>410</v>
      </c>
      <c r="F957" s="221">
        <v>36892</v>
      </c>
      <c r="G957" s="220" t="s">
        <v>415</v>
      </c>
      <c r="H957" s="220" t="s">
        <v>411</v>
      </c>
      <c r="I957" s="220" t="s">
        <v>515</v>
      </c>
      <c r="T957" s="222"/>
      <c r="AC957" s="220">
        <f>VLOOKUP(A957,'[1]ف1 21-22'!$A$4:$U$5509,21,0)</f>
        <v>0</v>
      </c>
    </row>
    <row r="958" spans="1:29" x14ac:dyDescent="0.3">
      <c r="A958" s="220">
        <v>124134</v>
      </c>
      <c r="B958" s="220" t="s">
        <v>3524</v>
      </c>
      <c r="C958" s="220" t="s">
        <v>68</v>
      </c>
      <c r="D958" s="220" t="s">
        <v>325</v>
      </c>
      <c r="E958" s="220" t="s">
        <v>410</v>
      </c>
      <c r="F958" s="221">
        <v>36633</v>
      </c>
      <c r="G958" s="220" t="s">
        <v>3525</v>
      </c>
      <c r="H958" s="220" t="s">
        <v>411</v>
      </c>
      <c r="I958" s="220" t="s">
        <v>515</v>
      </c>
      <c r="T958" s="222"/>
      <c r="AC958" s="220">
        <f>VLOOKUP(A958,'[1]ف1 21-22'!$A$4:$U$5509,21,0)</f>
        <v>0</v>
      </c>
    </row>
    <row r="959" spans="1:29" x14ac:dyDescent="0.3">
      <c r="A959" s="220">
        <v>124135</v>
      </c>
      <c r="B959" s="220" t="s">
        <v>3526</v>
      </c>
      <c r="C959" s="220" t="s">
        <v>73</v>
      </c>
      <c r="D959" s="220" t="s">
        <v>478</v>
      </c>
      <c r="E959" s="220" t="s">
        <v>410</v>
      </c>
      <c r="F959" s="221">
        <v>33269</v>
      </c>
      <c r="G959" s="220" t="s">
        <v>388</v>
      </c>
      <c r="H959" s="220" t="s">
        <v>411</v>
      </c>
      <c r="I959" s="220" t="s">
        <v>515</v>
      </c>
      <c r="T959" s="222"/>
      <c r="AC959" s="220">
        <f>VLOOKUP(A959,'[1]ف1 21-22'!$A$4:$U$5509,21,0)</f>
        <v>0</v>
      </c>
    </row>
    <row r="960" spans="1:29" x14ac:dyDescent="0.3">
      <c r="A960" s="220">
        <v>124136</v>
      </c>
      <c r="B960" s="220" t="s">
        <v>3527</v>
      </c>
      <c r="C960" s="220" t="s">
        <v>98</v>
      </c>
      <c r="D960" s="220" t="s">
        <v>307</v>
      </c>
      <c r="E960" s="220" t="s">
        <v>410</v>
      </c>
      <c r="F960" s="221">
        <v>32323</v>
      </c>
      <c r="G960" s="220" t="s">
        <v>829</v>
      </c>
      <c r="H960" s="220" t="s">
        <v>411</v>
      </c>
      <c r="I960" s="220" t="s">
        <v>515</v>
      </c>
      <c r="T960" s="222"/>
      <c r="AC960" s="220">
        <f>VLOOKUP(A960,'[1]ف1 21-22'!$A$4:$U$5509,21,0)</f>
        <v>0</v>
      </c>
    </row>
    <row r="961" spans="1:29" x14ac:dyDescent="0.3">
      <c r="A961" s="220">
        <v>124138</v>
      </c>
      <c r="B961" s="220" t="s">
        <v>3528</v>
      </c>
      <c r="C961" s="220" t="s">
        <v>68</v>
      </c>
      <c r="D961" s="220" t="s">
        <v>1083</v>
      </c>
      <c r="E961" s="220" t="s">
        <v>410</v>
      </c>
      <c r="F961" s="221">
        <v>29660</v>
      </c>
      <c r="G961" s="220" t="s">
        <v>388</v>
      </c>
      <c r="H961" s="220" t="s">
        <v>411</v>
      </c>
      <c r="I961" s="220" t="s">
        <v>515</v>
      </c>
      <c r="T961" s="222"/>
      <c r="AC961" s="220">
        <f>VLOOKUP(A961,'[1]ف1 21-22'!$A$4:$U$5509,21,0)</f>
        <v>0</v>
      </c>
    </row>
    <row r="962" spans="1:29" x14ac:dyDescent="0.3">
      <c r="A962" s="220">
        <v>124139</v>
      </c>
      <c r="B962" s="220" t="s">
        <v>3529</v>
      </c>
      <c r="C962" s="220" t="s">
        <v>142</v>
      </c>
      <c r="D962" s="220" t="s">
        <v>348</v>
      </c>
      <c r="E962" s="220" t="s">
        <v>409</v>
      </c>
      <c r="F962" s="221">
        <v>36574</v>
      </c>
      <c r="G962" s="220" t="s">
        <v>832</v>
      </c>
      <c r="H962" s="220" t="s">
        <v>411</v>
      </c>
      <c r="I962" s="220" t="s">
        <v>515</v>
      </c>
      <c r="T962" s="222"/>
      <c r="AC962" s="220">
        <f>VLOOKUP(A962,'[1]ف1 21-22'!$A$4:$U$5509,21,0)</f>
        <v>0</v>
      </c>
    </row>
    <row r="963" spans="1:29" x14ac:dyDescent="0.3">
      <c r="A963" s="220">
        <v>124140</v>
      </c>
      <c r="B963" s="220" t="s">
        <v>3530</v>
      </c>
      <c r="C963" s="220" t="s">
        <v>75</v>
      </c>
      <c r="D963" s="220" t="s">
        <v>246</v>
      </c>
      <c r="E963" s="220" t="s">
        <v>410</v>
      </c>
      <c r="F963" s="221">
        <v>33634</v>
      </c>
      <c r="G963" s="220" t="s">
        <v>396</v>
      </c>
      <c r="H963" s="220" t="s">
        <v>411</v>
      </c>
      <c r="I963" s="220" t="s">
        <v>515</v>
      </c>
      <c r="T963" s="222"/>
      <c r="AC963" s="220">
        <f>VLOOKUP(A963,'[1]ف1 21-22'!$A$4:$U$5509,21,0)</f>
        <v>0</v>
      </c>
    </row>
    <row r="964" spans="1:29" x14ac:dyDescent="0.3">
      <c r="A964" s="220">
        <v>124141</v>
      </c>
      <c r="B964" s="220" t="s">
        <v>3531</v>
      </c>
      <c r="C964" s="220" t="s">
        <v>65</v>
      </c>
      <c r="D964" s="220" t="s">
        <v>987</v>
      </c>
      <c r="E964" s="220" t="s">
        <v>410</v>
      </c>
      <c r="F964" s="221">
        <v>32625</v>
      </c>
      <c r="G964" s="220" t="s">
        <v>388</v>
      </c>
      <c r="H964" s="220" t="s">
        <v>411</v>
      </c>
      <c r="I964" s="220" t="s">
        <v>515</v>
      </c>
      <c r="T964" s="222"/>
      <c r="AC964" s="220">
        <f>VLOOKUP(A964,'[1]ف1 21-22'!$A$4:$U$5509,21,0)</f>
        <v>0</v>
      </c>
    </row>
    <row r="965" spans="1:29" x14ac:dyDescent="0.3">
      <c r="A965" s="220">
        <v>124142</v>
      </c>
      <c r="B965" s="220" t="s">
        <v>3532</v>
      </c>
      <c r="C965" s="220" t="s">
        <v>130</v>
      </c>
      <c r="D965" s="220" t="s">
        <v>3533</v>
      </c>
      <c r="E965" s="220" t="s">
        <v>410</v>
      </c>
      <c r="F965" s="221">
        <v>29654</v>
      </c>
      <c r="G965" s="220" t="s">
        <v>388</v>
      </c>
      <c r="H965" s="220" t="s">
        <v>411</v>
      </c>
      <c r="I965" s="220" t="s">
        <v>515</v>
      </c>
      <c r="T965" s="222"/>
      <c r="AC965" s="220">
        <f>VLOOKUP(A965,'[1]ف1 21-22'!$A$4:$U$5509,21,0)</f>
        <v>0</v>
      </c>
    </row>
    <row r="966" spans="1:29" x14ac:dyDescent="0.3">
      <c r="A966" s="220">
        <v>124143</v>
      </c>
      <c r="B966" s="220" t="s">
        <v>3534</v>
      </c>
      <c r="C966" s="220" t="s">
        <v>102</v>
      </c>
      <c r="D966" s="220" t="s">
        <v>1080</v>
      </c>
      <c r="E966" s="220" t="s">
        <v>410</v>
      </c>
      <c r="F966" s="221">
        <v>36652</v>
      </c>
      <c r="G966" s="220" t="s">
        <v>388</v>
      </c>
      <c r="H966" s="220" t="s">
        <v>411</v>
      </c>
      <c r="I966" s="220" t="s">
        <v>515</v>
      </c>
      <c r="T966" s="222"/>
      <c r="AC966" s="220">
        <f>VLOOKUP(A966,'[1]ف1 21-22'!$A$4:$U$5509,21,0)</f>
        <v>0</v>
      </c>
    </row>
    <row r="967" spans="1:29" x14ac:dyDescent="0.3">
      <c r="A967" s="220">
        <v>124144</v>
      </c>
      <c r="B967" s="220" t="s">
        <v>3535</v>
      </c>
      <c r="C967" s="220" t="s">
        <v>65</v>
      </c>
      <c r="D967" s="220" t="s">
        <v>3536</v>
      </c>
      <c r="E967" s="220" t="s">
        <v>410</v>
      </c>
      <c r="F967" s="221">
        <v>33187</v>
      </c>
      <c r="G967" s="220" t="s">
        <v>3537</v>
      </c>
      <c r="H967" s="220" t="s">
        <v>411</v>
      </c>
      <c r="I967" s="220" t="s">
        <v>515</v>
      </c>
      <c r="T967" s="222"/>
      <c r="AC967" s="220">
        <f>VLOOKUP(A967,'[1]ف1 21-22'!$A$4:$U$5509,21,0)</f>
        <v>0</v>
      </c>
    </row>
    <row r="968" spans="1:29" x14ac:dyDescent="0.3">
      <c r="A968" s="220">
        <v>124145</v>
      </c>
      <c r="B968" s="220" t="s">
        <v>3538</v>
      </c>
      <c r="C968" s="220" t="s">
        <v>107</v>
      </c>
      <c r="D968" s="220" t="s">
        <v>343</v>
      </c>
      <c r="E968" s="220" t="s">
        <v>410</v>
      </c>
      <c r="F968" s="221">
        <v>36180</v>
      </c>
      <c r="G968" s="220" t="s">
        <v>388</v>
      </c>
      <c r="H968" s="220" t="s">
        <v>411</v>
      </c>
      <c r="I968" s="220" t="s">
        <v>515</v>
      </c>
      <c r="T968" s="222"/>
      <c r="AC968" s="220">
        <f>VLOOKUP(A968,'[1]ف1 21-22'!$A$4:$U$5509,21,0)</f>
        <v>0</v>
      </c>
    </row>
    <row r="969" spans="1:29" x14ac:dyDescent="0.3">
      <c r="A969" s="220">
        <v>124146</v>
      </c>
      <c r="B969" s="220" t="s">
        <v>3539</v>
      </c>
      <c r="C969" s="220" t="s">
        <v>84</v>
      </c>
      <c r="D969" s="220" t="s">
        <v>305</v>
      </c>
      <c r="E969" s="220" t="s">
        <v>409</v>
      </c>
      <c r="F969" s="221">
        <v>31867</v>
      </c>
      <c r="G969" s="220" t="s">
        <v>967</v>
      </c>
      <c r="H969" s="220" t="s">
        <v>411</v>
      </c>
      <c r="I969" s="220" t="s">
        <v>515</v>
      </c>
      <c r="T969" s="222"/>
      <c r="AC969" s="220">
        <f>VLOOKUP(A969,'[1]ف1 21-22'!$A$4:$U$5509,21,0)</f>
        <v>0</v>
      </c>
    </row>
    <row r="970" spans="1:29" x14ac:dyDescent="0.3">
      <c r="A970" s="220">
        <v>124147</v>
      </c>
      <c r="B970" s="220" t="s">
        <v>1422</v>
      </c>
      <c r="C970" s="220" t="s">
        <v>71</v>
      </c>
      <c r="D970" s="220" t="s">
        <v>613</v>
      </c>
      <c r="E970" s="220" t="s">
        <v>410</v>
      </c>
      <c r="F970" s="221">
        <v>35640</v>
      </c>
      <c r="G970" s="220" t="s">
        <v>388</v>
      </c>
      <c r="H970" s="220" t="s">
        <v>411</v>
      </c>
      <c r="I970" s="220" t="s">
        <v>515</v>
      </c>
      <c r="T970" s="222"/>
      <c r="AC970" s="220">
        <f>VLOOKUP(A970,'[1]ف1 21-22'!$A$4:$U$5509,21,0)</f>
        <v>0</v>
      </c>
    </row>
    <row r="971" spans="1:29" x14ac:dyDescent="0.3">
      <c r="A971" s="220">
        <v>124148</v>
      </c>
      <c r="B971" s="220" t="s">
        <v>3540</v>
      </c>
      <c r="C971" s="220" t="s">
        <v>3541</v>
      </c>
      <c r="D971" s="220" t="s">
        <v>667</v>
      </c>
      <c r="E971" s="220" t="s">
        <v>410</v>
      </c>
      <c r="F971" s="221">
        <v>31152</v>
      </c>
      <c r="G971" s="220" t="s">
        <v>407</v>
      </c>
      <c r="H971" s="220" t="s">
        <v>411</v>
      </c>
      <c r="I971" s="220" t="s">
        <v>515</v>
      </c>
      <c r="T971" s="222"/>
      <c r="AC971" s="220">
        <f>VLOOKUP(A971,'[1]ف1 21-22'!$A$4:$U$5509,21,0)</f>
        <v>0</v>
      </c>
    </row>
    <row r="972" spans="1:29" x14ac:dyDescent="0.3">
      <c r="A972" s="220">
        <v>124149</v>
      </c>
      <c r="B972" s="220" t="s">
        <v>3542</v>
      </c>
      <c r="C972" s="220" t="s">
        <v>68</v>
      </c>
      <c r="D972" s="220" t="s">
        <v>350</v>
      </c>
      <c r="E972" s="220" t="s">
        <v>410</v>
      </c>
      <c r="F972" s="221">
        <v>30574</v>
      </c>
      <c r="G972" s="220" t="s">
        <v>3543</v>
      </c>
      <c r="H972" s="220" t="s">
        <v>411</v>
      </c>
      <c r="I972" s="220" t="s">
        <v>515</v>
      </c>
      <c r="T972" s="222"/>
      <c r="AC972" s="220">
        <f>VLOOKUP(A972,'[1]ف1 21-22'!$A$4:$U$5509,21,0)</f>
        <v>0</v>
      </c>
    </row>
    <row r="973" spans="1:29" x14ac:dyDescent="0.3">
      <c r="A973" s="220">
        <v>124150</v>
      </c>
      <c r="B973" s="220" t="s">
        <v>3544</v>
      </c>
      <c r="C973" s="220" t="s">
        <v>558</v>
      </c>
      <c r="D973" s="220" t="s">
        <v>317</v>
      </c>
      <c r="E973" s="220" t="s">
        <v>410</v>
      </c>
      <c r="F973" s="221">
        <v>32633</v>
      </c>
      <c r="G973" s="220" t="s">
        <v>3545</v>
      </c>
      <c r="H973" s="220" t="s">
        <v>411</v>
      </c>
      <c r="I973" s="220" t="s">
        <v>515</v>
      </c>
      <c r="T973" s="222"/>
      <c r="AC973" s="220">
        <f>VLOOKUP(A973,'[1]ف1 21-22'!$A$4:$U$5509,21,0)</f>
        <v>0</v>
      </c>
    </row>
    <row r="974" spans="1:29" x14ac:dyDescent="0.3">
      <c r="A974" s="220">
        <v>124151</v>
      </c>
      <c r="B974" s="220" t="s">
        <v>3546</v>
      </c>
      <c r="C974" s="220" t="s">
        <v>62</v>
      </c>
      <c r="D974" s="220" t="s">
        <v>3547</v>
      </c>
      <c r="E974" s="220" t="s">
        <v>409</v>
      </c>
      <c r="F974" s="221">
        <v>30753</v>
      </c>
      <c r="G974" s="220" t="s">
        <v>3548</v>
      </c>
      <c r="H974" s="220" t="s">
        <v>411</v>
      </c>
      <c r="I974" s="220" t="s">
        <v>515</v>
      </c>
      <c r="T974" s="222"/>
      <c r="AC974" s="220">
        <f>VLOOKUP(A974,'[1]ف1 21-22'!$A$4:$U$5509,21,0)</f>
        <v>0</v>
      </c>
    </row>
    <row r="975" spans="1:29" x14ac:dyDescent="0.3">
      <c r="A975" s="220">
        <v>124152</v>
      </c>
      <c r="B975" s="220" t="s">
        <v>3549</v>
      </c>
      <c r="C975" s="220" t="s">
        <v>71</v>
      </c>
      <c r="D975" s="220" t="s">
        <v>275</v>
      </c>
      <c r="E975" s="220" t="s">
        <v>410</v>
      </c>
      <c r="F975" s="221">
        <v>35065</v>
      </c>
      <c r="G975" s="220" t="s">
        <v>400</v>
      </c>
      <c r="H975" s="220" t="s">
        <v>411</v>
      </c>
      <c r="I975" s="220" t="s">
        <v>515</v>
      </c>
      <c r="T975" s="222"/>
      <c r="AC975" s="220">
        <f>VLOOKUP(A975,'[1]ف1 21-22'!$A$4:$U$5509,21,0)</f>
        <v>0</v>
      </c>
    </row>
    <row r="976" spans="1:29" x14ac:dyDescent="0.3">
      <c r="A976" s="220">
        <v>124153</v>
      </c>
      <c r="B976" s="220" t="s">
        <v>3550</v>
      </c>
      <c r="C976" s="220" t="s">
        <v>972</v>
      </c>
      <c r="D976" s="220" t="s">
        <v>348</v>
      </c>
      <c r="E976" s="220" t="s">
        <v>410</v>
      </c>
      <c r="F976" s="221">
        <v>35217</v>
      </c>
      <c r="G976" s="220" t="s">
        <v>388</v>
      </c>
      <c r="H976" s="220" t="s">
        <v>411</v>
      </c>
      <c r="I976" s="220" t="s">
        <v>515</v>
      </c>
      <c r="T976" s="222"/>
      <c r="AC976" s="220">
        <f>VLOOKUP(A976,'[1]ف1 21-22'!$A$4:$U$5509,21,0)</f>
        <v>0</v>
      </c>
    </row>
    <row r="977" spans="1:29" x14ac:dyDescent="0.3">
      <c r="A977" s="220">
        <v>124154</v>
      </c>
      <c r="B977" s="220" t="s">
        <v>3551</v>
      </c>
      <c r="C977" s="220" t="s">
        <v>80</v>
      </c>
      <c r="D977" s="220" t="s">
        <v>260</v>
      </c>
      <c r="E977" s="220" t="s">
        <v>410</v>
      </c>
      <c r="F977" s="221">
        <v>31282</v>
      </c>
      <c r="G977" s="220" t="s">
        <v>403</v>
      </c>
      <c r="H977" s="220" t="s">
        <v>411</v>
      </c>
      <c r="I977" s="220" t="s">
        <v>515</v>
      </c>
      <c r="T977" s="222"/>
      <c r="AC977" s="220">
        <f>VLOOKUP(A977,'[1]ف1 21-22'!$A$4:$U$5509,21,0)</f>
        <v>0</v>
      </c>
    </row>
    <row r="978" spans="1:29" x14ac:dyDescent="0.3">
      <c r="A978" s="220">
        <v>124155</v>
      </c>
      <c r="B978" s="220" t="s">
        <v>3552</v>
      </c>
      <c r="C978" s="220" t="s">
        <v>150</v>
      </c>
      <c r="D978" s="220" t="s">
        <v>1047</v>
      </c>
      <c r="E978" s="220" t="s">
        <v>410</v>
      </c>
      <c r="F978" s="221">
        <v>34389</v>
      </c>
      <c r="G978" s="220" t="s">
        <v>388</v>
      </c>
      <c r="H978" s="220" t="s">
        <v>411</v>
      </c>
      <c r="I978" s="220" t="s">
        <v>515</v>
      </c>
      <c r="T978" s="222"/>
      <c r="AC978" s="220">
        <f>VLOOKUP(A978,'[1]ف1 21-22'!$A$4:$U$5509,21,0)</f>
        <v>0</v>
      </c>
    </row>
    <row r="979" spans="1:29" x14ac:dyDescent="0.3">
      <c r="A979" s="220">
        <v>124156</v>
      </c>
      <c r="B979" s="220" t="s">
        <v>3553</v>
      </c>
      <c r="C979" s="220" t="s">
        <v>133</v>
      </c>
      <c r="D979" s="220" t="s">
        <v>205</v>
      </c>
      <c r="E979" s="220" t="s">
        <v>410</v>
      </c>
      <c r="F979" s="221">
        <v>36662</v>
      </c>
      <c r="G979" s="220" t="s">
        <v>403</v>
      </c>
      <c r="H979" s="220" t="s">
        <v>411</v>
      </c>
      <c r="I979" s="220" t="s">
        <v>515</v>
      </c>
      <c r="T979" s="222"/>
      <c r="AC979" s="220">
        <f>VLOOKUP(A979,'[1]ف1 21-22'!$A$4:$U$5509,21,0)</f>
        <v>0</v>
      </c>
    </row>
    <row r="980" spans="1:29" x14ac:dyDescent="0.3">
      <c r="A980" s="220">
        <v>124157</v>
      </c>
      <c r="B980" s="220" t="s">
        <v>3554</v>
      </c>
      <c r="C980" s="220" t="s">
        <v>3555</v>
      </c>
      <c r="D980" s="220" t="s">
        <v>263</v>
      </c>
      <c r="E980" s="220" t="s">
        <v>410</v>
      </c>
      <c r="F980" s="221">
        <v>31778</v>
      </c>
      <c r="G980" s="220" t="s">
        <v>3556</v>
      </c>
      <c r="H980" s="220" t="s">
        <v>411</v>
      </c>
      <c r="I980" s="220" t="s">
        <v>515</v>
      </c>
      <c r="T980" s="222"/>
      <c r="AC980" s="220">
        <f>VLOOKUP(A980,'[1]ف1 21-22'!$A$4:$U$5509,21,0)</f>
        <v>0</v>
      </c>
    </row>
    <row r="981" spans="1:29" x14ac:dyDescent="0.3">
      <c r="A981" s="220">
        <v>124158</v>
      </c>
      <c r="B981" s="220" t="s">
        <v>3557</v>
      </c>
      <c r="C981" s="220" t="s">
        <v>62</v>
      </c>
      <c r="D981" s="220" t="s">
        <v>3558</v>
      </c>
      <c r="E981" s="220" t="s">
        <v>410</v>
      </c>
      <c r="F981" s="221">
        <v>32432</v>
      </c>
      <c r="G981" s="220" t="s">
        <v>388</v>
      </c>
      <c r="H981" s="220" t="s">
        <v>411</v>
      </c>
      <c r="I981" s="220" t="s">
        <v>515</v>
      </c>
      <c r="T981" s="222"/>
      <c r="AC981" s="220">
        <f>VLOOKUP(A981,'[1]ف1 21-22'!$A$4:$U$5509,21,0)</f>
        <v>0</v>
      </c>
    </row>
    <row r="982" spans="1:29" x14ac:dyDescent="0.3">
      <c r="A982" s="220">
        <v>124159</v>
      </c>
      <c r="B982" s="220" t="s">
        <v>3559</v>
      </c>
      <c r="C982" s="220" t="s">
        <v>96</v>
      </c>
      <c r="D982" s="220" t="s">
        <v>266</v>
      </c>
      <c r="E982" s="220" t="s">
        <v>410</v>
      </c>
      <c r="F982" s="221">
        <v>30871</v>
      </c>
      <c r="G982" s="220" t="s">
        <v>388</v>
      </c>
      <c r="H982" s="220" t="s">
        <v>411</v>
      </c>
      <c r="I982" s="220" t="s">
        <v>515</v>
      </c>
      <c r="T982" s="222"/>
      <c r="AC982" s="220">
        <f>VLOOKUP(A982,'[1]ف1 21-22'!$A$4:$U$5509,21,0)</f>
        <v>0</v>
      </c>
    </row>
    <row r="983" spans="1:29" x14ac:dyDescent="0.3">
      <c r="A983" s="220">
        <v>124160</v>
      </c>
      <c r="B983" s="220" t="s">
        <v>3560</v>
      </c>
      <c r="C983" s="220" t="s">
        <v>68</v>
      </c>
      <c r="D983" s="220" t="s">
        <v>3561</v>
      </c>
      <c r="E983" s="220" t="s">
        <v>410</v>
      </c>
      <c r="F983" s="221">
        <v>34170</v>
      </c>
      <c r="G983" s="220" t="s">
        <v>773</v>
      </c>
      <c r="H983" s="220" t="s">
        <v>411</v>
      </c>
      <c r="I983" s="220" t="s">
        <v>515</v>
      </c>
      <c r="T983" s="222"/>
      <c r="AC983" s="220">
        <f>VLOOKUP(A983,'[1]ف1 21-22'!$A$4:$U$5509,21,0)</f>
        <v>0</v>
      </c>
    </row>
    <row r="984" spans="1:29" x14ac:dyDescent="0.3">
      <c r="A984" s="220">
        <v>124161</v>
      </c>
      <c r="B984" s="220" t="s">
        <v>3562</v>
      </c>
      <c r="C984" s="220" t="s">
        <v>3563</v>
      </c>
      <c r="D984" s="220" t="s">
        <v>315</v>
      </c>
      <c r="E984" s="220" t="s">
        <v>409</v>
      </c>
      <c r="F984" s="221">
        <v>36892</v>
      </c>
      <c r="G984" s="220" t="s">
        <v>3537</v>
      </c>
      <c r="H984" s="220" t="s">
        <v>411</v>
      </c>
      <c r="I984" s="220" t="s">
        <v>515</v>
      </c>
      <c r="T984" s="222"/>
      <c r="AC984" s="220">
        <f>VLOOKUP(A984,'[1]ف1 21-22'!$A$4:$U$5509,21,0)</f>
        <v>0</v>
      </c>
    </row>
    <row r="985" spans="1:29" x14ac:dyDescent="0.3">
      <c r="A985" s="220">
        <v>124162</v>
      </c>
      <c r="B985" s="220" t="s">
        <v>3564</v>
      </c>
      <c r="C985" s="220" t="s">
        <v>580</v>
      </c>
      <c r="D985" s="220" t="s">
        <v>231</v>
      </c>
      <c r="E985" s="220" t="s">
        <v>410</v>
      </c>
      <c r="F985" s="221">
        <v>30966</v>
      </c>
      <c r="G985" s="220" t="s">
        <v>788</v>
      </c>
      <c r="H985" s="220" t="s">
        <v>411</v>
      </c>
      <c r="I985" s="220" t="s">
        <v>515</v>
      </c>
      <c r="T985" s="222"/>
      <c r="AC985" s="220">
        <f>VLOOKUP(A985,'[1]ف1 21-22'!$A$4:$U$5509,21,0)</f>
        <v>0</v>
      </c>
    </row>
    <row r="986" spans="1:29" x14ac:dyDescent="0.3">
      <c r="A986" s="220">
        <v>124163</v>
      </c>
      <c r="B986" s="220" t="s">
        <v>3565</v>
      </c>
      <c r="C986" s="220" t="s">
        <v>68</v>
      </c>
      <c r="D986" s="220" t="s">
        <v>260</v>
      </c>
      <c r="E986" s="220" t="s">
        <v>410</v>
      </c>
      <c r="F986" s="221">
        <v>27292</v>
      </c>
      <c r="G986" s="220" t="s">
        <v>388</v>
      </c>
      <c r="H986" s="220" t="s">
        <v>411</v>
      </c>
      <c r="I986" s="220" t="s">
        <v>515</v>
      </c>
      <c r="T986" s="222"/>
      <c r="AC986" s="220">
        <f>VLOOKUP(A986,'[1]ف1 21-22'!$A$4:$U$5509,21,0)</f>
        <v>0</v>
      </c>
    </row>
    <row r="987" spans="1:29" x14ac:dyDescent="0.3">
      <c r="A987" s="220">
        <v>124164</v>
      </c>
      <c r="B987" s="220" t="s">
        <v>3566</v>
      </c>
      <c r="C987" s="220" t="s">
        <v>68</v>
      </c>
      <c r="D987" s="220" t="s">
        <v>318</v>
      </c>
      <c r="E987" s="220" t="s">
        <v>409</v>
      </c>
      <c r="F987" s="221">
        <v>36774</v>
      </c>
      <c r="G987" s="220" t="s">
        <v>388</v>
      </c>
      <c r="H987" s="220" t="s">
        <v>411</v>
      </c>
      <c r="I987" s="220" t="s">
        <v>515</v>
      </c>
      <c r="T987" s="222"/>
      <c r="AC987" s="220">
        <f>VLOOKUP(A987,'[1]ف1 21-22'!$A$4:$U$5509,21,0)</f>
        <v>0</v>
      </c>
    </row>
    <row r="988" spans="1:29" x14ac:dyDescent="0.3">
      <c r="A988" s="220">
        <v>124165</v>
      </c>
      <c r="B988" s="220" t="s">
        <v>3567</v>
      </c>
      <c r="C988" s="220" t="s">
        <v>138</v>
      </c>
      <c r="D988" s="220" t="s">
        <v>265</v>
      </c>
      <c r="E988" s="220" t="s">
        <v>410</v>
      </c>
      <c r="F988" s="221">
        <v>37165</v>
      </c>
      <c r="G988" s="220" t="s">
        <v>407</v>
      </c>
      <c r="H988" s="220" t="s">
        <v>411</v>
      </c>
      <c r="I988" s="220" t="s">
        <v>515</v>
      </c>
      <c r="T988" s="222"/>
      <c r="AC988" s="220">
        <f>VLOOKUP(A988,'[1]ف1 21-22'!$A$4:$U$5509,21,0)</f>
        <v>0</v>
      </c>
    </row>
    <row r="989" spans="1:29" x14ac:dyDescent="0.3">
      <c r="A989" s="220">
        <v>124166</v>
      </c>
      <c r="B989" s="220" t="s">
        <v>3568</v>
      </c>
      <c r="C989" s="220" t="s">
        <v>545</v>
      </c>
      <c r="D989" s="220" t="s">
        <v>532</v>
      </c>
      <c r="E989" s="220" t="s">
        <v>410</v>
      </c>
      <c r="F989" s="221">
        <v>35668</v>
      </c>
      <c r="G989" s="220" t="s">
        <v>793</v>
      </c>
      <c r="H989" s="220" t="s">
        <v>411</v>
      </c>
      <c r="I989" s="220" t="s">
        <v>515</v>
      </c>
      <c r="T989" s="222"/>
      <c r="AC989" s="220">
        <f>VLOOKUP(A989,'[1]ف1 21-22'!$A$4:$U$5509,21,0)</f>
        <v>0</v>
      </c>
    </row>
    <row r="990" spans="1:29" x14ac:dyDescent="0.3">
      <c r="A990" s="220">
        <v>124168</v>
      </c>
      <c r="B990" s="220" t="s">
        <v>3569</v>
      </c>
      <c r="C990" s="220" t="s">
        <v>3570</v>
      </c>
      <c r="D990" s="220" t="s">
        <v>1237</v>
      </c>
      <c r="E990" s="220" t="s">
        <v>410</v>
      </c>
      <c r="F990" s="221">
        <v>36921</v>
      </c>
      <c r="G990" s="220" t="s">
        <v>1081</v>
      </c>
      <c r="H990" s="220" t="s">
        <v>411</v>
      </c>
      <c r="I990" s="220" t="s">
        <v>515</v>
      </c>
      <c r="T990" s="222"/>
      <c r="AC990" s="220">
        <f>VLOOKUP(A990,'[1]ف1 21-22'!$A$4:$U$5509,21,0)</f>
        <v>0</v>
      </c>
    </row>
    <row r="991" spans="1:29" x14ac:dyDescent="0.3">
      <c r="A991" s="220">
        <v>124169</v>
      </c>
      <c r="B991" s="220" t="s">
        <v>2209</v>
      </c>
      <c r="C991" s="220" t="s">
        <v>468</v>
      </c>
      <c r="D991" s="220" t="s">
        <v>478</v>
      </c>
      <c r="E991" s="220" t="s">
        <v>410</v>
      </c>
      <c r="F991" s="221">
        <v>30590</v>
      </c>
      <c r="G991" s="220" t="s">
        <v>2612</v>
      </c>
      <c r="H991" s="220" t="s">
        <v>411</v>
      </c>
      <c r="I991" s="220" t="s">
        <v>515</v>
      </c>
      <c r="T991" s="222"/>
      <c r="AC991" s="220">
        <f>VLOOKUP(A991,'[1]ف1 21-22'!$A$4:$U$5509,21,0)</f>
        <v>0</v>
      </c>
    </row>
    <row r="992" spans="1:29" x14ac:dyDescent="0.3">
      <c r="A992" s="220">
        <v>124171</v>
      </c>
      <c r="B992" s="220" t="s">
        <v>3571</v>
      </c>
      <c r="C992" s="220" t="s">
        <v>150</v>
      </c>
      <c r="D992" s="220" t="s">
        <v>693</v>
      </c>
      <c r="E992" s="220" t="s">
        <v>410</v>
      </c>
      <c r="F992" s="221">
        <v>33488</v>
      </c>
      <c r="H992" s="220" t="s">
        <v>411</v>
      </c>
      <c r="I992" s="220" t="s">
        <v>515</v>
      </c>
      <c r="T992" s="222"/>
    </row>
    <row r="993" spans="1:20" x14ac:dyDescent="0.3">
      <c r="A993" s="220">
        <v>124172</v>
      </c>
      <c r="B993" s="220" t="s">
        <v>3572</v>
      </c>
      <c r="C993" s="220" t="s">
        <v>65</v>
      </c>
      <c r="D993" s="220" t="s">
        <v>269</v>
      </c>
      <c r="E993" s="220" t="s">
        <v>410</v>
      </c>
      <c r="F993" s="221">
        <v>31761</v>
      </c>
      <c r="G993" s="220" t="s">
        <v>1617</v>
      </c>
      <c r="H993" s="220" t="s">
        <v>411</v>
      </c>
      <c r="I993" s="220" t="s">
        <v>515</v>
      </c>
      <c r="T993" s="222"/>
    </row>
    <row r="994" spans="1:20" x14ac:dyDescent="0.3">
      <c r="A994" s="220">
        <v>124173</v>
      </c>
      <c r="B994" s="220" t="s">
        <v>3573</v>
      </c>
      <c r="C994" s="220" t="s">
        <v>80</v>
      </c>
      <c r="D994" s="220" t="s">
        <v>478</v>
      </c>
      <c r="E994" s="220" t="s">
        <v>410</v>
      </c>
      <c r="F994" s="221">
        <v>32874</v>
      </c>
      <c r="H994" s="220" t="s">
        <v>411</v>
      </c>
      <c r="I994" s="220" t="s">
        <v>515</v>
      </c>
      <c r="T994" s="222"/>
    </row>
    <row r="995" spans="1:20" x14ac:dyDescent="0.3">
      <c r="A995" s="220">
        <v>124174</v>
      </c>
      <c r="B995" s="220" t="s">
        <v>3574</v>
      </c>
      <c r="C995" s="220" t="s">
        <v>186</v>
      </c>
      <c r="D995" s="220" t="s">
        <v>267</v>
      </c>
      <c r="E995" s="220" t="s">
        <v>410</v>
      </c>
      <c r="F995" s="221">
        <v>32721</v>
      </c>
      <c r="G995" s="220" t="s">
        <v>3575</v>
      </c>
      <c r="H995" s="220" t="s">
        <v>411</v>
      </c>
      <c r="I995" s="220" t="s">
        <v>515</v>
      </c>
      <c r="T995" s="222"/>
    </row>
    <row r="996" spans="1:20" x14ac:dyDescent="0.3">
      <c r="A996" s="220">
        <v>124175</v>
      </c>
      <c r="B996" s="220" t="s">
        <v>3576</v>
      </c>
      <c r="C996" s="220" t="s">
        <v>1091</v>
      </c>
      <c r="D996" s="220" t="s">
        <v>705</v>
      </c>
      <c r="E996" s="220" t="s">
        <v>409</v>
      </c>
      <c r="F996" s="221">
        <v>36894</v>
      </c>
      <c r="G996" s="220" t="s">
        <v>981</v>
      </c>
      <c r="H996" s="220" t="s">
        <v>411</v>
      </c>
      <c r="I996" s="220" t="s">
        <v>515</v>
      </c>
      <c r="T996" s="222"/>
    </row>
    <row r="997" spans="1:20" x14ac:dyDescent="0.3">
      <c r="A997" s="220">
        <v>124176</v>
      </c>
      <c r="B997" s="220" t="s">
        <v>3577</v>
      </c>
      <c r="C997" s="220" t="s">
        <v>1228</v>
      </c>
      <c r="D997" s="220" t="s">
        <v>332</v>
      </c>
      <c r="E997" s="220" t="s">
        <v>409</v>
      </c>
      <c r="F997" s="221">
        <v>36534</v>
      </c>
      <c r="G997" s="220" t="s">
        <v>388</v>
      </c>
      <c r="H997" s="220" t="s">
        <v>411</v>
      </c>
      <c r="I997" s="220" t="s">
        <v>515</v>
      </c>
      <c r="T997" s="222"/>
    </row>
    <row r="998" spans="1:20" x14ac:dyDescent="0.3">
      <c r="A998" s="220">
        <v>124177</v>
      </c>
      <c r="B998" s="220" t="s">
        <v>3578</v>
      </c>
      <c r="C998" s="220" t="s">
        <v>971</v>
      </c>
      <c r="D998" s="220" t="s">
        <v>500</v>
      </c>
      <c r="E998" s="220" t="s">
        <v>410</v>
      </c>
      <c r="F998" s="221">
        <v>31327</v>
      </c>
      <c r="G998" s="220" t="s">
        <v>388</v>
      </c>
      <c r="H998" s="220" t="s">
        <v>411</v>
      </c>
      <c r="I998" s="220" t="s">
        <v>515</v>
      </c>
      <c r="T998" s="222"/>
    </row>
    <row r="999" spans="1:20" x14ac:dyDescent="0.3">
      <c r="A999" s="220">
        <v>124178</v>
      </c>
      <c r="B999" s="220" t="s">
        <v>3579</v>
      </c>
      <c r="C999" s="220" t="s">
        <v>497</v>
      </c>
      <c r="D999" s="220" t="s">
        <v>267</v>
      </c>
      <c r="E999" s="220" t="s">
        <v>410</v>
      </c>
      <c r="F999" s="221">
        <v>31053</v>
      </c>
      <c r="G999" s="220" t="s">
        <v>388</v>
      </c>
      <c r="H999" s="220" t="s">
        <v>411</v>
      </c>
      <c r="I999" s="220" t="s">
        <v>515</v>
      </c>
      <c r="T999" s="222"/>
    </row>
    <row r="1000" spans="1:20" x14ac:dyDescent="0.3">
      <c r="A1000" s="220">
        <v>124179</v>
      </c>
      <c r="B1000" s="220" t="s">
        <v>3580</v>
      </c>
      <c r="C1000" s="220" t="s">
        <v>108</v>
      </c>
      <c r="D1000" s="220" t="s">
        <v>521</v>
      </c>
      <c r="E1000" s="220" t="s">
        <v>410</v>
      </c>
      <c r="F1000" s="221">
        <v>35454</v>
      </c>
      <c r="G1000" s="220" t="s">
        <v>788</v>
      </c>
      <c r="H1000" s="220" t="s">
        <v>411</v>
      </c>
      <c r="I1000" s="220" t="s">
        <v>515</v>
      </c>
      <c r="T1000" s="222"/>
    </row>
    <row r="1001" spans="1:20" x14ac:dyDescent="0.3">
      <c r="A1001" s="220">
        <v>124180</v>
      </c>
      <c r="B1001" s="220" t="s">
        <v>3581</v>
      </c>
      <c r="C1001" s="220" t="s">
        <v>68</v>
      </c>
      <c r="D1001" s="220" t="s">
        <v>260</v>
      </c>
      <c r="E1001" s="220" t="s">
        <v>410</v>
      </c>
      <c r="F1001" s="221">
        <v>37157</v>
      </c>
      <c r="G1001" s="220" t="s">
        <v>770</v>
      </c>
      <c r="H1001" s="220" t="s">
        <v>411</v>
      </c>
      <c r="I1001" s="220" t="s">
        <v>515</v>
      </c>
      <c r="T1001" s="222"/>
    </row>
    <row r="1002" spans="1:20" x14ac:dyDescent="0.3">
      <c r="A1002" s="220">
        <v>124181</v>
      </c>
      <c r="B1002" s="220" t="s">
        <v>3582</v>
      </c>
      <c r="C1002" s="220" t="s">
        <v>1147</v>
      </c>
      <c r="D1002" s="220" t="s">
        <v>569</v>
      </c>
      <c r="E1002" s="220" t="s">
        <v>410</v>
      </c>
      <c r="F1002" s="221">
        <v>35836</v>
      </c>
      <c r="G1002" s="220" t="s">
        <v>3583</v>
      </c>
      <c r="H1002" s="220" t="s">
        <v>411</v>
      </c>
      <c r="I1002" s="220" t="s">
        <v>515</v>
      </c>
      <c r="T1002" s="222"/>
    </row>
    <row r="1003" spans="1:20" x14ac:dyDescent="0.3">
      <c r="A1003" s="220">
        <v>124182</v>
      </c>
      <c r="B1003" s="220" t="s">
        <v>3584</v>
      </c>
      <c r="C1003" s="220" t="s">
        <v>68</v>
      </c>
      <c r="D1003" s="220" t="s">
        <v>246</v>
      </c>
      <c r="E1003" s="220" t="s">
        <v>410</v>
      </c>
      <c r="F1003" s="221">
        <v>26935</v>
      </c>
      <c r="G1003" s="220" t="s">
        <v>388</v>
      </c>
      <c r="H1003" s="220" t="s">
        <v>411</v>
      </c>
      <c r="I1003" s="220" t="s">
        <v>515</v>
      </c>
      <c r="T1003" s="222"/>
    </row>
    <row r="1004" spans="1:20" x14ac:dyDescent="0.3">
      <c r="A1004" s="220">
        <v>124183</v>
      </c>
      <c r="B1004" s="220" t="s">
        <v>3585</v>
      </c>
      <c r="C1004" s="220" t="s">
        <v>70</v>
      </c>
      <c r="D1004" s="220" t="s">
        <v>306</v>
      </c>
      <c r="E1004" s="220" t="s">
        <v>410</v>
      </c>
      <c r="F1004" s="221">
        <v>36200</v>
      </c>
      <c r="G1004" s="220" t="s">
        <v>801</v>
      </c>
      <c r="H1004" s="220" t="s">
        <v>411</v>
      </c>
      <c r="I1004" s="220" t="s">
        <v>515</v>
      </c>
      <c r="T1004" s="222"/>
    </row>
    <row r="1005" spans="1:20" x14ac:dyDescent="0.3">
      <c r="A1005" s="220">
        <v>124184</v>
      </c>
      <c r="B1005" s="220" t="s">
        <v>3586</v>
      </c>
      <c r="C1005" s="220" t="s">
        <v>3587</v>
      </c>
      <c r="D1005" s="220" t="s">
        <v>338</v>
      </c>
      <c r="E1005" s="220" t="s">
        <v>410</v>
      </c>
      <c r="F1005" s="221">
        <v>36892</v>
      </c>
      <c r="G1005" s="220" t="s">
        <v>388</v>
      </c>
      <c r="H1005" s="220" t="s">
        <v>411</v>
      </c>
      <c r="I1005" s="220" t="s">
        <v>515</v>
      </c>
      <c r="T1005" s="222"/>
    </row>
    <row r="1006" spans="1:20" x14ac:dyDescent="0.3">
      <c r="A1006" s="220">
        <v>124185</v>
      </c>
      <c r="B1006" s="220" t="s">
        <v>3588</v>
      </c>
      <c r="C1006" s="220" t="s">
        <v>65</v>
      </c>
      <c r="D1006" s="220" t="s">
        <v>3589</v>
      </c>
      <c r="E1006" s="220" t="s">
        <v>410</v>
      </c>
      <c r="F1006" s="221">
        <v>32875</v>
      </c>
      <c r="G1006" s="220" t="s">
        <v>415</v>
      </c>
      <c r="H1006" s="220" t="s">
        <v>411</v>
      </c>
      <c r="I1006" s="220" t="s">
        <v>515</v>
      </c>
      <c r="T1006" s="222"/>
    </row>
    <row r="1007" spans="1:20" x14ac:dyDescent="0.3">
      <c r="A1007" s="220">
        <v>124186</v>
      </c>
      <c r="B1007" s="220" t="s">
        <v>3590</v>
      </c>
      <c r="C1007" s="220" t="s">
        <v>80</v>
      </c>
      <c r="D1007" s="220" t="s">
        <v>342</v>
      </c>
      <c r="E1007" s="220" t="s">
        <v>410</v>
      </c>
      <c r="F1007" s="221">
        <v>31828</v>
      </c>
      <c r="G1007" s="220" t="s">
        <v>3283</v>
      </c>
      <c r="H1007" s="220" t="s">
        <v>411</v>
      </c>
      <c r="I1007" s="220" t="s">
        <v>515</v>
      </c>
      <c r="T1007" s="222"/>
    </row>
    <row r="1008" spans="1:20" x14ac:dyDescent="0.3">
      <c r="A1008" s="220">
        <v>124187</v>
      </c>
      <c r="B1008" s="220" t="s">
        <v>3591</v>
      </c>
      <c r="C1008" s="220" t="s">
        <v>644</v>
      </c>
      <c r="D1008" s="220" t="s">
        <v>1355</v>
      </c>
      <c r="E1008" s="220" t="s">
        <v>410</v>
      </c>
      <c r="F1008" s="221">
        <v>31778</v>
      </c>
      <c r="G1008" s="220" t="s">
        <v>396</v>
      </c>
      <c r="H1008" s="220" t="s">
        <v>411</v>
      </c>
      <c r="I1008" s="220" t="s">
        <v>515</v>
      </c>
      <c r="T1008" s="222"/>
    </row>
    <row r="1009" spans="1:20" x14ac:dyDescent="0.3">
      <c r="A1009" s="220">
        <v>124188</v>
      </c>
      <c r="B1009" s="220" t="s">
        <v>3592</v>
      </c>
      <c r="C1009" s="220" t="s">
        <v>79</v>
      </c>
      <c r="D1009" s="220" t="s">
        <v>243</v>
      </c>
      <c r="E1009" s="220" t="s">
        <v>410</v>
      </c>
      <c r="F1009" s="221">
        <v>34637</v>
      </c>
      <c r="G1009" s="220" t="s">
        <v>388</v>
      </c>
      <c r="H1009" s="220" t="s">
        <v>411</v>
      </c>
      <c r="I1009" s="220" t="s">
        <v>515</v>
      </c>
      <c r="T1009" s="222"/>
    </row>
    <row r="1010" spans="1:20" x14ac:dyDescent="0.3">
      <c r="A1010" s="220">
        <v>124189</v>
      </c>
      <c r="B1010" s="220" t="s">
        <v>3593</v>
      </c>
      <c r="C1010" s="220" t="s">
        <v>133</v>
      </c>
      <c r="D1010" s="220" t="s">
        <v>1284</v>
      </c>
      <c r="E1010" s="220" t="s">
        <v>410</v>
      </c>
      <c r="F1010" s="221">
        <v>25957</v>
      </c>
      <c r="G1010" s="220" t="s">
        <v>388</v>
      </c>
      <c r="H1010" s="220" t="s">
        <v>411</v>
      </c>
      <c r="I1010" s="220" t="s">
        <v>515</v>
      </c>
      <c r="T1010" s="222"/>
    </row>
    <row r="1011" spans="1:20" x14ac:dyDescent="0.3">
      <c r="A1011" s="220">
        <v>124190</v>
      </c>
      <c r="B1011" s="220" t="s">
        <v>3594</v>
      </c>
      <c r="C1011" s="220" t="s">
        <v>129</v>
      </c>
      <c r="D1011" s="220" t="s">
        <v>380</v>
      </c>
      <c r="E1011" s="220" t="s">
        <v>410</v>
      </c>
      <c r="F1011" s="221">
        <v>35591</v>
      </c>
      <c r="G1011" s="220" t="s">
        <v>828</v>
      </c>
      <c r="H1011" s="220" t="s">
        <v>411</v>
      </c>
      <c r="I1011" s="220" t="s">
        <v>515</v>
      </c>
      <c r="T1011" s="222"/>
    </row>
    <row r="1012" spans="1:20" x14ac:dyDescent="0.3">
      <c r="A1012" s="220">
        <v>124191</v>
      </c>
      <c r="B1012" s="220" t="s">
        <v>3595</v>
      </c>
      <c r="C1012" s="220" t="s">
        <v>539</v>
      </c>
      <c r="D1012" s="220" t="s">
        <v>264</v>
      </c>
      <c r="E1012" s="220" t="s">
        <v>410</v>
      </c>
      <c r="F1012" s="221">
        <v>31715</v>
      </c>
      <c r="G1012" s="220" t="s">
        <v>388</v>
      </c>
      <c r="H1012" s="220" t="s">
        <v>411</v>
      </c>
      <c r="I1012" s="220" t="s">
        <v>515</v>
      </c>
      <c r="T1012" s="222"/>
    </row>
    <row r="1013" spans="1:20" x14ac:dyDescent="0.3">
      <c r="A1013" s="220">
        <v>124192</v>
      </c>
      <c r="B1013" s="220" t="s">
        <v>3596</v>
      </c>
      <c r="C1013" s="220" t="s">
        <v>73</v>
      </c>
      <c r="D1013" s="220" t="s">
        <v>252</v>
      </c>
      <c r="E1013" s="220" t="s">
        <v>410</v>
      </c>
      <c r="F1013" s="221">
        <v>32898</v>
      </c>
      <c r="G1013" s="220" t="s">
        <v>965</v>
      </c>
      <c r="H1013" s="220" t="s">
        <v>411</v>
      </c>
      <c r="I1013" s="220" t="s">
        <v>515</v>
      </c>
      <c r="T1013" s="222"/>
    </row>
    <row r="1014" spans="1:20" x14ac:dyDescent="0.3">
      <c r="A1014" s="220">
        <v>124193</v>
      </c>
      <c r="B1014" s="220" t="s">
        <v>3597</v>
      </c>
      <c r="C1014" s="220" t="s">
        <v>1125</v>
      </c>
      <c r="D1014" s="220" t="s">
        <v>1045</v>
      </c>
      <c r="E1014" s="220" t="s">
        <v>410</v>
      </c>
      <c r="F1014" s="221">
        <v>34357</v>
      </c>
      <c r="G1014" s="220" t="s">
        <v>403</v>
      </c>
      <c r="H1014" s="220" t="s">
        <v>411</v>
      </c>
      <c r="I1014" s="220" t="s">
        <v>515</v>
      </c>
      <c r="T1014" s="222"/>
    </row>
    <row r="1015" spans="1:20" x14ac:dyDescent="0.3">
      <c r="A1015" s="220">
        <v>124194</v>
      </c>
      <c r="B1015" s="220" t="s">
        <v>3598</v>
      </c>
      <c r="C1015" s="220" t="s">
        <v>1155</v>
      </c>
      <c r="D1015" s="220" t="s">
        <v>1355</v>
      </c>
      <c r="E1015" s="220" t="s">
        <v>409</v>
      </c>
      <c r="F1015" s="221">
        <v>32658</v>
      </c>
      <c r="G1015" s="220" t="s">
        <v>406</v>
      </c>
      <c r="H1015" s="220" t="s">
        <v>411</v>
      </c>
      <c r="I1015" s="220" t="s">
        <v>515</v>
      </c>
      <c r="T1015" s="222"/>
    </row>
    <row r="1016" spans="1:20" x14ac:dyDescent="0.3">
      <c r="A1016" s="220">
        <v>124195</v>
      </c>
      <c r="B1016" s="220" t="s">
        <v>3599</v>
      </c>
      <c r="C1016" s="220" t="s">
        <v>704</v>
      </c>
      <c r="D1016" s="220" t="s">
        <v>3600</v>
      </c>
      <c r="E1016" s="220" t="s">
        <v>409</v>
      </c>
      <c r="F1016" s="221">
        <v>31779</v>
      </c>
      <c r="G1016" s="220" t="s">
        <v>388</v>
      </c>
      <c r="H1016" s="220" t="s">
        <v>411</v>
      </c>
      <c r="I1016" s="220" t="s">
        <v>515</v>
      </c>
      <c r="T1016" s="222"/>
    </row>
    <row r="1017" spans="1:20" x14ac:dyDescent="0.3">
      <c r="A1017" s="220">
        <v>124196</v>
      </c>
      <c r="B1017" s="220" t="s">
        <v>3601</v>
      </c>
      <c r="C1017" s="220" t="s">
        <v>496</v>
      </c>
      <c r="D1017" s="220" t="s">
        <v>252</v>
      </c>
      <c r="E1017" s="220" t="s">
        <v>410</v>
      </c>
      <c r="F1017" s="221">
        <v>35278</v>
      </c>
      <c r="G1017" s="220" t="s">
        <v>842</v>
      </c>
      <c r="H1017" s="220" t="s">
        <v>411</v>
      </c>
      <c r="I1017" s="220" t="s">
        <v>515</v>
      </c>
      <c r="T1017" s="222"/>
    </row>
    <row r="1018" spans="1:20" x14ac:dyDescent="0.3">
      <c r="A1018" s="220">
        <v>124199</v>
      </c>
      <c r="B1018" s="220" t="s">
        <v>3602</v>
      </c>
      <c r="C1018" s="220" t="s">
        <v>537</v>
      </c>
      <c r="D1018" s="220" t="s">
        <v>295</v>
      </c>
      <c r="E1018" s="220" t="s">
        <v>410</v>
      </c>
      <c r="F1018" s="221">
        <v>35385</v>
      </c>
      <c r="G1018" s="220" t="s">
        <v>807</v>
      </c>
      <c r="H1018" s="220" t="s">
        <v>411</v>
      </c>
      <c r="I1018" s="220" t="s">
        <v>515</v>
      </c>
      <c r="T1018" s="222"/>
    </row>
    <row r="1019" spans="1:20" x14ac:dyDescent="0.3">
      <c r="A1019" s="220">
        <v>124200</v>
      </c>
      <c r="B1019" s="220" t="s">
        <v>3603</v>
      </c>
      <c r="C1019" s="220" t="s">
        <v>68</v>
      </c>
      <c r="D1019" s="220" t="s">
        <v>3604</v>
      </c>
      <c r="E1019" s="220" t="s">
        <v>410</v>
      </c>
      <c r="F1019" s="221">
        <v>31241</v>
      </c>
      <c r="G1019" s="220" t="s">
        <v>788</v>
      </c>
      <c r="H1019" s="220" t="s">
        <v>411</v>
      </c>
      <c r="I1019" s="220" t="s">
        <v>515</v>
      </c>
      <c r="T1019" s="222"/>
    </row>
    <row r="1020" spans="1:20" x14ac:dyDescent="0.3">
      <c r="A1020" s="220">
        <v>124201</v>
      </c>
      <c r="B1020" s="220" t="s">
        <v>3605</v>
      </c>
      <c r="C1020" s="220" t="s">
        <v>100</v>
      </c>
      <c r="D1020" s="220" t="s">
        <v>266</v>
      </c>
      <c r="E1020" s="220" t="s">
        <v>410</v>
      </c>
      <c r="F1020" s="221">
        <v>32375</v>
      </c>
      <c r="G1020" s="220" t="s">
        <v>3606</v>
      </c>
      <c r="H1020" s="220" t="s">
        <v>411</v>
      </c>
      <c r="I1020" s="220" t="s">
        <v>515</v>
      </c>
      <c r="T1020" s="222"/>
    </row>
    <row r="1021" spans="1:20" x14ac:dyDescent="0.3">
      <c r="A1021" s="220">
        <v>124202</v>
      </c>
      <c r="B1021" s="220" t="s">
        <v>3607</v>
      </c>
      <c r="C1021" s="220" t="s">
        <v>102</v>
      </c>
      <c r="D1021" s="220" t="s">
        <v>337</v>
      </c>
      <c r="E1021" s="220" t="s">
        <v>410</v>
      </c>
      <c r="F1021" s="221">
        <v>32930</v>
      </c>
      <c r="G1021" s="220" t="s">
        <v>781</v>
      </c>
      <c r="H1021" s="220" t="s">
        <v>420</v>
      </c>
      <c r="I1021" s="220" t="s">
        <v>515</v>
      </c>
      <c r="T1021" s="222"/>
    </row>
    <row r="1022" spans="1:20" x14ac:dyDescent="0.3">
      <c r="A1022" s="220">
        <v>124203</v>
      </c>
      <c r="B1022" s="220" t="s">
        <v>3608</v>
      </c>
      <c r="C1022" s="220" t="s">
        <v>975</v>
      </c>
      <c r="D1022" s="220" t="s">
        <v>343</v>
      </c>
      <c r="E1022" s="220" t="s">
        <v>410</v>
      </c>
      <c r="F1022" s="221">
        <v>32218</v>
      </c>
      <c r="G1022" s="220" t="s">
        <v>388</v>
      </c>
      <c r="H1022" s="220" t="s">
        <v>411</v>
      </c>
      <c r="I1022" s="220" t="s">
        <v>515</v>
      </c>
      <c r="T1022" s="222"/>
    </row>
    <row r="1023" spans="1:20" x14ac:dyDescent="0.3">
      <c r="A1023" s="220">
        <v>124204</v>
      </c>
      <c r="B1023" s="220" t="s">
        <v>3609</v>
      </c>
      <c r="C1023" s="220" t="s">
        <v>118</v>
      </c>
      <c r="D1023" s="220" t="s">
        <v>589</v>
      </c>
      <c r="E1023" s="220" t="s">
        <v>410</v>
      </c>
      <c r="F1023" s="221">
        <v>35348</v>
      </c>
      <c r="G1023" s="220" t="s">
        <v>786</v>
      </c>
      <c r="H1023" s="220" t="s">
        <v>411</v>
      </c>
      <c r="I1023" s="220" t="s">
        <v>515</v>
      </c>
      <c r="T1023" s="222"/>
    </row>
    <row r="1024" spans="1:20" x14ac:dyDescent="0.3">
      <c r="A1024" s="220">
        <v>124205</v>
      </c>
      <c r="B1024" s="220" t="s">
        <v>3610</v>
      </c>
      <c r="C1024" s="220" t="s">
        <v>1197</v>
      </c>
      <c r="D1024" s="220" t="s">
        <v>602</v>
      </c>
      <c r="E1024" s="220" t="s">
        <v>410</v>
      </c>
      <c r="F1024" s="221">
        <v>37148</v>
      </c>
      <c r="G1024" s="220" t="s">
        <v>403</v>
      </c>
      <c r="H1024" s="220" t="s">
        <v>411</v>
      </c>
      <c r="I1024" s="220" t="s">
        <v>515</v>
      </c>
      <c r="T1024" s="222"/>
    </row>
    <row r="1025" spans="1:20" x14ac:dyDescent="0.3">
      <c r="A1025" s="220">
        <v>124206</v>
      </c>
      <c r="B1025" s="220" t="s">
        <v>3611</v>
      </c>
      <c r="C1025" s="220" t="s">
        <v>556</v>
      </c>
      <c r="D1025" s="220" t="s">
        <v>622</v>
      </c>
      <c r="E1025" s="220" t="s">
        <v>409</v>
      </c>
      <c r="F1025" s="221">
        <v>33566</v>
      </c>
      <c r="G1025" s="220" t="s">
        <v>388</v>
      </c>
      <c r="H1025" s="220" t="s">
        <v>411</v>
      </c>
      <c r="I1025" s="220" t="s">
        <v>515</v>
      </c>
      <c r="T1025" s="222"/>
    </row>
    <row r="1026" spans="1:20" x14ac:dyDescent="0.3">
      <c r="A1026" s="220">
        <v>124207</v>
      </c>
      <c r="B1026" s="220" t="s">
        <v>3612</v>
      </c>
      <c r="C1026" s="220" t="s">
        <v>467</v>
      </c>
      <c r="D1026" s="220" t="s">
        <v>325</v>
      </c>
      <c r="E1026" s="220" t="s">
        <v>410</v>
      </c>
      <c r="F1026" s="221">
        <v>37043</v>
      </c>
      <c r="G1026" s="220" t="s">
        <v>863</v>
      </c>
      <c r="H1026" s="220" t="s">
        <v>411</v>
      </c>
      <c r="I1026" s="220" t="s">
        <v>515</v>
      </c>
      <c r="T1026" s="222"/>
    </row>
    <row r="1027" spans="1:20" x14ac:dyDescent="0.3">
      <c r="A1027" s="220">
        <v>124208</v>
      </c>
      <c r="B1027" s="220" t="s">
        <v>3613</v>
      </c>
      <c r="C1027" s="220" t="s">
        <v>1002</v>
      </c>
      <c r="D1027" s="220" t="s">
        <v>302</v>
      </c>
      <c r="E1027" s="220" t="s">
        <v>410</v>
      </c>
      <c r="F1027" s="221">
        <v>36286</v>
      </c>
      <c r="G1027" s="220" t="s">
        <v>966</v>
      </c>
      <c r="H1027" s="220" t="s">
        <v>411</v>
      </c>
      <c r="I1027" s="220" t="s">
        <v>515</v>
      </c>
      <c r="T1027" s="222"/>
    </row>
    <row r="1028" spans="1:20" x14ac:dyDescent="0.3">
      <c r="A1028" s="220">
        <v>124209</v>
      </c>
      <c r="B1028" s="220" t="s">
        <v>3614</v>
      </c>
      <c r="C1028" s="220" t="s">
        <v>611</v>
      </c>
      <c r="D1028" s="220" t="s">
        <v>3615</v>
      </c>
      <c r="E1028" s="220" t="s">
        <v>410</v>
      </c>
      <c r="F1028" s="221">
        <v>30410</v>
      </c>
      <c r="G1028" s="220" t="s">
        <v>3616</v>
      </c>
      <c r="H1028" s="220" t="s">
        <v>411</v>
      </c>
      <c r="I1028" s="220" t="s">
        <v>515</v>
      </c>
      <c r="T1028" s="222"/>
    </row>
    <row r="1029" spans="1:20" x14ac:dyDescent="0.3">
      <c r="A1029" s="220">
        <v>124210</v>
      </c>
      <c r="B1029" s="220" t="s">
        <v>3617</v>
      </c>
      <c r="C1029" s="220" t="s">
        <v>163</v>
      </c>
      <c r="D1029" s="220" t="s">
        <v>607</v>
      </c>
      <c r="E1029" s="220" t="s">
        <v>410</v>
      </c>
      <c r="F1029" s="221">
        <v>33866</v>
      </c>
      <c r="G1029" s="220" t="s">
        <v>407</v>
      </c>
      <c r="H1029" s="220" t="s">
        <v>411</v>
      </c>
      <c r="I1029" s="220" t="s">
        <v>515</v>
      </c>
      <c r="T1029" s="222"/>
    </row>
    <row r="1030" spans="1:20" x14ac:dyDescent="0.3">
      <c r="A1030" s="220">
        <v>124211</v>
      </c>
      <c r="B1030" s="220" t="s">
        <v>3618</v>
      </c>
      <c r="C1030" s="220" t="s">
        <v>97</v>
      </c>
      <c r="D1030" s="220" t="s">
        <v>258</v>
      </c>
      <c r="E1030" s="220" t="s">
        <v>409</v>
      </c>
      <c r="F1030" s="221">
        <v>35827</v>
      </c>
      <c r="G1030" s="220" t="s">
        <v>388</v>
      </c>
      <c r="H1030" s="220" t="s">
        <v>411</v>
      </c>
      <c r="I1030" s="220" t="s">
        <v>515</v>
      </c>
      <c r="T1030" s="222"/>
    </row>
    <row r="1031" spans="1:20" x14ac:dyDescent="0.3">
      <c r="A1031" s="220">
        <v>124212</v>
      </c>
      <c r="B1031" s="220" t="s">
        <v>3619</v>
      </c>
      <c r="C1031" s="220" t="s">
        <v>1086</v>
      </c>
      <c r="D1031" s="220" t="s">
        <v>1232</v>
      </c>
      <c r="E1031" s="220" t="s">
        <v>410</v>
      </c>
      <c r="F1031" s="221">
        <v>36667</v>
      </c>
      <c r="G1031" s="220" t="s">
        <v>388</v>
      </c>
      <c r="H1031" s="220" t="s">
        <v>411</v>
      </c>
      <c r="I1031" s="220" t="s">
        <v>515</v>
      </c>
      <c r="T1031" s="222"/>
    </row>
    <row r="1032" spans="1:20" x14ac:dyDescent="0.3">
      <c r="A1032" s="220">
        <v>124213</v>
      </c>
      <c r="B1032" s="220" t="s">
        <v>3620</v>
      </c>
      <c r="C1032" s="220" t="s">
        <v>443</v>
      </c>
      <c r="D1032" s="220" t="s">
        <v>297</v>
      </c>
      <c r="E1032" s="220" t="s">
        <v>409</v>
      </c>
      <c r="F1032" s="221">
        <v>28171</v>
      </c>
      <c r="G1032" s="220" t="s">
        <v>388</v>
      </c>
      <c r="H1032" s="220" t="s">
        <v>411</v>
      </c>
      <c r="I1032" s="220" t="s">
        <v>515</v>
      </c>
      <c r="T1032" s="222"/>
    </row>
    <row r="1033" spans="1:20" x14ac:dyDescent="0.3">
      <c r="A1033" s="220">
        <v>124215</v>
      </c>
      <c r="B1033" s="220" t="s">
        <v>3621</v>
      </c>
      <c r="C1033" s="220" t="s">
        <v>64</v>
      </c>
      <c r="D1033" s="220" t="s">
        <v>291</v>
      </c>
      <c r="E1033" s="220" t="s">
        <v>410</v>
      </c>
      <c r="F1033" s="221">
        <v>35805</v>
      </c>
      <c r="G1033" s="220" t="s">
        <v>829</v>
      </c>
      <c r="H1033" s="220" t="s">
        <v>411</v>
      </c>
      <c r="I1033" s="220" t="s">
        <v>515</v>
      </c>
      <c r="T1033" s="222"/>
    </row>
    <row r="1034" spans="1:20" x14ac:dyDescent="0.3">
      <c r="A1034" s="220">
        <v>124229</v>
      </c>
      <c r="B1034" s="220" t="s">
        <v>3622</v>
      </c>
      <c r="C1034" s="220" t="s">
        <v>65</v>
      </c>
      <c r="D1034" s="220" t="s">
        <v>243</v>
      </c>
      <c r="E1034" s="220" t="s">
        <v>410</v>
      </c>
      <c r="F1034" s="221">
        <v>34148</v>
      </c>
      <c r="G1034" s="220" t="s">
        <v>3623</v>
      </c>
      <c r="H1034" s="220" t="s">
        <v>420</v>
      </c>
      <c r="I1034" s="220" t="s">
        <v>515</v>
      </c>
      <c r="T1034" s="222"/>
    </row>
    <row r="1035" spans="1:20" x14ac:dyDescent="0.3">
      <c r="A1035" s="220">
        <v>124230</v>
      </c>
      <c r="B1035" s="220" t="s">
        <v>3624</v>
      </c>
      <c r="C1035" s="220" t="s">
        <v>153</v>
      </c>
      <c r="D1035" s="220" t="s">
        <v>320</v>
      </c>
      <c r="E1035" s="220" t="s">
        <v>410</v>
      </c>
      <c r="F1035" s="221">
        <v>35154</v>
      </c>
      <c r="G1035" s="220" t="s">
        <v>388</v>
      </c>
      <c r="H1035" s="220" t="s">
        <v>411</v>
      </c>
      <c r="I1035" s="220" t="s">
        <v>515</v>
      </c>
      <c r="T1035" s="222"/>
    </row>
    <row r="1036" spans="1:20" x14ac:dyDescent="0.3">
      <c r="A1036" s="220">
        <v>124231</v>
      </c>
      <c r="B1036" s="220" t="s">
        <v>3625</v>
      </c>
      <c r="C1036" s="220" t="s">
        <v>586</v>
      </c>
      <c r="D1036" s="220" t="s">
        <v>298</v>
      </c>
      <c r="E1036" s="220" t="s">
        <v>410</v>
      </c>
      <c r="F1036" s="221">
        <v>31778</v>
      </c>
      <c r="G1036" s="220" t="s">
        <v>3626</v>
      </c>
      <c r="H1036" s="220" t="s">
        <v>411</v>
      </c>
      <c r="I1036" s="220" t="s">
        <v>515</v>
      </c>
      <c r="T1036" s="222"/>
    </row>
    <row r="1037" spans="1:20" x14ac:dyDescent="0.3">
      <c r="A1037" s="220">
        <v>124232</v>
      </c>
      <c r="B1037" s="220" t="s">
        <v>3627</v>
      </c>
      <c r="C1037" s="220" t="s">
        <v>456</v>
      </c>
      <c r="D1037" s="220" t="s">
        <v>1093</v>
      </c>
      <c r="E1037" s="220" t="s">
        <v>410</v>
      </c>
      <c r="F1037" s="221">
        <v>36338</v>
      </c>
      <c r="G1037" s="220" t="s">
        <v>388</v>
      </c>
      <c r="H1037" s="220" t="s">
        <v>411</v>
      </c>
      <c r="I1037" s="220" t="s">
        <v>515</v>
      </c>
      <c r="T1037" s="222"/>
    </row>
    <row r="1038" spans="1:20" x14ac:dyDescent="0.3">
      <c r="A1038" s="220">
        <v>124233</v>
      </c>
      <c r="B1038" s="220" t="s">
        <v>3628</v>
      </c>
      <c r="C1038" s="220" t="s">
        <v>68</v>
      </c>
      <c r="D1038" s="220" t="s">
        <v>293</v>
      </c>
      <c r="E1038" s="220" t="s">
        <v>410</v>
      </c>
      <c r="F1038" s="221">
        <v>34957</v>
      </c>
      <c r="G1038" s="220" t="s">
        <v>3505</v>
      </c>
      <c r="H1038" s="220" t="s">
        <v>411</v>
      </c>
      <c r="I1038" s="220" t="s">
        <v>515</v>
      </c>
      <c r="T1038" s="222"/>
    </row>
    <row r="1039" spans="1:20" x14ac:dyDescent="0.3">
      <c r="A1039" s="220">
        <v>124234</v>
      </c>
      <c r="B1039" s="220" t="s">
        <v>3629</v>
      </c>
      <c r="C1039" s="220" t="s">
        <v>107</v>
      </c>
      <c r="D1039" s="220" t="s">
        <v>1161</v>
      </c>
      <c r="E1039" s="220" t="s">
        <v>409</v>
      </c>
      <c r="F1039" s="221">
        <v>34726</v>
      </c>
      <c r="G1039" s="220" t="s">
        <v>388</v>
      </c>
      <c r="H1039" s="220" t="s">
        <v>411</v>
      </c>
      <c r="I1039" s="220" t="s">
        <v>515</v>
      </c>
      <c r="T1039" s="222"/>
    </row>
    <row r="1040" spans="1:20" x14ac:dyDescent="0.3">
      <c r="A1040" s="220">
        <v>124238</v>
      </c>
      <c r="B1040" s="220" t="s">
        <v>3630</v>
      </c>
      <c r="C1040" s="220" t="s">
        <v>98</v>
      </c>
      <c r="D1040" s="220" t="s">
        <v>234</v>
      </c>
      <c r="E1040" s="220" t="s">
        <v>410</v>
      </c>
      <c r="F1040" s="221">
        <v>31137</v>
      </c>
      <c r="G1040" s="220" t="s">
        <v>3631</v>
      </c>
      <c r="H1040" s="220" t="s">
        <v>411</v>
      </c>
      <c r="I1040" s="220" t="s">
        <v>515</v>
      </c>
      <c r="T1040" s="222"/>
    </row>
    <row r="1041" spans="1:24" x14ac:dyDescent="0.3">
      <c r="A1041" s="220">
        <v>123878</v>
      </c>
      <c r="B1041" s="220" t="s">
        <v>3633</v>
      </c>
      <c r="C1041" s="220" t="s">
        <v>506</v>
      </c>
      <c r="D1041" s="220" t="s">
        <v>331</v>
      </c>
      <c r="I1041" s="220" t="s">
        <v>515</v>
      </c>
      <c r="T1041" s="222"/>
    </row>
    <row r="1042" spans="1:24" x14ac:dyDescent="0.3">
      <c r="A1042" s="220">
        <v>104749</v>
      </c>
      <c r="B1042" s="220" t="s">
        <v>1307</v>
      </c>
      <c r="C1042" s="220" t="s">
        <v>80</v>
      </c>
      <c r="D1042" s="220" t="s">
        <v>740</v>
      </c>
      <c r="E1042" s="220" t="s">
        <v>409</v>
      </c>
      <c r="F1042" s="221">
        <v>30621</v>
      </c>
      <c r="G1042" s="220" t="s">
        <v>1308</v>
      </c>
      <c r="H1042" s="220" t="s">
        <v>411</v>
      </c>
      <c r="I1042" s="220" t="s">
        <v>515</v>
      </c>
      <c r="Q1042" s="220">
        <v>2000</v>
      </c>
      <c r="T1042" s="222"/>
      <c r="V1042" s="220" t="s">
        <v>944</v>
      </c>
      <c r="W1042" s="220" t="s">
        <v>944</v>
      </c>
    </row>
    <row r="1043" spans="1:24" x14ac:dyDescent="0.3">
      <c r="A1043" s="220">
        <v>113342</v>
      </c>
      <c r="B1043" s="220" t="s">
        <v>1314</v>
      </c>
      <c r="C1043" s="220" t="s">
        <v>124</v>
      </c>
      <c r="D1043" s="220" t="s">
        <v>342</v>
      </c>
      <c r="E1043" s="220" t="s">
        <v>410</v>
      </c>
      <c r="H1043" s="220" t="s">
        <v>411</v>
      </c>
      <c r="I1043" s="220" t="s">
        <v>515</v>
      </c>
      <c r="Q1043" s="220">
        <v>2000</v>
      </c>
      <c r="S1043" s="220" t="s">
        <v>944</v>
      </c>
      <c r="T1043" s="222" t="s">
        <v>944</v>
      </c>
      <c r="U1043" s="220" t="s">
        <v>944</v>
      </c>
      <c r="V1043" s="220" t="s">
        <v>944</v>
      </c>
      <c r="W1043" s="220" t="s">
        <v>944</v>
      </c>
    </row>
    <row r="1044" spans="1:24" x14ac:dyDescent="0.3">
      <c r="A1044" s="220">
        <v>104114</v>
      </c>
      <c r="B1044" s="220" t="s">
        <v>1303</v>
      </c>
      <c r="C1044" s="220" t="s">
        <v>472</v>
      </c>
      <c r="D1044" s="220" t="s">
        <v>1304</v>
      </c>
      <c r="E1044" s="220" t="s">
        <v>409</v>
      </c>
      <c r="F1044" s="221">
        <v>31778</v>
      </c>
      <c r="G1044" s="220" t="s">
        <v>1305</v>
      </c>
      <c r="H1044" s="220" t="s">
        <v>411</v>
      </c>
      <c r="I1044" s="220" t="s">
        <v>515</v>
      </c>
      <c r="Q1044" s="220">
        <v>2000</v>
      </c>
      <c r="S1044" s="220" t="s">
        <v>944</v>
      </c>
      <c r="T1044" s="222" t="s">
        <v>944</v>
      </c>
      <c r="U1044" s="220" t="s">
        <v>944</v>
      </c>
      <c r="V1044" s="220" t="s">
        <v>944</v>
      </c>
      <c r="W1044" s="220" t="s">
        <v>944</v>
      </c>
      <c r="X1044" s="220" t="s">
        <v>1306</v>
      </c>
    </row>
    <row r="1045" spans="1:24" x14ac:dyDescent="0.3">
      <c r="A1045" s="220">
        <v>106895</v>
      </c>
      <c r="B1045" s="220" t="s">
        <v>1310</v>
      </c>
      <c r="C1045" s="220" t="s">
        <v>1311</v>
      </c>
      <c r="D1045" s="220" t="s">
        <v>246</v>
      </c>
      <c r="E1045" s="220" t="s">
        <v>410</v>
      </c>
      <c r="F1045" s="221">
        <v>27447</v>
      </c>
      <c r="G1045" s="220" t="s">
        <v>1312</v>
      </c>
      <c r="H1045" s="220" t="s">
        <v>411</v>
      </c>
      <c r="I1045" s="220" t="s">
        <v>515</v>
      </c>
      <c r="Q1045" s="220">
        <v>2000</v>
      </c>
      <c r="S1045" s="220" t="s">
        <v>944</v>
      </c>
      <c r="T1045" s="222" t="s">
        <v>944</v>
      </c>
      <c r="U1045" s="220" t="s">
        <v>944</v>
      </c>
      <c r="V1045" s="220" t="s">
        <v>944</v>
      </c>
      <c r="W1045" s="220" t="s">
        <v>944</v>
      </c>
      <c r="X1045" s="220" t="s">
        <v>1306</v>
      </c>
    </row>
    <row r="1046" spans="1:24" x14ac:dyDescent="0.3">
      <c r="A1046" s="220">
        <v>107358</v>
      </c>
      <c r="B1046" s="220" t="s">
        <v>1313</v>
      </c>
      <c r="C1046" s="220" t="s">
        <v>107</v>
      </c>
      <c r="D1046" s="220" t="s">
        <v>244</v>
      </c>
      <c r="E1046" s="220" t="s">
        <v>409</v>
      </c>
      <c r="F1046" s="221">
        <v>28150</v>
      </c>
      <c r="G1046" s="220" t="s">
        <v>388</v>
      </c>
      <c r="H1046" s="220" t="s">
        <v>411</v>
      </c>
      <c r="I1046" s="220" t="s">
        <v>515</v>
      </c>
      <c r="T1046" s="222"/>
      <c r="X1046" s="220" t="s">
        <v>1306</v>
      </c>
    </row>
    <row r="1047" spans="1:24" x14ac:dyDescent="0.3">
      <c r="A1047" s="220">
        <v>113609</v>
      </c>
      <c r="B1047" s="220" t="s">
        <v>1315</v>
      </c>
      <c r="C1047" s="220" t="s">
        <v>85</v>
      </c>
      <c r="E1047" s="220" t="s">
        <v>410</v>
      </c>
      <c r="H1047" s="220" t="s">
        <v>411</v>
      </c>
      <c r="I1047" s="220" t="s">
        <v>515</v>
      </c>
      <c r="Q1047" s="220">
        <v>2000</v>
      </c>
      <c r="T1047" s="222"/>
      <c r="V1047" s="220" t="s">
        <v>944</v>
      </c>
      <c r="W1047" s="220" t="s">
        <v>944</v>
      </c>
      <c r="X1047" s="220" t="s">
        <v>1306</v>
      </c>
    </row>
    <row r="1048" spans="1:24" x14ac:dyDescent="0.3">
      <c r="A1048" s="220">
        <v>113860</v>
      </c>
      <c r="B1048" s="220" t="s">
        <v>1316</v>
      </c>
      <c r="C1048" s="220" t="s">
        <v>104</v>
      </c>
      <c r="D1048" s="220" t="s">
        <v>277</v>
      </c>
      <c r="E1048" s="220" t="s">
        <v>409</v>
      </c>
      <c r="H1048" s="220" t="s">
        <v>411</v>
      </c>
      <c r="I1048" s="220" t="s">
        <v>515</v>
      </c>
      <c r="Q1048" s="220">
        <v>2000</v>
      </c>
      <c r="S1048" s="220" t="s">
        <v>944</v>
      </c>
      <c r="T1048" s="222" t="s">
        <v>944</v>
      </c>
      <c r="U1048" s="220" t="s">
        <v>944</v>
      </c>
      <c r="V1048" s="220" t="s">
        <v>944</v>
      </c>
      <c r="W1048" s="220" t="s">
        <v>944</v>
      </c>
      <c r="X1048" s="220" t="s">
        <v>1306</v>
      </c>
    </row>
    <row r="1049" spans="1:24" x14ac:dyDescent="0.3">
      <c r="A1049" s="220">
        <v>115296</v>
      </c>
      <c r="B1049" s="220" t="s">
        <v>1320</v>
      </c>
      <c r="C1049" s="220" t="s">
        <v>107</v>
      </c>
      <c r="D1049" s="220" t="s">
        <v>249</v>
      </c>
      <c r="E1049" s="220" t="s">
        <v>410</v>
      </c>
      <c r="F1049" s="221">
        <v>33303</v>
      </c>
      <c r="G1049" s="220" t="s">
        <v>1099</v>
      </c>
      <c r="H1049" s="220" t="s">
        <v>411</v>
      </c>
      <c r="I1049" s="220" t="s">
        <v>515</v>
      </c>
      <c r="Q1049" s="220">
        <v>2000</v>
      </c>
      <c r="T1049" s="222" t="s">
        <v>944</v>
      </c>
      <c r="U1049" s="220" t="s">
        <v>944</v>
      </c>
      <c r="V1049" s="220" t="s">
        <v>944</v>
      </c>
      <c r="W1049" s="220" t="s">
        <v>944</v>
      </c>
      <c r="X1049" s="220" t="s">
        <v>1306</v>
      </c>
    </row>
    <row r="1050" spans="1:24" x14ac:dyDescent="0.3">
      <c r="A1050" s="220">
        <v>115568</v>
      </c>
      <c r="B1050" s="220" t="s">
        <v>1321</v>
      </c>
      <c r="C1050" s="220" t="s">
        <v>176</v>
      </c>
      <c r="D1050" s="220" t="s">
        <v>1322</v>
      </c>
      <c r="E1050" s="220" t="s">
        <v>409</v>
      </c>
      <c r="H1050" s="220" t="s">
        <v>411</v>
      </c>
      <c r="I1050" s="220" t="s">
        <v>515</v>
      </c>
      <c r="Q1050" s="220">
        <v>2000</v>
      </c>
      <c r="S1050" s="220" t="s">
        <v>944</v>
      </c>
      <c r="T1050" s="222" t="s">
        <v>944</v>
      </c>
      <c r="U1050" s="220" t="s">
        <v>944</v>
      </c>
      <c r="V1050" s="220" t="s">
        <v>944</v>
      </c>
      <c r="W1050" s="220" t="s">
        <v>944</v>
      </c>
      <c r="X1050" s="220" t="s">
        <v>1306</v>
      </c>
    </row>
    <row r="1051" spans="1:24" x14ac:dyDescent="0.3">
      <c r="A1051" s="220">
        <v>115739</v>
      </c>
      <c r="B1051" s="220" t="s">
        <v>1324</v>
      </c>
      <c r="C1051" s="220" t="s">
        <v>143</v>
      </c>
      <c r="D1051" s="220" t="s">
        <v>1053</v>
      </c>
      <c r="E1051" s="220" t="s">
        <v>410</v>
      </c>
      <c r="F1051" s="221">
        <v>29221</v>
      </c>
      <c r="G1051" s="220" t="s">
        <v>769</v>
      </c>
      <c r="H1051" s="220" t="s">
        <v>411</v>
      </c>
      <c r="I1051" s="220" t="s">
        <v>515</v>
      </c>
      <c r="Q1051" s="220">
        <v>2000</v>
      </c>
      <c r="T1051" s="222"/>
      <c r="V1051" s="220" t="s">
        <v>944</v>
      </c>
      <c r="W1051" s="220" t="s">
        <v>944</v>
      </c>
      <c r="X1051" s="220" t="s">
        <v>1306</v>
      </c>
    </row>
    <row r="1052" spans="1:24" x14ac:dyDescent="0.3">
      <c r="A1052" s="220">
        <v>115884</v>
      </c>
      <c r="B1052" s="220" t="s">
        <v>1325</v>
      </c>
      <c r="C1052" s="220" t="s">
        <v>108</v>
      </c>
      <c r="D1052" s="220" t="s">
        <v>245</v>
      </c>
      <c r="E1052" s="220" t="s">
        <v>410</v>
      </c>
      <c r="F1052" s="221">
        <v>30432</v>
      </c>
      <c r="G1052" s="220" t="s">
        <v>1326</v>
      </c>
      <c r="H1052" s="220" t="s">
        <v>411</v>
      </c>
      <c r="I1052" s="220" t="s">
        <v>515</v>
      </c>
      <c r="T1052" s="222"/>
      <c r="X1052" s="220" t="s">
        <v>1306</v>
      </c>
    </row>
    <row r="1053" spans="1:24" x14ac:dyDescent="0.3">
      <c r="A1053" s="220">
        <v>116061</v>
      </c>
      <c r="B1053" s="220" t="s">
        <v>1327</v>
      </c>
      <c r="C1053" s="220" t="s">
        <v>480</v>
      </c>
      <c r="D1053" s="220" t="s">
        <v>261</v>
      </c>
      <c r="E1053" s="220" t="s">
        <v>410</v>
      </c>
      <c r="F1053" s="221">
        <v>34130</v>
      </c>
      <c r="G1053" s="220" t="s">
        <v>388</v>
      </c>
      <c r="H1053" s="220" t="s">
        <v>411</v>
      </c>
      <c r="I1053" s="220" t="s">
        <v>515</v>
      </c>
      <c r="Q1053" s="220">
        <v>2000</v>
      </c>
      <c r="S1053" s="220" t="s">
        <v>944</v>
      </c>
      <c r="T1053" s="222" t="s">
        <v>944</v>
      </c>
      <c r="U1053" s="220" t="s">
        <v>944</v>
      </c>
      <c r="V1053" s="220" t="s">
        <v>944</v>
      </c>
      <c r="W1053" s="220" t="s">
        <v>944</v>
      </c>
      <c r="X1053" s="220" t="s">
        <v>1306</v>
      </c>
    </row>
    <row r="1054" spans="1:24" x14ac:dyDescent="0.3">
      <c r="A1054" s="220">
        <v>116232</v>
      </c>
      <c r="B1054" s="220" t="s">
        <v>658</v>
      </c>
      <c r="C1054" s="220" t="s">
        <v>107</v>
      </c>
      <c r="D1054" s="220" t="s">
        <v>375</v>
      </c>
      <c r="E1054" s="220" t="s">
        <v>409</v>
      </c>
      <c r="F1054" s="221">
        <v>33239</v>
      </c>
      <c r="G1054" s="220" t="s">
        <v>1328</v>
      </c>
      <c r="H1054" s="220" t="s">
        <v>411</v>
      </c>
      <c r="I1054" s="220" t="s">
        <v>515</v>
      </c>
      <c r="Q1054" s="220">
        <v>2000</v>
      </c>
      <c r="S1054" s="220" t="s">
        <v>944</v>
      </c>
      <c r="T1054" s="222" t="s">
        <v>944</v>
      </c>
      <c r="U1054" s="220" t="s">
        <v>944</v>
      </c>
      <c r="V1054" s="220" t="s">
        <v>944</v>
      </c>
      <c r="W1054" s="220" t="s">
        <v>944</v>
      </c>
      <c r="X1054" s="220" t="s">
        <v>1306</v>
      </c>
    </row>
    <row r="1055" spans="1:24" x14ac:dyDescent="0.3">
      <c r="A1055" s="220">
        <v>116268</v>
      </c>
      <c r="B1055" s="220" t="s">
        <v>1329</v>
      </c>
      <c r="C1055" s="220" t="s">
        <v>716</v>
      </c>
      <c r="D1055" s="220" t="s">
        <v>261</v>
      </c>
      <c r="E1055" s="220" t="s">
        <v>409</v>
      </c>
      <c r="F1055" s="221">
        <v>31189</v>
      </c>
      <c r="G1055" s="220" t="s">
        <v>388</v>
      </c>
      <c r="H1055" s="220" t="s">
        <v>411</v>
      </c>
      <c r="I1055" s="220" t="s">
        <v>515</v>
      </c>
      <c r="Q1055" s="220">
        <v>2000</v>
      </c>
      <c r="S1055" s="220" t="s">
        <v>944</v>
      </c>
      <c r="T1055" s="222" t="s">
        <v>944</v>
      </c>
      <c r="U1055" s="220" t="s">
        <v>944</v>
      </c>
      <c r="V1055" s="220" t="s">
        <v>944</v>
      </c>
      <c r="W1055" s="220" t="s">
        <v>944</v>
      </c>
      <c r="X1055" s="220" t="s">
        <v>1306</v>
      </c>
    </row>
    <row r="1056" spans="1:24" x14ac:dyDescent="0.3">
      <c r="A1056" s="220">
        <v>116466</v>
      </c>
      <c r="B1056" s="220" t="s">
        <v>1331</v>
      </c>
      <c r="C1056" s="220" t="s">
        <v>106</v>
      </c>
      <c r="D1056" s="220" t="s">
        <v>448</v>
      </c>
      <c r="E1056" s="220" t="s">
        <v>410</v>
      </c>
      <c r="F1056" s="221">
        <v>30300</v>
      </c>
      <c r="G1056" s="220" t="s">
        <v>388</v>
      </c>
      <c r="H1056" s="220" t="s">
        <v>411</v>
      </c>
      <c r="I1056" s="220" t="s">
        <v>515</v>
      </c>
      <c r="Q1056" s="220">
        <v>2000</v>
      </c>
      <c r="T1056" s="222"/>
      <c r="V1056" s="220" t="s">
        <v>944</v>
      </c>
      <c r="W1056" s="220" t="s">
        <v>944</v>
      </c>
      <c r="X1056" s="220" t="s">
        <v>1306</v>
      </c>
    </row>
    <row r="1057" spans="1:24" x14ac:dyDescent="0.3">
      <c r="A1057" s="220">
        <v>116592</v>
      </c>
      <c r="B1057" s="220" t="s">
        <v>1332</v>
      </c>
      <c r="C1057" s="220" t="s">
        <v>77</v>
      </c>
      <c r="D1057" s="220" t="s">
        <v>267</v>
      </c>
      <c r="E1057" s="220" t="s">
        <v>409</v>
      </c>
      <c r="F1057" s="221">
        <v>33251</v>
      </c>
      <c r="G1057" s="220" t="s">
        <v>1328</v>
      </c>
      <c r="H1057" s="220" t="s">
        <v>411</v>
      </c>
      <c r="I1057" s="220" t="s">
        <v>515</v>
      </c>
      <c r="Q1057" s="220">
        <v>2000</v>
      </c>
      <c r="S1057" s="220" t="s">
        <v>944</v>
      </c>
      <c r="T1057" s="222" t="s">
        <v>944</v>
      </c>
      <c r="U1057" s="220" t="s">
        <v>944</v>
      </c>
      <c r="V1057" s="220" t="s">
        <v>944</v>
      </c>
      <c r="W1057" s="220" t="s">
        <v>944</v>
      </c>
      <c r="X1057" s="220" t="s">
        <v>1306</v>
      </c>
    </row>
    <row r="1058" spans="1:24" x14ac:dyDescent="0.3">
      <c r="A1058" s="220">
        <v>116784</v>
      </c>
      <c r="B1058" s="220" t="s">
        <v>1333</v>
      </c>
      <c r="C1058" s="220" t="s">
        <v>71</v>
      </c>
      <c r="D1058" s="220" t="s">
        <v>984</v>
      </c>
      <c r="E1058" s="220" t="s">
        <v>409</v>
      </c>
      <c r="H1058" s="220" t="s">
        <v>411</v>
      </c>
      <c r="I1058" s="220" t="s">
        <v>515</v>
      </c>
      <c r="Q1058" s="220">
        <v>2000</v>
      </c>
      <c r="S1058" s="220" t="s">
        <v>944</v>
      </c>
      <c r="T1058" s="222" t="s">
        <v>944</v>
      </c>
      <c r="U1058" s="220" t="s">
        <v>944</v>
      </c>
      <c r="V1058" s="220" t="s">
        <v>944</v>
      </c>
      <c r="W1058" s="220" t="s">
        <v>944</v>
      </c>
      <c r="X1058" s="220" t="s">
        <v>1306</v>
      </c>
    </row>
    <row r="1059" spans="1:24" x14ac:dyDescent="0.3">
      <c r="A1059" s="220">
        <v>116825</v>
      </c>
      <c r="B1059" s="220" t="s">
        <v>1334</v>
      </c>
      <c r="C1059" s="220" t="s">
        <v>113</v>
      </c>
      <c r="D1059" s="220" t="s">
        <v>232</v>
      </c>
      <c r="E1059" s="220" t="s">
        <v>410</v>
      </c>
      <c r="F1059" s="221">
        <v>31052</v>
      </c>
      <c r="G1059" s="220" t="s">
        <v>795</v>
      </c>
      <c r="H1059" s="220" t="s">
        <v>411</v>
      </c>
      <c r="I1059" s="220" t="s">
        <v>515</v>
      </c>
      <c r="Q1059" s="220">
        <v>2000</v>
      </c>
      <c r="T1059" s="222"/>
      <c r="V1059" s="220" t="s">
        <v>944</v>
      </c>
      <c r="W1059" s="220" t="s">
        <v>944</v>
      </c>
      <c r="X1059" s="220" t="s">
        <v>1306</v>
      </c>
    </row>
    <row r="1060" spans="1:24" x14ac:dyDescent="0.3">
      <c r="A1060" s="220">
        <v>116957</v>
      </c>
      <c r="B1060" s="220" t="s">
        <v>712</v>
      </c>
      <c r="C1060" s="220" t="s">
        <v>662</v>
      </c>
      <c r="D1060" s="220" t="s">
        <v>1045</v>
      </c>
      <c r="E1060" s="220" t="s">
        <v>409</v>
      </c>
      <c r="G1060" s="220" t="s">
        <v>405</v>
      </c>
      <c r="H1060" s="220" t="s">
        <v>420</v>
      </c>
      <c r="I1060" s="220" t="s">
        <v>515</v>
      </c>
      <c r="Q1060" s="220">
        <v>2000</v>
      </c>
      <c r="S1060" s="220" t="s">
        <v>944</v>
      </c>
      <c r="T1060" s="222" t="s">
        <v>944</v>
      </c>
      <c r="U1060" s="220" t="s">
        <v>944</v>
      </c>
      <c r="V1060" s="220" t="s">
        <v>944</v>
      </c>
      <c r="W1060" s="220" t="s">
        <v>944</v>
      </c>
      <c r="X1060" s="220" t="s">
        <v>1306</v>
      </c>
    </row>
    <row r="1061" spans="1:24" x14ac:dyDescent="0.3">
      <c r="A1061" s="220">
        <v>117482</v>
      </c>
      <c r="B1061" s="220" t="s">
        <v>1337</v>
      </c>
      <c r="C1061" s="220" t="s">
        <v>100</v>
      </c>
      <c r="D1061" s="220" t="s">
        <v>306</v>
      </c>
      <c r="E1061" s="220" t="s">
        <v>410</v>
      </c>
      <c r="F1061" s="221">
        <v>32219</v>
      </c>
      <c r="G1061" s="220" t="s">
        <v>772</v>
      </c>
      <c r="H1061" s="220" t="s">
        <v>411</v>
      </c>
      <c r="I1061" s="220" t="s">
        <v>515</v>
      </c>
      <c r="Q1061" s="220">
        <v>2000</v>
      </c>
      <c r="T1061" s="222"/>
      <c r="V1061" s="220" t="s">
        <v>944</v>
      </c>
      <c r="W1061" s="220" t="s">
        <v>944</v>
      </c>
      <c r="X1061" s="220" t="s">
        <v>1306</v>
      </c>
    </row>
    <row r="1062" spans="1:24" x14ac:dyDescent="0.3">
      <c r="A1062" s="220">
        <v>117518</v>
      </c>
      <c r="B1062" s="220" t="s">
        <v>1338</v>
      </c>
      <c r="C1062" s="220" t="s">
        <v>1339</v>
      </c>
      <c r="D1062" s="220" t="s">
        <v>304</v>
      </c>
      <c r="E1062" s="220" t="s">
        <v>410</v>
      </c>
      <c r="F1062" s="221">
        <v>34057</v>
      </c>
      <c r="G1062" s="220" t="s">
        <v>388</v>
      </c>
      <c r="H1062" s="220" t="s">
        <v>411</v>
      </c>
      <c r="I1062" s="220" t="s">
        <v>515</v>
      </c>
      <c r="Q1062" s="220">
        <v>2000</v>
      </c>
      <c r="S1062" s="220" t="s">
        <v>944</v>
      </c>
      <c r="T1062" s="222"/>
      <c r="U1062" s="220" t="s">
        <v>944</v>
      </c>
      <c r="V1062" s="220" t="s">
        <v>944</v>
      </c>
      <c r="W1062" s="220" t="s">
        <v>944</v>
      </c>
      <c r="X1062" s="220" t="s">
        <v>1306</v>
      </c>
    </row>
    <row r="1063" spans="1:24" x14ac:dyDescent="0.3">
      <c r="A1063" s="220">
        <v>117583</v>
      </c>
      <c r="B1063" s="220" t="s">
        <v>1341</v>
      </c>
      <c r="C1063" s="220" t="s">
        <v>1160</v>
      </c>
      <c r="D1063" s="220" t="s">
        <v>639</v>
      </c>
      <c r="E1063" s="220" t="s">
        <v>409</v>
      </c>
      <c r="H1063" s="220" t="s">
        <v>411</v>
      </c>
      <c r="I1063" s="220" t="s">
        <v>515</v>
      </c>
      <c r="Q1063" s="220">
        <v>2000</v>
      </c>
      <c r="T1063" s="222" t="s">
        <v>944</v>
      </c>
      <c r="U1063" s="220" t="s">
        <v>944</v>
      </c>
      <c r="V1063" s="220" t="s">
        <v>944</v>
      </c>
      <c r="W1063" s="220" t="s">
        <v>944</v>
      </c>
      <c r="X1063" s="220" t="s">
        <v>1306</v>
      </c>
    </row>
    <row r="1064" spans="1:24" x14ac:dyDescent="0.3">
      <c r="A1064" s="220">
        <v>117604</v>
      </c>
      <c r="B1064" s="220" t="s">
        <v>1342</v>
      </c>
      <c r="C1064" s="220" t="s">
        <v>556</v>
      </c>
      <c r="D1064" s="220" t="s">
        <v>343</v>
      </c>
      <c r="E1064" s="220" t="s">
        <v>409</v>
      </c>
      <c r="F1064" s="221">
        <v>34234</v>
      </c>
      <c r="G1064" s="220" t="s">
        <v>795</v>
      </c>
      <c r="H1064" s="220" t="s">
        <v>411</v>
      </c>
      <c r="I1064" s="220" t="s">
        <v>515</v>
      </c>
      <c r="Q1064" s="220">
        <v>2000</v>
      </c>
      <c r="S1064" s="220" t="s">
        <v>944</v>
      </c>
      <c r="T1064" s="222" t="s">
        <v>944</v>
      </c>
      <c r="U1064" s="220" t="s">
        <v>944</v>
      </c>
      <c r="V1064" s="220" t="s">
        <v>944</v>
      </c>
      <c r="W1064" s="220" t="s">
        <v>944</v>
      </c>
      <c r="X1064" s="220" t="s">
        <v>1306</v>
      </c>
    </row>
    <row r="1065" spans="1:24" x14ac:dyDescent="0.3">
      <c r="A1065" s="220">
        <v>117619</v>
      </c>
      <c r="B1065" s="220" t="s">
        <v>1343</v>
      </c>
      <c r="C1065" s="220" t="s">
        <v>125</v>
      </c>
      <c r="D1065" s="220" t="s">
        <v>587</v>
      </c>
      <c r="E1065" s="220" t="s">
        <v>410</v>
      </c>
      <c r="F1065" s="221">
        <v>34824</v>
      </c>
      <c r="G1065" s="220" t="s">
        <v>388</v>
      </c>
      <c r="H1065" s="220" t="s">
        <v>411</v>
      </c>
      <c r="I1065" s="220" t="s">
        <v>515</v>
      </c>
      <c r="Q1065" s="220">
        <v>2000</v>
      </c>
      <c r="T1065" s="222"/>
      <c r="V1065" s="220" t="s">
        <v>944</v>
      </c>
      <c r="W1065" s="220" t="s">
        <v>944</v>
      </c>
      <c r="X1065" s="220" t="s">
        <v>1306</v>
      </c>
    </row>
    <row r="1066" spans="1:24" x14ac:dyDescent="0.3">
      <c r="A1066" s="220">
        <v>117667</v>
      </c>
      <c r="B1066" s="220" t="s">
        <v>1344</v>
      </c>
      <c r="C1066" s="220" t="s">
        <v>997</v>
      </c>
      <c r="D1066" s="220" t="s">
        <v>579</v>
      </c>
      <c r="E1066" s="220" t="s">
        <v>409</v>
      </c>
      <c r="H1066" s="220" t="s">
        <v>411</v>
      </c>
      <c r="I1066" s="220" t="s">
        <v>515</v>
      </c>
      <c r="Q1066" s="220">
        <v>2000</v>
      </c>
      <c r="T1066" s="222"/>
      <c r="V1066" s="220" t="s">
        <v>944</v>
      </c>
      <c r="W1066" s="220" t="s">
        <v>944</v>
      </c>
      <c r="X1066" s="220" t="s">
        <v>1306</v>
      </c>
    </row>
    <row r="1067" spans="1:24" x14ac:dyDescent="0.3">
      <c r="A1067" s="220">
        <v>117855</v>
      </c>
      <c r="B1067" s="220" t="s">
        <v>1345</v>
      </c>
      <c r="C1067" s="220" t="s">
        <v>527</v>
      </c>
      <c r="D1067" s="220" t="s">
        <v>1047</v>
      </c>
      <c r="E1067" s="220" t="s">
        <v>410</v>
      </c>
      <c r="I1067" s="220" t="s">
        <v>515</v>
      </c>
      <c r="Q1067" s="220">
        <v>2000</v>
      </c>
      <c r="S1067" s="220" t="s">
        <v>944</v>
      </c>
      <c r="T1067" s="222" t="s">
        <v>944</v>
      </c>
      <c r="U1067" s="220" t="s">
        <v>944</v>
      </c>
      <c r="V1067" s="220" t="s">
        <v>944</v>
      </c>
      <c r="W1067" s="220" t="s">
        <v>944</v>
      </c>
      <c r="X1067" s="220" t="s">
        <v>1306</v>
      </c>
    </row>
    <row r="1068" spans="1:24" x14ac:dyDescent="0.3">
      <c r="A1068" s="220">
        <v>117982</v>
      </c>
      <c r="B1068" s="220" t="s">
        <v>1346</v>
      </c>
      <c r="C1068" s="220" t="s">
        <v>1118</v>
      </c>
      <c r="D1068" s="220" t="s">
        <v>1213</v>
      </c>
      <c r="E1068" s="220" t="s">
        <v>410</v>
      </c>
      <c r="F1068" s="221">
        <v>34431</v>
      </c>
      <c r="G1068" s="220" t="s">
        <v>388</v>
      </c>
      <c r="H1068" s="220" t="s">
        <v>420</v>
      </c>
      <c r="I1068" s="220" t="s">
        <v>515</v>
      </c>
      <c r="Q1068" s="220">
        <v>2000</v>
      </c>
      <c r="S1068" s="220" t="s">
        <v>944</v>
      </c>
      <c r="T1068" s="222" t="s">
        <v>944</v>
      </c>
      <c r="U1068" s="220" t="s">
        <v>944</v>
      </c>
      <c r="V1068" s="220" t="s">
        <v>944</v>
      </c>
      <c r="W1068" s="220" t="s">
        <v>944</v>
      </c>
      <c r="X1068" s="220" t="s">
        <v>1306</v>
      </c>
    </row>
    <row r="1069" spans="1:24" x14ac:dyDescent="0.3">
      <c r="A1069" s="220">
        <v>117987</v>
      </c>
      <c r="B1069" s="220" t="s">
        <v>1347</v>
      </c>
      <c r="C1069" s="220" t="s">
        <v>1348</v>
      </c>
      <c r="D1069" s="220" t="s">
        <v>235</v>
      </c>
      <c r="E1069" s="220" t="s">
        <v>409</v>
      </c>
      <c r="F1069" s="221">
        <v>35073</v>
      </c>
      <c r="G1069" s="220" t="s">
        <v>1349</v>
      </c>
      <c r="H1069" s="220" t="s">
        <v>411</v>
      </c>
      <c r="I1069" s="220" t="s">
        <v>515</v>
      </c>
      <c r="Q1069" s="220">
        <v>2000</v>
      </c>
      <c r="T1069" s="222"/>
      <c r="U1069" s="220" t="s">
        <v>944</v>
      </c>
      <c r="V1069" s="220" t="s">
        <v>944</v>
      </c>
      <c r="W1069" s="220" t="s">
        <v>944</v>
      </c>
      <c r="X1069" s="220" t="s">
        <v>1306</v>
      </c>
    </row>
    <row r="1070" spans="1:24" x14ac:dyDescent="0.3">
      <c r="A1070" s="220">
        <v>117994</v>
      </c>
      <c r="B1070" s="220" t="s">
        <v>1350</v>
      </c>
      <c r="C1070" s="220" t="s">
        <v>68</v>
      </c>
      <c r="D1070" s="220" t="s">
        <v>258</v>
      </c>
      <c r="E1070" s="220" t="s">
        <v>410</v>
      </c>
      <c r="F1070" s="221">
        <v>33697</v>
      </c>
      <c r="G1070" s="220" t="s">
        <v>388</v>
      </c>
      <c r="H1070" s="220" t="s">
        <v>411</v>
      </c>
      <c r="I1070" s="220" t="s">
        <v>515</v>
      </c>
      <c r="Q1070" s="220">
        <v>2000</v>
      </c>
      <c r="T1070" s="222" t="s">
        <v>944</v>
      </c>
      <c r="U1070" s="220" t="s">
        <v>944</v>
      </c>
      <c r="V1070" s="220" t="s">
        <v>944</v>
      </c>
      <c r="W1070" s="220" t="s">
        <v>944</v>
      </c>
      <c r="X1070" s="220" t="s">
        <v>1306</v>
      </c>
    </row>
    <row r="1071" spans="1:24" x14ac:dyDescent="0.3">
      <c r="A1071" s="220">
        <v>118005</v>
      </c>
      <c r="B1071" s="220" t="s">
        <v>1351</v>
      </c>
      <c r="C1071" s="220" t="s">
        <v>487</v>
      </c>
      <c r="D1071" s="220" t="s">
        <v>889</v>
      </c>
      <c r="E1071" s="220" t="s">
        <v>410</v>
      </c>
      <c r="F1071" s="221">
        <v>35247</v>
      </c>
      <c r="G1071" s="220" t="s">
        <v>1352</v>
      </c>
      <c r="H1071" s="220" t="s">
        <v>411</v>
      </c>
      <c r="I1071" s="220" t="s">
        <v>515</v>
      </c>
      <c r="Q1071" s="220">
        <v>2000</v>
      </c>
      <c r="T1071" s="222"/>
      <c r="V1071" s="220" t="s">
        <v>944</v>
      </c>
      <c r="W1071" s="220" t="s">
        <v>944</v>
      </c>
      <c r="X1071" s="220" t="s">
        <v>1306</v>
      </c>
    </row>
    <row r="1072" spans="1:24" x14ac:dyDescent="0.3">
      <c r="A1072" s="220">
        <v>118021</v>
      </c>
      <c r="B1072" s="220" t="s">
        <v>1353</v>
      </c>
      <c r="C1072" s="220" t="s">
        <v>68</v>
      </c>
      <c r="D1072" s="220" t="s">
        <v>258</v>
      </c>
      <c r="E1072" s="220" t="s">
        <v>410</v>
      </c>
      <c r="F1072" s="221">
        <v>28742</v>
      </c>
      <c r="G1072" s="220" t="s">
        <v>388</v>
      </c>
      <c r="H1072" s="220" t="s">
        <v>411</v>
      </c>
      <c r="I1072" s="220" t="s">
        <v>515</v>
      </c>
      <c r="Q1072" s="220">
        <v>2000</v>
      </c>
      <c r="T1072" s="222" t="s">
        <v>944</v>
      </c>
      <c r="U1072" s="220" t="s">
        <v>944</v>
      </c>
      <c r="V1072" s="220" t="s">
        <v>944</v>
      </c>
      <c r="W1072" s="220" t="s">
        <v>944</v>
      </c>
      <c r="X1072" s="220" t="s">
        <v>1306</v>
      </c>
    </row>
    <row r="1073" spans="1:24" x14ac:dyDescent="0.3">
      <c r="A1073" s="220">
        <v>118036</v>
      </c>
      <c r="B1073" s="220" t="s">
        <v>1354</v>
      </c>
      <c r="C1073" s="220" t="s">
        <v>96</v>
      </c>
      <c r="D1073" s="220" t="s">
        <v>1355</v>
      </c>
      <c r="E1073" s="220" t="s">
        <v>410</v>
      </c>
      <c r="I1073" s="220" t="s">
        <v>515</v>
      </c>
      <c r="Q1073" s="220">
        <v>2000</v>
      </c>
      <c r="S1073" s="220" t="s">
        <v>944</v>
      </c>
      <c r="T1073" s="222" t="s">
        <v>944</v>
      </c>
      <c r="U1073" s="220" t="s">
        <v>944</v>
      </c>
      <c r="V1073" s="220" t="s">
        <v>944</v>
      </c>
      <c r="W1073" s="220" t="s">
        <v>944</v>
      </c>
      <c r="X1073" s="220" t="s">
        <v>1306</v>
      </c>
    </row>
    <row r="1074" spans="1:24" x14ac:dyDescent="0.3">
      <c r="A1074" s="220">
        <v>118086</v>
      </c>
      <c r="B1074" s="220" t="s">
        <v>1356</v>
      </c>
      <c r="C1074" s="220" t="s">
        <v>65</v>
      </c>
      <c r="D1074" s="220" t="s">
        <v>481</v>
      </c>
      <c r="E1074" s="220" t="s">
        <v>409</v>
      </c>
      <c r="F1074" s="221">
        <v>31098</v>
      </c>
      <c r="G1074" s="220" t="s">
        <v>831</v>
      </c>
      <c r="H1074" s="220" t="s">
        <v>411</v>
      </c>
      <c r="I1074" s="220" t="s">
        <v>515</v>
      </c>
      <c r="T1074" s="222"/>
      <c r="X1074" s="220" t="s">
        <v>1306</v>
      </c>
    </row>
    <row r="1075" spans="1:24" x14ac:dyDescent="0.3">
      <c r="A1075" s="220">
        <v>118137</v>
      </c>
      <c r="B1075" s="220" t="s">
        <v>1357</v>
      </c>
      <c r="C1075" s="220" t="s">
        <v>68</v>
      </c>
      <c r="D1075" s="220" t="s">
        <v>668</v>
      </c>
      <c r="E1075" s="220" t="s">
        <v>410</v>
      </c>
      <c r="H1075" s="220" t="s">
        <v>411</v>
      </c>
      <c r="I1075" s="220" t="s">
        <v>515</v>
      </c>
      <c r="Q1075" s="220">
        <v>2000</v>
      </c>
      <c r="S1075" s="220" t="s">
        <v>944</v>
      </c>
      <c r="T1075" s="222"/>
      <c r="U1075" s="220" t="s">
        <v>944</v>
      </c>
      <c r="V1075" s="220" t="s">
        <v>944</v>
      </c>
      <c r="W1075" s="220" t="s">
        <v>944</v>
      </c>
      <c r="X1075" s="220" t="s">
        <v>1306</v>
      </c>
    </row>
    <row r="1076" spans="1:24" x14ac:dyDescent="0.3">
      <c r="A1076" s="220">
        <v>118155</v>
      </c>
      <c r="B1076" s="220" t="s">
        <v>1358</v>
      </c>
      <c r="C1076" s="220" t="s">
        <v>666</v>
      </c>
      <c r="D1076" s="220" t="s">
        <v>501</v>
      </c>
      <c r="E1076" s="220" t="s">
        <v>409</v>
      </c>
      <c r="F1076" s="221">
        <v>35431</v>
      </c>
      <c r="G1076" s="220" t="s">
        <v>388</v>
      </c>
      <c r="H1076" s="220" t="s">
        <v>411</v>
      </c>
      <c r="I1076" s="220" t="s">
        <v>515</v>
      </c>
      <c r="Q1076" s="220">
        <v>2000</v>
      </c>
      <c r="T1076" s="222" t="s">
        <v>944</v>
      </c>
      <c r="U1076" s="220" t="s">
        <v>944</v>
      </c>
      <c r="V1076" s="220" t="s">
        <v>944</v>
      </c>
      <c r="W1076" s="220" t="s">
        <v>944</v>
      </c>
      <c r="X1076" s="220" t="s">
        <v>1306</v>
      </c>
    </row>
    <row r="1077" spans="1:24" x14ac:dyDescent="0.3">
      <c r="A1077" s="220">
        <v>118161</v>
      </c>
      <c r="B1077" s="220" t="s">
        <v>1359</v>
      </c>
      <c r="C1077" s="220" t="s">
        <v>190</v>
      </c>
      <c r="D1077" s="220" t="s">
        <v>672</v>
      </c>
      <c r="E1077" s="220" t="s">
        <v>410</v>
      </c>
      <c r="F1077" s="221">
        <v>34776</v>
      </c>
      <c r="G1077" s="220" t="s">
        <v>388</v>
      </c>
      <c r="H1077" s="220" t="s">
        <v>411</v>
      </c>
      <c r="I1077" s="220" t="s">
        <v>515</v>
      </c>
      <c r="Q1077" s="220">
        <v>2000</v>
      </c>
      <c r="S1077" s="220" t="s">
        <v>944</v>
      </c>
      <c r="T1077" s="222" t="s">
        <v>944</v>
      </c>
      <c r="U1077" s="220" t="s">
        <v>944</v>
      </c>
      <c r="V1077" s="220" t="s">
        <v>944</v>
      </c>
      <c r="W1077" s="220" t="s">
        <v>944</v>
      </c>
      <c r="X1077" s="220" t="s">
        <v>1306</v>
      </c>
    </row>
    <row r="1078" spans="1:24" x14ac:dyDescent="0.3">
      <c r="A1078" s="220">
        <v>118280</v>
      </c>
      <c r="B1078" s="220" t="s">
        <v>1362</v>
      </c>
      <c r="C1078" s="220" t="s">
        <v>1197</v>
      </c>
      <c r="D1078" s="220" t="s">
        <v>327</v>
      </c>
      <c r="E1078" s="220" t="s">
        <v>410</v>
      </c>
      <c r="H1078" s="220" t="s">
        <v>411</v>
      </c>
      <c r="I1078" s="220" t="s">
        <v>515</v>
      </c>
      <c r="Q1078" s="220">
        <v>2000</v>
      </c>
      <c r="S1078" s="220" t="s">
        <v>944</v>
      </c>
      <c r="T1078" s="222" t="s">
        <v>944</v>
      </c>
      <c r="U1078" s="220" t="s">
        <v>944</v>
      </c>
      <c r="V1078" s="220" t="s">
        <v>944</v>
      </c>
      <c r="W1078" s="220" t="s">
        <v>944</v>
      </c>
      <c r="X1078" s="220" t="s">
        <v>1306</v>
      </c>
    </row>
    <row r="1079" spans="1:24" x14ac:dyDescent="0.3">
      <c r="A1079" s="220">
        <v>118348</v>
      </c>
      <c r="B1079" s="220" t="s">
        <v>1363</v>
      </c>
      <c r="C1079" s="220" t="s">
        <v>76</v>
      </c>
      <c r="D1079" s="220" t="s">
        <v>1364</v>
      </c>
      <c r="E1079" s="220" t="s">
        <v>409</v>
      </c>
      <c r="H1079" s="220" t="s">
        <v>411</v>
      </c>
      <c r="I1079" s="220" t="s">
        <v>515</v>
      </c>
      <c r="Q1079" s="220">
        <v>2000</v>
      </c>
      <c r="S1079" s="220" t="s">
        <v>944</v>
      </c>
      <c r="T1079" s="222" t="s">
        <v>944</v>
      </c>
      <c r="U1079" s="220" t="s">
        <v>944</v>
      </c>
      <c r="V1079" s="220" t="s">
        <v>944</v>
      </c>
      <c r="W1079" s="220" t="s">
        <v>944</v>
      </c>
      <c r="X1079" s="220" t="s">
        <v>1306</v>
      </c>
    </row>
    <row r="1080" spans="1:24" x14ac:dyDescent="0.3">
      <c r="A1080" s="220">
        <v>118377</v>
      </c>
      <c r="B1080" s="220" t="s">
        <v>1108</v>
      </c>
      <c r="C1080" s="220" t="s">
        <v>96</v>
      </c>
      <c r="D1080" s="220" t="s">
        <v>1365</v>
      </c>
      <c r="E1080" s="220" t="s">
        <v>409</v>
      </c>
      <c r="F1080" s="221">
        <v>34335</v>
      </c>
      <c r="G1080" s="220" t="s">
        <v>388</v>
      </c>
      <c r="H1080" s="220" t="s">
        <v>411</v>
      </c>
      <c r="I1080" s="220" t="s">
        <v>515</v>
      </c>
      <c r="Q1080" s="220">
        <v>2000</v>
      </c>
      <c r="S1080" s="220" t="s">
        <v>944</v>
      </c>
      <c r="T1080" s="222" t="s">
        <v>944</v>
      </c>
      <c r="U1080" s="220" t="s">
        <v>944</v>
      </c>
      <c r="V1080" s="220" t="s">
        <v>944</v>
      </c>
      <c r="W1080" s="220" t="s">
        <v>944</v>
      </c>
      <c r="X1080" s="220" t="s">
        <v>1306</v>
      </c>
    </row>
    <row r="1081" spans="1:24" x14ac:dyDescent="0.3">
      <c r="A1081" s="220">
        <v>118394</v>
      </c>
      <c r="B1081" s="220" t="s">
        <v>1366</v>
      </c>
      <c r="C1081" s="220" t="s">
        <v>65</v>
      </c>
      <c r="D1081" s="220" t="s">
        <v>258</v>
      </c>
      <c r="E1081" s="220" t="s">
        <v>410</v>
      </c>
      <c r="F1081" s="221">
        <v>33100</v>
      </c>
      <c r="G1081" s="220" t="s">
        <v>388</v>
      </c>
      <c r="H1081" s="220" t="s">
        <v>411</v>
      </c>
      <c r="I1081" s="220" t="s">
        <v>515</v>
      </c>
      <c r="Q1081" s="220">
        <v>2000</v>
      </c>
      <c r="T1081" s="222" t="s">
        <v>944</v>
      </c>
      <c r="U1081" s="220" t="s">
        <v>944</v>
      </c>
      <c r="V1081" s="220" t="s">
        <v>944</v>
      </c>
      <c r="W1081" s="220" t="s">
        <v>944</v>
      </c>
      <c r="X1081" s="220" t="s">
        <v>1306</v>
      </c>
    </row>
    <row r="1082" spans="1:24" x14ac:dyDescent="0.3">
      <c r="A1082" s="220">
        <v>118439</v>
      </c>
      <c r="B1082" s="220" t="s">
        <v>1371</v>
      </c>
      <c r="C1082" s="220" t="s">
        <v>107</v>
      </c>
      <c r="D1082" s="220" t="s">
        <v>374</v>
      </c>
      <c r="E1082" s="220" t="s">
        <v>410</v>
      </c>
      <c r="H1082" s="220" t="s">
        <v>411</v>
      </c>
      <c r="I1082" s="220" t="s">
        <v>515</v>
      </c>
      <c r="Q1082" s="220">
        <v>2000</v>
      </c>
      <c r="T1082" s="222" t="s">
        <v>944</v>
      </c>
      <c r="U1082" s="220" t="s">
        <v>944</v>
      </c>
      <c r="V1082" s="220" t="s">
        <v>944</v>
      </c>
      <c r="W1082" s="220" t="s">
        <v>944</v>
      </c>
      <c r="X1082" s="220" t="s">
        <v>1306</v>
      </c>
    </row>
    <row r="1083" spans="1:24" x14ac:dyDescent="0.3">
      <c r="A1083" s="220">
        <v>118460</v>
      </c>
      <c r="B1083" s="220" t="s">
        <v>1372</v>
      </c>
      <c r="C1083" s="220" t="s">
        <v>70</v>
      </c>
      <c r="D1083" s="220" t="s">
        <v>245</v>
      </c>
      <c r="E1083" s="220" t="s">
        <v>410</v>
      </c>
      <c r="F1083" s="221">
        <v>33071</v>
      </c>
      <c r="G1083" s="220" t="s">
        <v>388</v>
      </c>
      <c r="H1083" s="220" t="s">
        <v>411</v>
      </c>
      <c r="I1083" s="220" t="s">
        <v>515</v>
      </c>
      <c r="Q1083" s="220">
        <v>2000</v>
      </c>
      <c r="S1083" s="220" t="s">
        <v>944</v>
      </c>
      <c r="T1083" s="222" t="s">
        <v>944</v>
      </c>
      <c r="U1083" s="220" t="s">
        <v>944</v>
      </c>
      <c r="V1083" s="220" t="s">
        <v>944</v>
      </c>
      <c r="W1083" s="220" t="s">
        <v>944</v>
      </c>
      <c r="X1083" s="220" t="s">
        <v>1306</v>
      </c>
    </row>
    <row r="1084" spans="1:24" x14ac:dyDescent="0.3">
      <c r="A1084" s="220">
        <v>118496</v>
      </c>
      <c r="B1084" s="220" t="s">
        <v>1373</v>
      </c>
      <c r="C1084" s="220" t="s">
        <v>191</v>
      </c>
      <c r="D1084" s="220" t="s">
        <v>371</v>
      </c>
      <c r="E1084" s="220" t="s">
        <v>410</v>
      </c>
      <c r="H1084" s="220" t="s">
        <v>411</v>
      </c>
      <c r="I1084" s="220" t="s">
        <v>515</v>
      </c>
      <c r="Q1084" s="220">
        <v>2000</v>
      </c>
      <c r="T1084" s="222" t="s">
        <v>944</v>
      </c>
      <c r="U1084" s="220" t="s">
        <v>944</v>
      </c>
      <c r="V1084" s="220" t="s">
        <v>944</v>
      </c>
      <c r="W1084" s="220" t="s">
        <v>944</v>
      </c>
      <c r="X1084" s="220" t="s">
        <v>1306</v>
      </c>
    </row>
    <row r="1085" spans="1:24" x14ac:dyDescent="0.3">
      <c r="A1085" s="220">
        <v>118588</v>
      </c>
      <c r="B1085" s="220" t="s">
        <v>1374</v>
      </c>
      <c r="C1085" s="220" t="s">
        <v>485</v>
      </c>
      <c r="D1085" s="220" t="s">
        <v>1375</v>
      </c>
      <c r="E1085" s="220" t="s">
        <v>409</v>
      </c>
      <c r="H1085" s="220" t="s">
        <v>411</v>
      </c>
      <c r="I1085" s="220" t="s">
        <v>515</v>
      </c>
      <c r="Q1085" s="220">
        <v>2000</v>
      </c>
      <c r="S1085" s="220" t="s">
        <v>944</v>
      </c>
      <c r="T1085" s="222"/>
      <c r="V1085" s="220" t="s">
        <v>944</v>
      </c>
      <c r="W1085" s="220" t="s">
        <v>944</v>
      </c>
      <c r="X1085" s="220" t="s">
        <v>1306</v>
      </c>
    </row>
    <row r="1086" spans="1:24" x14ac:dyDescent="0.3">
      <c r="A1086" s="220">
        <v>118612</v>
      </c>
      <c r="B1086" s="220" t="s">
        <v>1377</v>
      </c>
      <c r="C1086" s="220" t="s">
        <v>1378</v>
      </c>
      <c r="D1086" s="220" t="s">
        <v>1379</v>
      </c>
      <c r="E1086" s="220" t="s">
        <v>409</v>
      </c>
      <c r="H1086" s="220" t="s">
        <v>411</v>
      </c>
      <c r="I1086" s="220" t="s">
        <v>515</v>
      </c>
      <c r="Q1086" s="220">
        <v>2000</v>
      </c>
      <c r="T1086" s="222" t="s">
        <v>944</v>
      </c>
      <c r="U1086" s="220" t="s">
        <v>944</v>
      </c>
      <c r="V1086" s="220" t="s">
        <v>944</v>
      </c>
      <c r="W1086" s="220" t="s">
        <v>944</v>
      </c>
      <c r="X1086" s="220" t="s">
        <v>1306</v>
      </c>
    </row>
    <row r="1087" spans="1:24" x14ac:dyDescent="0.3">
      <c r="A1087" s="220">
        <v>118638</v>
      </c>
      <c r="B1087" s="220" t="s">
        <v>1380</v>
      </c>
      <c r="C1087" s="220" t="s">
        <v>171</v>
      </c>
      <c r="D1087" s="220" t="s">
        <v>1381</v>
      </c>
      <c r="E1087" s="220" t="s">
        <v>410</v>
      </c>
      <c r="F1087" s="221">
        <v>34335</v>
      </c>
      <c r="G1087" s="220" t="s">
        <v>1382</v>
      </c>
      <c r="H1087" s="220" t="s">
        <v>411</v>
      </c>
      <c r="I1087" s="220" t="s">
        <v>515</v>
      </c>
      <c r="Q1087" s="220">
        <v>2000</v>
      </c>
      <c r="T1087" s="222" t="s">
        <v>944</v>
      </c>
      <c r="U1087" s="220" t="s">
        <v>944</v>
      </c>
      <c r="V1087" s="220" t="s">
        <v>944</v>
      </c>
      <c r="W1087" s="220" t="s">
        <v>944</v>
      </c>
      <c r="X1087" s="220" t="s">
        <v>1306</v>
      </c>
    </row>
    <row r="1088" spans="1:24" x14ac:dyDescent="0.3">
      <c r="A1088" s="220">
        <v>118640</v>
      </c>
      <c r="B1088" s="220" t="s">
        <v>1383</v>
      </c>
      <c r="C1088" s="220" t="s">
        <v>1130</v>
      </c>
      <c r="D1088" s="220" t="s">
        <v>327</v>
      </c>
      <c r="E1088" s="220" t="s">
        <v>410</v>
      </c>
      <c r="F1088" s="221">
        <v>34152</v>
      </c>
      <c r="G1088" s="220" t="s">
        <v>388</v>
      </c>
      <c r="H1088" s="220" t="s">
        <v>411</v>
      </c>
      <c r="I1088" s="220" t="s">
        <v>515</v>
      </c>
      <c r="Q1088" s="220">
        <v>2000</v>
      </c>
      <c r="T1088" s="222"/>
      <c r="V1088" s="220" t="s">
        <v>944</v>
      </c>
      <c r="W1088" s="220" t="s">
        <v>944</v>
      </c>
      <c r="X1088" s="220" t="s">
        <v>1306</v>
      </c>
    </row>
    <row r="1089" spans="1:24" x14ac:dyDescent="0.3">
      <c r="A1089" s="220">
        <v>118668</v>
      </c>
      <c r="B1089" s="220" t="s">
        <v>1384</v>
      </c>
      <c r="C1089" s="220" t="s">
        <v>145</v>
      </c>
      <c r="D1089" s="220" t="s">
        <v>243</v>
      </c>
      <c r="E1089" s="220" t="s">
        <v>410</v>
      </c>
      <c r="G1089" s="220" t="s">
        <v>795</v>
      </c>
      <c r="H1089" s="220" t="s">
        <v>411</v>
      </c>
      <c r="I1089" s="220" t="s">
        <v>515</v>
      </c>
      <c r="Q1089" s="220">
        <v>2000</v>
      </c>
      <c r="T1089" s="222" t="s">
        <v>944</v>
      </c>
      <c r="U1089" s="220" t="s">
        <v>944</v>
      </c>
      <c r="V1089" s="220" t="s">
        <v>944</v>
      </c>
      <c r="W1089" s="220" t="s">
        <v>944</v>
      </c>
      <c r="X1089" s="220" t="s">
        <v>1306</v>
      </c>
    </row>
    <row r="1090" spans="1:24" x14ac:dyDescent="0.3">
      <c r="A1090" s="220">
        <v>118676</v>
      </c>
      <c r="B1090" s="220" t="s">
        <v>1385</v>
      </c>
      <c r="C1090" s="220" t="s">
        <v>81</v>
      </c>
      <c r="D1090" s="220" t="s">
        <v>279</v>
      </c>
      <c r="E1090" s="220" t="s">
        <v>410</v>
      </c>
      <c r="F1090" s="221">
        <v>33471</v>
      </c>
      <c r="G1090" s="220" t="s">
        <v>388</v>
      </c>
      <c r="H1090" s="220" t="s">
        <v>411</v>
      </c>
      <c r="I1090" s="220" t="s">
        <v>515</v>
      </c>
      <c r="Q1090" s="220">
        <v>2000</v>
      </c>
      <c r="S1090" s="220" t="s">
        <v>944</v>
      </c>
      <c r="T1090" s="222" t="s">
        <v>944</v>
      </c>
      <c r="U1090" s="220" t="s">
        <v>944</v>
      </c>
      <c r="V1090" s="220" t="s">
        <v>944</v>
      </c>
      <c r="W1090" s="220" t="s">
        <v>944</v>
      </c>
      <c r="X1090" s="220" t="s">
        <v>1306</v>
      </c>
    </row>
    <row r="1091" spans="1:24" x14ac:dyDescent="0.3">
      <c r="A1091" s="220">
        <v>118749</v>
      </c>
      <c r="B1091" s="220" t="s">
        <v>1387</v>
      </c>
      <c r="C1091" s="220" t="s">
        <v>95</v>
      </c>
      <c r="D1091" s="220" t="s">
        <v>372</v>
      </c>
      <c r="E1091" s="220" t="s">
        <v>409</v>
      </c>
      <c r="H1091" s="220" t="s">
        <v>411</v>
      </c>
      <c r="I1091" s="220" t="s">
        <v>515</v>
      </c>
      <c r="Q1091" s="220">
        <v>2000</v>
      </c>
      <c r="T1091" s="222" t="s">
        <v>944</v>
      </c>
      <c r="U1091" s="220" t="s">
        <v>944</v>
      </c>
      <c r="V1091" s="220" t="s">
        <v>944</v>
      </c>
      <c r="W1091" s="220" t="s">
        <v>944</v>
      </c>
      <c r="X1091" s="220" t="s">
        <v>1306</v>
      </c>
    </row>
    <row r="1092" spans="1:24" x14ac:dyDescent="0.3">
      <c r="A1092" s="220">
        <v>118777</v>
      </c>
      <c r="B1092" s="220" t="s">
        <v>1388</v>
      </c>
      <c r="C1092" s="220" t="s">
        <v>163</v>
      </c>
      <c r="D1092" s="220" t="s">
        <v>267</v>
      </c>
      <c r="E1092" s="220" t="s">
        <v>410</v>
      </c>
      <c r="F1092" s="221">
        <v>34486</v>
      </c>
      <c r="G1092" s="220" t="s">
        <v>1389</v>
      </c>
      <c r="H1092" s="220" t="s">
        <v>411</v>
      </c>
      <c r="I1092" s="220" t="s">
        <v>515</v>
      </c>
      <c r="Q1092" s="220">
        <v>2000</v>
      </c>
      <c r="T1092" s="222"/>
      <c r="V1092" s="220" t="s">
        <v>944</v>
      </c>
      <c r="W1092" s="220" t="s">
        <v>944</v>
      </c>
      <c r="X1092" s="220" t="s">
        <v>1306</v>
      </c>
    </row>
    <row r="1093" spans="1:24" x14ac:dyDescent="0.3">
      <c r="A1093" s="220">
        <v>118778</v>
      </c>
      <c r="B1093" s="220" t="s">
        <v>1390</v>
      </c>
      <c r="C1093" s="220" t="s">
        <v>68</v>
      </c>
      <c r="D1093" s="220" t="s">
        <v>234</v>
      </c>
      <c r="E1093" s="220" t="s">
        <v>409</v>
      </c>
      <c r="F1093" s="221">
        <v>35065</v>
      </c>
      <c r="G1093" s="220" t="s">
        <v>405</v>
      </c>
      <c r="H1093" s="220" t="s">
        <v>411</v>
      </c>
      <c r="I1093" s="220" t="s">
        <v>515</v>
      </c>
      <c r="Q1093" s="220">
        <v>2000</v>
      </c>
      <c r="T1093" s="222" t="s">
        <v>944</v>
      </c>
      <c r="U1093" s="220" t="s">
        <v>944</v>
      </c>
      <c r="V1093" s="220" t="s">
        <v>944</v>
      </c>
      <c r="W1093" s="220" t="s">
        <v>944</v>
      </c>
      <c r="X1093" s="220" t="s">
        <v>1306</v>
      </c>
    </row>
    <row r="1094" spans="1:24" x14ac:dyDescent="0.3">
      <c r="A1094" s="220">
        <v>118803</v>
      </c>
      <c r="B1094" s="220" t="s">
        <v>1391</v>
      </c>
      <c r="C1094" s="220" t="s">
        <v>1168</v>
      </c>
      <c r="D1094" s="220" t="s">
        <v>298</v>
      </c>
      <c r="E1094" s="220" t="s">
        <v>410</v>
      </c>
      <c r="F1094" s="221">
        <v>35087</v>
      </c>
      <c r="G1094" s="220" t="s">
        <v>388</v>
      </c>
      <c r="H1094" s="220" t="s">
        <v>411</v>
      </c>
      <c r="I1094" s="220" t="s">
        <v>515</v>
      </c>
      <c r="Q1094" s="220">
        <v>2000</v>
      </c>
      <c r="T1094" s="222"/>
      <c r="V1094" s="220" t="s">
        <v>944</v>
      </c>
      <c r="W1094" s="220" t="s">
        <v>944</v>
      </c>
      <c r="X1094" s="220" t="s">
        <v>1306</v>
      </c>
    </row>
    <row r="1095" spans="1:24" x14ac:dyDescent="0.3">
      <c r="A1095" s="220">
        <v>118807</v>
      </c>
      <c r="B1095" s="220" t="s">
        <v>1084</v>
      </c>
      <c r="C1095" s="220" t="s">
        <v>706</v>
      </c>
      <c r="D1095" s="220" t="s">
        <v>240</v>
      </c>
      <c r="E1095" s="220" t="s">
        <v>410</v>
      </c>
      <c r="F1095" s="221">
        <v>35278</v>
      </c>
      <c r="G1095" s="220" t="s">
        <v>795</v>
      </c>
      <c r="H1095" s="220" t="s">
        <v>411</v>
      </c>
      <c r="I1095" s="220" t="s">
        <v>515</v>
      </c>
      <c r="Q1095" s="220">
        <v>2000</v>
      </c>
      <c r="T1095" s="222"/>
      <c r="V1095" s="220" t="s">
        <v>944</v>
      </c>
      <c r="W1095" s="220" t="s">
        <v>944</v>
      </c>
      <c r="X1095" s="220" t="s">
        <v>1306</v>
      </c>
    </row>
    <row r="1096" spans="1:24" x14ac:dyDescent="0.3">
      <c r="A1096" s="220">
        <v>118847</v>
      </c>
      <c r="B1096" s="220" t="s">
        <v>1393</v>
      </c>
      <c r="C1096" s="220" t="s">
        <v>65</v>
      </c>
      <c r="D1096" s="220" t="s">
        <v>267</v>
      </c>
      <c r="E1096" s="220" t="s">
        <v>410</v>
      </c>
      <c r="F1096" s="221">
        <v>35796</v>
      </c>
      <c r="G1096" s="220" t="s">
        <v>820</v>
      </c>
      <c r="H1096" s="220" t="s">
        <v>411</v>
      </c>
      <c r="I1096" s="220" t="s">
        <v>515</v>
      </c>
      <c r="Q1096" s="220">
        <v>2000</v>
      </c>
      <c r="T1096" s="222"/>
      <c r="V1096" s="220" t="s">
        <v>944</v>
      </c>
      <c r="W1096" s="220" t="s">
        <v>944</v>
      </c>
      <c r="X1096" s="220" t="s">
        <v>1306</v>
      </c>
    </row>
    <row r="1097" spans="1:24" x14ac:dyDescent="0.3">
      <c r="A1097" s="220">
        <v>118879</v>
      </c>
      <c r="B1097" s="220" t="s">
        <v>1394</v>
      </c>
      <c r="C1097" s="220" t="s">
        <v>1395</v>
      </c>
      <c r="D1097" s="220" t="s">
        <v>1396</v>
      </c>
      <c r="E1097" s="220" t="s">
        <v>410</v>
      </c>
      <c r="H1097" s="220" t="s">
        <v>411</v>
      </c>
      <c r="I1097" s="220" t="s">
        <v>515</v>
      </c>
      <c r="Q1097" s="220">
        <v>2000</v>
      </c>
      <c r="T1097" s="222" t="s">
        <v>944</v>
      </c>
      <c r="U1097" s="220" t="s">
        <v>944</v>
      </c>
      <c r="V1097" s="220" t="s">
        <v>944</v>
      </c>
      <c r="W1097" s="220" t="s">
        <v>944</v>
      </c>
      <c r="X1097" s="220" t="s">
        <v>1306</v>
      </c>
    </row>
    <row r="1098" spans="1:24" x14ac:dyDescent="0.3">
      <c r="A1098" s="220">
        <v>118912</v>
      </c>
      <c r="B1098" s="220" t="s">
        <v>1397</v>
      </c>
      <c r="C1098" s="220" t="s">
        <v>65</v>
      </c>
      <c r="D1098" s="220" t="s">
        <v>271</v>
      </c>
      <c r="E1098" s="220" t="s">
        <v>409</v>
      </c>
      <c r="F1098" s="221">
        <v>31638</v>
      </c>
      <c r="G1098" s="220" t="s">
        <v>396</v>
      </c>
      <c r="H1098" s="220" t="s">
        <v>411</v>
      </c>
      <c r="I1098" s="220" t="s">
        <v>515</v>
      </c>
      <c r="Q1098" s="220">
        <v>2000</v>
      </c>
      <c r="S1098" s="220" t="s">
        <v>944</v>
      </c>
      <c r="T1098" s="222" t="s">
        <v>944</v>
      </c>
      <c r="U1098" s="220" t="s">
        <v>944</v>
      </c>
      <c r="V1098" s="220" t="s">
        <v>944</v>
      </c>
      <c r="W1098" s="220" t="s">
        <v>944</v>
      </c>
      <c r="X1098" s="220" t="s">
        <v>1306</v>
      </c>
    </row>
    <row r="1099" spans="1:24" x14ac:dyDescent="0.3">
      <c r="A1099" s="220">
        <v>118915</v>
      </c>
      <c r="B1099" s="220" t="s">
        <v>1398</v>
      </c>
      <c r="C1099" s="220" t="s">
        <v>1399</v>
      </c>
      <c r="D1099" s="220" t="s">
        <v>261</v>
      </c>
      <c r="E1099" s="220" t="s">
        <v>410</v>
      </c>
      <c r="I1099" s="220" t="s">
        <v>515</v>
      </c>
      <c r="Q1099" s="220">
        <v>2000</v>
      </c>
      <c r="T1099" s="222" t="s">
        <v>944</v>
      </c>
      <c r="U1099" s="220" t="s">
        <v>944</v>
      </c>
      <c r="V1099" s="220" t="s">
        <v>944</v>
      </c>
      <c r="W1099" s="220" t="s">
        <v>944</v>
      </c>
      <c r="X1099" s="220" t="s">
        <v>1306</v>
      </c>
    </row>
    <row r="1100" spans="1:24" x14ac:dyDescent="0.3">
      <c r="A1100" s="220">
        <v>118936</v>
      </c>
      <c r="B1100" s="220" t="s">
        <v>1401</v>
      </c>
      <c r="C1100" s="220" t="s">
        <v>77</v>
      </c>
      <c r="D1100" s="220" t="s">
        <v>117</v>
      </c>
      <c r="E1100" s="220" t="s">
        <v>410</v>
      </c>
      <c r="F1100" s="221">
        <v>32420</v>
      </c>
      <c r="G1100" s="220" t="s">
        <v>388</v>
      </c>
      <c r="H1100" s="220" t="s">
        <v>411</v>
      </c>
      <c r="I1100" s="220" t="s">
        <v>515</v>
      </c>
      <c r="Q1100" s="220">
        <v>2000</v>
      </c>
      <c r="S1100" s="220" t="s">
        <v>944</v>
      </c>
      <c r="T1100" s="222" t="s">
        <v>944</v>
      </c>
      <c r="U1100" s="220" t="s">
        <v>944</v>
      </c>
      <c r="V1100" s="220" t="s">
        <v>944</v>
      </c>
      <c r="W1100" s="220" t="s">
        <v>944</v>
      </c>
      <c r="X1100" s="220" t="s">
        <v>1306</v>
      </c>
    </row>
    <row r="1101" spans="1:24" x14ac:dyDescent="0.3">
      <c r="A1101" s="220">
        <v>118940</v>
      </c>
      <c r="B1101" s="220" t="s">
        <v>1402</v>
      </c>
      <c r="C1101" s="220" t="s">
        <v>133</v>
      </c>
      <c r="D1101" s="220" t="s">
        <v>498</v>
      </c>
      <c r="E1101" s="220" t="s">
        <v>410</v>
      </c>
      <c r="H1101" s="220" t="s">
        <v>411</v>
      </c>
      <c r="I1101" s="220" t="s">
        <v>515</v>
      </c>
      <c r="Q1101" s="220">
        <v>2000</v>
      </c>
      <c r="T1101" s="222" t="s">
        <v>944</v>
      </c>
      <c r="U1101" s="220" t="s">
        <v>944</v>
      </c>
      <c r="V1101" s="220" t="s">
        <v>944</v>
      </c>
      <c r="W1101" s="220" t="s">
        <v>944</v>
      </c>
      <c r="X1101" s="220" t="s">
        <v>1306</v>
      </c>
    </row>
    <row r="1102" spans="1:24" x14ac:dyDescent="0.3">
      <c r="A1102" s="220">
        <v>118949</v>
      </c>
      <c r="B1102" s="220" t="s">
        <v>1403</v>
      </c>
      <c r="C1102" s="220" t="s">
        <v>191</v>
      </c>
      <c r="D1102" s="220" t="s">
        <v>288</v>
      </c>
      <c r="E1102" s="220" t="s">
        <v>410</v>
      </c>
      <c r="F1102" s="221">
        <v>35810</v>
      </c>
      <c r="G1102" s="220" t="s">
        <v>405</v>
      </c>
      <c r="H1102" s="220" t="s">
        <v>420</v>
      </c>
      <c r="I1102" s="220" t="s">
        <v>515</v>
      </c>
      <c r="Q1102" s="220">
        <v>2000</v>
      </c>
      <c r="T1102" s="222" t="s">
        <v>944</v>
      </c>
      <c r="U1102" s="220" t="s">
        <v>944</v>
      </c>
      <c r="V1102" s="220" t="s">
        <v>944</v>
      </c>
      <c r="W1102" s="220" t="s">
        <v>944</v>
      </c>
      <c r="X1102" s="220" t="s">
        <v>1306</v>
      </c>
    </row>
    <row r="1103" spans="1:24" x14ac:dyDescent="0.3">
      <c r="A1103" s="220">
        <v>118955</v>
      </c>
      <c r="B1103" s="220" t="s">
        <v>1404</v>
      </c>
      <c r="C1103" s="220" t="s">
        <v>1405</v>
      </c>
      <c r="E1103" s="220" t="s">
        <v>409</v>
      </c>
      <c r="F1103" s="221">
        <v>35616</v>
      </c>
      <c r="G1103" s="220" t="s">
        <v>388</v>
      </c>
      <c r="H1103" s="220" t="s">
        <v>411</v>
      </c>
      <c r="I1103" s="220" t="s">
        <v>515</v>
      </c>
      <c r="T1103" s="222"/>
      <c r="X1103" s="220" t="s">
        <v>1249</v>
      </c>
    </row>
    <row r="1104" spans="1:24" x14ac:dyDescent="0.3">
      <c r="A1104" s="220">
        <v>118958</v>
      </c>
      <c r="B1104" s="220" t="s">
        <v>1406</v>
      </c>
      <c r="C1104" s="220" t="s">
        <v>91</v>
      </c>
      <c r="D1104" s="220" t="s">
        <v>268</v>
      </c>
      <c r="E1104" s="220" t="s">
        <v>410</v>
      </c>
      <c r="F1104" s="221">
        <v>34700</v>
      </c>
      <c r="G1104" s="220" t="s">
        <v>1407</v>
      </c>
      <c r="H1104" s="220" t="s">
        <v>411</v>
      </c>
      <c r="I1104" s="220" t="s">
        <v>515</v>
      </c>
      <c r="Q1104" s="220">
        <v>2000</v>
      </c>
      <c r="S1104" s="220" t="s">
        <v>944</v>
      </c>
      <c r="T1104" s="222" t="s">
        <v>944</v>
      </c>
      <c r="U1104" s="220" t="s">
        <v>944</v>
      </c>
      <c r="V1104" s="220" t="s">
        <v>944</v>
      </c>
      <c r="W1104" s="220" t="s">
        <v>944</v>
      </c>
      <c r="X1104" s="220" t="s">
        <v>1306</v>
      </c>
    </row>
    <row r="1105" spans="1:24" x14ac:dyDescent="0.3">
      <c r="A1105" s="220">
        <v>118962</v>
      </c>
      <c r="B1105" s="220" t="s">
        <v>1408</v>
      </c>
      <c r="C1105" s="220" t="s">
        <v>171</v>
      </c>
      <c r="D1105" s="220" t="s">
        <v>452</v>
      </c>
      <c r="E1105" s="220" t="s">
        <v>410</v>
      </c>
      <c r="F1105" s="221">
        <v>32143</v>
      </c>
      <c r="G1105" s="220" t="s">
        <v>795</v>
      </c>
      <c r="H1105" s="220" t="s">
        <v>411</v>
      </c>
      <c r="I1105" s="220" t="s">
        <v>515</v>
      </c>
      <c r="Q1105" s="220">
        <v>2000</v>
      </c>
      <c r="T1105" s="222"/>
      <c r="V1105" s="220" t="s">
        <v>944</v>
      </c>
      <c r="W1105" s="220" t="s">
        <v>944</v>
      </c>
      <c r="X1105" s="220" t="s">
        <v>1306</v>
      </c>
    </row>
    <row r="1106" spans="1:24" x14ac:dyDescent="0.3">
      <c r="A1106" s="220">
        <v>118963</v>
      </c>
      <c r="B1106" s="220" t="s">
        <v>1409</v>
      </c>
      <c r="C1106" s="220" t="s">
        <v>1410</v>
      </c>
      <c r="D1106" s="220" t="s">
        <v>550</v>
      </c>
      <c r="E1106" s="220" t="s">
        <v>409</v>
      </c>
      <c r="F1106" s="221">
        <v>27435</v>
      </c>
      <c r="G1106" s="220" t="s">
        <v>388</v>
      </c>
      <c r="H1106" s="220" t="s">
        <v>411</v>
      </c>
      <c r="I1106" s="220" t="s">
        <v>515</v>
      </c>
      <c r="Q1106" s="220">
        <v>2000</v>
      </c>
      <c r="T1106" s="222"/>
      <c r="V1106" s="220" t="s">
        <v>944</v>
      </c>
      <c r="W1106" s="220" t="s">
        <v>944</v>
      </c>
      <c r="X1106" s="220" t="s">
        <v>1306</v>
      </c>
    </row>
    <row r="1107" spans="1:24" x14ac:dyDescent="0.3">
      <c r="A1107" s="220">
        <v>118969</v>
      </c>
      <c r="B1107" s="220" t="s">
        <v>1411</v>
      </c>
      <c r="C1107" s="220" t="s">
        <v>527</v>
      </c>
      <c r="D1107" s="220" t="s">
        <v>293</v>
      </c>
      <c r="E1107" s="220" t="s">
        <v>410</v>
      </c>
      <c r="H1107" s="220" t="s">
        <v>411</v>
      </c>
      <c r="I1107" s="220" t="s">
        <v>515</v>
      </c>
      <c r="Q1107" s="220">
        <v>2000</v>
      </c>
      <c r="T1107" s="222" t="s">
        <v>944</v>
      </c>
      <c r="U1107" s="220" t="s">
        <v>944</v>
      </c>
      <c r="V1107" s="220" t="s">
        <v>944</v>
      </c>
      <c r="W1107" s="220" t="s">
        <v>944</v>
      </c>
      <c r="X1107" s="220" t="s">
        <v>1306</v>
      </c>
    </row>
    <row r="1108" spans="1:24" x14ac:dyDescent="0.3">
      <c r="A1108" s="220">
        <v>119106</v>
      </c>
      <c r="B1108" s="220" t="s">
        <v>1415</v>
      </c>
      <c r="C1108" s="220" t="s">
        <v>120</v>
      </c>
      <c r="D1108" s="220" t="s">
        <v>275</v>
      </c>
      <c r="E1108" s="220" t="s">
        <v>409</v>
      </c>
      <c r="F1108" s="221">
        <v>33803</v>
      </c>
      <c r="G1108" s="220" t="s">
        <v>1416</v>
      </c>
      <c r="H1108" s="220" t="s">
        <v>411</v>
      </c>
      <c r="I1108" s="220" t="s">
        <v>515</v>
      </c>
      <c r="Q1108" s="220">
        <v>2000</v>
      </c>
      <c r="T1108" s="222" t="s">
        <v>944</v>
      </c>
      <c r="U1108" s="220" t="s">
        <v>944</v>
      </c>
      <c r="V1108" s="220" t="s">
        <v>944</v>
      </c>
      <c r="W1108" s="220" t="s">
        <v>944</v>
      </c>
      <c r="X1108" s="220" t="s">
        <v>1306</v>
      </c>
    </row>
    <row r="1109" spans="1:24" x14ac:dyDescent="0.3">
      <c r="A1109" s="220">
        <v>119108</v>
      </c>
      <c r="B1109" s="220" t="s">
        <v>1417</v>
      </c>
      <c r="C1109" s="220" t="s">
        <v>65</v>
      </c>
      <c r="D1109" s="220" t="s">
        <v>1418</v>
      </c>
      <c r="E1109" s="220" t="s">
        <v>410</v>
      </c>
      <c r="F1109" s="221">
        <v>34779</v>
      </c>
      <c r="G1109" s="220" t="s">
        <v>834</v>
      </c>
      <c r="H1109" s="220" t="s">
        <v>411</v>
      </c>
      <c r="I1109" s="220" t="s">
        <v>515</v>
      </c>
      <c r="Q1109" s="220">
        <v>2000</v>
      </c>
      <c r="T1109" s="222"/>
      <c r="U1109" s="220" t="s">
        <v>944</v>
      </c>
      <c r="V1109" s="220" t="s">
        <v>944</v>
      </c>
      <c r="W1109" s="220" t="s">
        <v>944</v>
      </c>
      <c r="X1109" s="220" t="s">
        <v>1306</v>
      </c>
    </row>
    <row r="1110" spans="1:24" x14ac:dyDescent="0.3">
      <c r="A1110" s="220">
        <v>119143</v>
      </c>
      <c r="B1110" s="220" t="s">
        <v>1420</v>
      </c>
      <c r="C1110" s="220" t="s">
        <v>116</v>
      </c>
      <c r="D1110" s="220" t="s">
        <v>621</v>
      </c>
      <c r="E1110" s="220" t="s">
        <v>409</v>
      </c>
      <c r="F1110" s="221">
        <v>35065</v>
      </c>
      <c r="G1110" s="220" t="s">
        <v>1421</v>
      </c>
      <c r="H1110" s="220" t="s">
        <v>411</v>
      </c>
      <c r="I1110" s="220" t="s">
        <v>515</v>
      </c>
      <c r="Q1110" s="220">
        <v>2000</v>
      </c>
      <c r="S1110" s="220" t="s">
        <v>944</v>
      </c>
      <c r="T1110" s="222" t="s">
        <v>944</v>
      </c>
      <c r="U1110" s="220" t="s">
        <v>944</v>
      </c>
      <c r="V1110" s="220" t="s">
        <v>944</v>
      </c>
      <c r="W1110" s="220" t="s">
        <v>944</v>
      </c>
      <c r="X1110" s="220" t="s">
        <v>1306</v>
      </c>
    </row>
    <row r="1111" spans="1:24" x14ac:dyDescent="0.3">
      <c r="A1111" s="220">
        <v>119153</v>
      </c>
      <c r="B1111" s="220" t="s">
        <v>1422</v>
      </c>
      <c r="C1111" s="220" t="s">
        <v>71</v>
      </c>
      <c r="D1111" s="220" t="s">
        <v>613</v>
      </c>
      <c r="E1111" s="220" t="s">
        <v>410</v>
      </c>
      <c r="F1111" s="221">
        <v>35640</v>
      </c>
      <c r="G1111" s="220" t="s">
        <v>795</v>
      </c>
      <c r="H1111" s="220" t="s">
        <v>411</v>
      </c>
      <c r="I1111" s="220" t="s">
        <v>515</v>
      </c>
      <c r="Q1111" s="220">
        <v>2000</v>
      </c>
      <c r="S1111" s="220" t="s">
        <v>944</v>
      </c>
      <c r="T1111" s="222" t="s">
        <v>944</v>
      </c>
      <c r="U1111" s="220" t="s">
        <v>944</v>
      </c>
      <c r="V1111" s="220" t="s">
        <v>944</v>
      </c>
      <c r="W1111" s="220" t="s">
        <v>944</v>
      </c>
      <c r="X1111" s="220" t="s">
        <v>1306</v>
      </c>
    </row>
    <row r="1112" spans="1:24" x14ac:dyDescent="0.3">
      <c r="A1112" s="220">
        <v>119158</v>
      </c>
      <c r="B1112" s="220" t="s">
        <v>1423</v>
      </c>
      <c r="C1112" s="220" t="s">
        <v>68</v>
      </c>
      <c r="D1112" s="220" t="s">
        <v>258</v>
      </c>
      <c r="E1112" s="220" t="s">
        <v>410</v>
      </c>
      <c r="F1112" s="221">
        <v>32711</v>
      </c>
      <c r="G1112" s="220" t="s">
        <v>388</v>
      </c>
      <c r="H1112" s="220" t="s">
        <v>411</v>
      </c>
      <c r="I1112" s="220" t="s">
        <v>515</v>
      </c>
      <c r="Q1112" s="220">
        <v>2000</v>
      </c>
      <c r="S1112" s="220" t="s">
        <v>944</v>
      </c>
      <c r="T1112" s="222" t="s">
        <v>944</v>
      </c>
      <c r="U1112" s="220" t="s">
        <v>944</v>
      </c>
      <c r="V1112" s="220" t="s">
        <v>944</v>
      </c>
      <c r="W1112" s="220" t="s">
        <v>944</v>
      </c>
      <c r="X1112" s="220" t="s">
        <v>1306</v>
      </c>
    </row>
    <row r="1113" spans="1:24" x14ac:dyDescent="0.3">
      <c r="A1113" s="220">
        <v>119181</v>
      </c>
      <c r="B1113" s="220" t="s">
        <v>1424</v>
      </c>
      <c r="C1113" s="220" t="s">
        <v>68</v>
      </c>
      <c r="D1113" s="220" t="s">
        <v>117</v>
      </c>
      <c r="E1113" s="220" t="s">
        <v>410</v>
      </c>
      <c r="H1113" s="220" t="s">
        <v>411</v>
      </c>
      <c r="I1113" s="220" t="s">
        <v>515</v>
      </c>
      <c r="Q1113" s="220">
        <v>2000</v>
      </c>
      <c r="W1113" s="220" t="s">
        <v>944</v>
      </c>
      <c r="X1113" s="220" t="s">
        <v>1306</v>
      </c>
    </row>
    <row r="1114" spans="1:24" x14ac:dyDescent="0.3">
      <c r="A1114" s="220">
        <v>119194</v>
      </c>
      <c r="B1114" s="220" t="s">
        <v>1425</v>
      </c>
      <c r="C1114" s="220" t="s">
        <v>142</v>
      </c>
      <c r="D1114" s="220" t="s">
        <v>361</v>
      </c>
      <c r="E1114" s="220" t="s">
        <v>409</v>
      </c>
      <c r="F1114" s="221">
        <v>35814</v>
      </c>
      <c r="G1114" s="220" t="s">
        <v>388</v>
      </c>
      <c r="H1114" s="220" t="s">
        <v>411</v>
      </c>
      <c r="I1114" s="220" t="s">
        <v>515</v>
      </c>
      <c r="Q1114" s="220">
        <v>2000</v>
      </c>
      <c r="T1114" s="222"/>
      <c r="V1114" s="220" t="s">
        <v>944</v>
      </c>
      <c r="W1114" s="220" t="s">
        <v>944</v>
      </c>
      <c r="X1114" s="220" t="s">
        <v>1306</v>
      </c>
    </row>
    <row r="1115" spans="1:24" x14ac:dyDescent="0.3">
      <c r="A1115" s="220">
        <v>119211</v>
      </c>
      <c r="B1115" s="220" t="s">
        <v>1426</v>
      </c>
      <c r="C1115" s="220" t="s">
        <v>204</v>
      </c>
      <c r="D1115" s="220" t="s">
        <v>320</v>
      </c>
      <c r="E1115" s="220" t="s">
        <v>410</v>
      </c>
      <c r="F1115" s="221">
        <v>24571</v>
      </c>
      <c r="G1115" s="220" t="s">
        <v>388</v>
      </c>
      <c r="H1115" s="220" t="s">
        <v>411</v>
      </c>
      <c r="I1115" s="220" t="s">
        <v>515</v>
      </c>
      <c r="Q1115" s="220">
        <v>2000</v>
      </c>
      <c r="T1115" s="222"/>
      <c r="V1115" s="220" t="s">
        <v>944</v>
      </c>
      <c r="W1115" s="220" t="s">
        <v>944</v>
      </c>
      <c r="X1115" s="220" t="s">
        <v>1306</v>
      </c>
    </row>
    <row r="1116" spans="1:24" x14ac:dyDescent="0.3">
      <c r="A1116" s="220">
        <v>119214</v>
      </c>
      <c r="B1116" s="220" t="s">
        <v>1427</v>
      </c>
      <c r="C1116" s="220" t="s">
        <v>1428</v>
      </c>
      <c r="D1116" s="220" t="s">
        <v>354</v>
      </c>
      <c r="E1116" s="220" t="s">
        <v>410</v>
      </c>
      <c r="F1116" s="221">
        <v>34577</v>
      </c>
      <c r="G1116" s="220" t="s">
        <v>776</v>
      </c>
      <c r="H1116" s="220" t="s">
        <v>411</v>
      </c>
      <c r="I1116" s="220" t="s">
        <v>515</v>
      </c>
      <c r="Q1116" s="220">
        <v>2000</v>
      </c>
      <c r="T1116" s="222"/>
      <c r="V1116" s="220" t="s">
        <v>944</v>
      </c>
      <c r="W1116" s="220" t="s">
        <v>944</v>
      </c>
      <c r="X1116" s="220" t="s">
        <v>1306</v>
      </c>
    </row>
    <row r="1117" spans="1:24" x14ac:dyDescent="0.3">
      <c r="A1117" s="220">
        <v>119230</v>
      </c>
      <c r="B1117" s="220" t="s">
        <v>1429</v>
      </c>
      <c r="C1117" s="220" t="s">
        <v>89</v>
      </c>
      <c r="D1117" s="220" t="s">
        <v>1430</v>
      </c>
      <c r="E1117" s="220" t="s">
        <v>409</v>
      </c>
      <c r="F1117" s="221">
        <v>34065</v>
      </c>
      <c r="G1117" s="220" t="s">
        <v>388</v>
      </c>
      <c r="H1117" s="220" t="s">
        <v>411</v>
      </c>
      <c r="I1117" s="220" t="s">
        <v>515</v>
      </c>
      <c r="Q1117" s="220">
        <v>2000</v>
      </c>
      <c r="S1117" s="220" t="s">
        <v>944</v>
      </c>
      <c r="T1117" s="222" t="s">
        <v>944</v>
      </c>
      <c r="U1117" s="220" t="s">
        <v>944</v>
      </c>
      <c r="V1117" s="220" t="s">
        <v>944</v>
      </c>
      <c r="W1117" s="220" t="s">
        <v>944</v>
      </c>
      <c r="X1117" s="220" t="s">
        <v>1306</v>
      </c>
    </row>
    <row r="1118" spans="1:24" x14ac:dyDescent="0.3">
      <c r="A1118" s="220">
        <v>119247</v>
      </c>
      <c r="B1118" s="220" t="s">
        <v>1431</v>
      </c>
      <c r="C1118" s="220" t="s">
        <v>68</v>
      </c>
      <c r="D1118" s="220" t="s">
        <v>1083</v>
      </c>
      <c r="E1118" s="220" t="s">
        <v>410</v>
      </c>
      <c r="F1118" s="221">
        <v>34386</v>
      </c>
      <c r="G1118" s="220" t="s">
        <v>388</v>
      </c>
      <c r="H1118" s="220" t="s">
        <v>411</v>
      </c>
      <c r="I1118" s="220" t="s">
        <v>515</v>
      </c>
      <c r="Q1118" s="220">
        <v>2000</v>
      </c>
      <c r="S1118" s="220" t="s">
        <v>944</v>
      </c>
      <c r="T1118" s="222" t="s">
        <v>944</v>
      </c>
      <c r="U1118" s="220" t="s">
        <v>944</v>
      </c>
      <c r="V1118" s="220" t="s">
        <v>944</v>
      </c>
      <c r="W1118" s="220" t="s">
        <v>944</v>
      </c>
      <c r="X1118" s="220" t="s">
        <v>1306</v>
      </c>
    </row>
    <row r="1119" spans="1:24" x14ac:dyDescent="0.3">
      <c r="A1119" s="220">
        <v>119249</v>
      </c>
      <c r="B1119" s="220" t="s">
        <v>1432</v>
      </c>
      <c r="C1119" s="220" t="s">
        <v>96</v>
      </c>
      <c r="D1119" s="220" t="s">
        <v>638</v>
      </c>
      <c r="E1119" s="220" t="s">
        <v>410</v>
      </c>
      <c r="F1119" s="221">
        <v>34298</v>
      </c>
      <c r="G1119" s="220" t="s">
        <v>780</v>
      </c>
      <c r="H1119" s="220" t="s">
        <v>411</v>
      </c>
      <c r="I1119" s="220" t="s">
        <v>515</v>
      </c>
      <c r="Q1119" s="220">
        <v>2000</v>
      </c>
      <c r="T1119" s="222"/>
      <c r="V1119" s="220" t="s">
        <v>944</v>
      </c>
      <c r="W1119" s="220" t="s">
        <v>944</v>
      </c>
      <c r="X1119" s="220" t="s">
        <v>1306</v>
      </c>
    </row>
    <row r="1120" spans="1:24" x14ac:dyDescent="0.3">
      <c r="A1120" s="220">
        <v>119253</v>
      </c>
      <c r="B1120" s="220" t="s">
        <v>985</v>
      </c>
      <c r="C1120" s="220" t="s">
        <v>167</v>
      </c>
      <c r="D1120" s="220" t="s">
        <v>1435</v>
      </c>
      <c r="E1120" s="220" t="s">
        <v>409</v>
      </c>
      <c r="F1120" s="221">
        <v>31672</v>
      </c>
      <c r="G1120" s="220" t="s">
        <v>388</v>
      </c>
      <c r="H1120" s="220" t="s">
        <v>420</v>
      </c>
      <c r="I1120" s="220" t="s">
        <v>515</v>
      </c>
      <c r="Q1120" s="220">
        <v>2000</v>
      </c>
      <c r="S1120" s="220" t="s">
        <v>944</v>
      </c>
      <c r="T1120" s="222" t="s">
        <v>944</v>
      </c>
      <c r="U1120" s="220" t="s">
        <v>944</v>
      </c>
      <c r="V1120" s="220" t="s">
        <v>944</v>
      </c>
      <c r="W1120" s="220" t="s">
        <v>944</v>
      </c>
      <c r="X1120" s="220" t="s">
        <v>1306</v>
      </c>
    </row>
    <row r="1121" spans="1:24" x14ac:dyDescent="0.3">
      <c r="A1121" s="220">
        <v>119257</v>
      </c>
      <c r="B1121" s="220" t="s">
        <v>1436</v>
      </c>
      <c r="C1121" s="220" t="s">
        <v>65</v>
      </c>
      <c r="D1121" s="220" t="s">
        <v>257</v>
      </c>
      <c r="E1121" s="220" t="s">
        <v>409</v>
      </c>
      <c r="F1121" s="221">
        <v>32509</v>
      </c>
      <c r="G1121" s="220" t="s">
        <v>795</v>
      </c>
      <c r="H1121" s="220" t="s">
        <v>411</v>
      </c>
      <c r="I1121" s="220" t="s">
        <v>515</v>
      </c>
      <c r="Q1121" s="220">
        <v>2000</v>
      </c>
      <c r="S1121" s="220" t="s">
        <v>944</v>
      </c>
      <c r="T1121" s="222" t="s">
        <v>944</v>
      </c>
      <c r="U1121" s="220" t="s">
        <v>944</v>
      </c>
      <c r="V1121" s="220" t="s">
        <v>944</v>
      </c>
      <c r="W1121" s="220" t="s">
        <v>944</v>
      </c>
      <c r="X1121" s="220" t="s">
        <v>1306</v>
      </c>
    </row>
    <row r="1122" spans="1:24" x14ac:dyDescent="0.3">
      <c r="A1122" s="220">
        <v>119326</v>
      </c>
      <c r="B1122" s="220" t="s">
        <v>1437</v>
      </c>
      <c r="C1122" s="220" t="s">
        <v>96</v>
      </c>
      <c r="D1122" s="220" t="s">
        <v>286</v>
      </c>
      <c r="E1122" s="220" t="s">
        <v>409</v>
      </c>
      <c r="F1122" s="221">
        <v>32193</v>
      </c>
      <c r="G1122" s="220" t="s">
        <v>1438</v>
      </c>
      <c r="H1122" s="220" t="s">
        <v>411</v>
      </c>
      <c r="I1122" s="220" t="s">
        <v>515</v>
      </c>
      <c r="Q1122" s="220">
        <v>2000</v>
      </c>
      <c r="T1122" s="222" t="s">
        <v>944</v>
      </c>
      <c r="U1122" s="220" t="s">
        <v>944</v>
      </c>
      <c r="V1122" s="220" t="s">
        <v>944</v>
      </c>
      <c r="W1122" s="220" t="s">
        <v>944</v>
      </c>
      <c r="X1122" s="220" t="s">
        <v>1306</v>
      </c>
    </row>
    <row r="1123" spans="1:24" x14ac:dyDescent="0.3">
      <c r="A1123" s="220">
        <v>119341</v>
      </c>
      <c r="B1123" s="220" t="s">
        <v>1439</v>
      </c>
      <c r="C1123" s="220" t="s">
        <v>496</v>
      </c>
      <c r="D1123" s="220" t="s">
        <v>1440</v>
      </c>
      <c r="E1123" s="220" t="s">
        <v>410</v>
      </c>
      <c r="F1123" s="221">
        <v>33505</v>
      </c>
      <c r="G1123" s="220" t="s">
        <v>1441</v>
      </c>
      <c r="H1123" s="220" t="s">
        <v>411</v>
      </c>
      <c r="I1123" s="220" t="s">
        <v>515</v>
      </c>
      <c r="Q1123" s="220">
        <v>2000</v>
      </c>
      <c r="S1123" s="220" t="s">
        <v>944</v>
      </c>
      <c r="T1123" s="222" t="s">
        <v>944</v>
      </c>
      <c r="U1123" s="220" t="s">
        <v>944</v>
      </c>
      <c r="V1123" s="220" t="s">
        <v>944</v>
      </c>
      <c r="W1123" s="220" t="s">
        <v>944</v>
      </c>
      <c r="X1123" s="220" t="s">
        <v>1306</v>
      </c>
    </row>
    <row r="1124" spans="1:24" x14ac:dyDescent="0.3">
      <c r="A1124" s="220">
        <v>119388</v>
      </c>
      <c r="B1124" s="220" t="s">
        <v>1442</v>
      </c>
      <c r="C1124" s="220" t="s">
        <v>1443</v>
      </c>
      <c r="D1124" s="220" t="s">
        <v>320</v>
      </c>
      <c r="E1124" s="220" t="s">
        <v>410</v>
      </c>
      <c r="F1124" s="221">
        <v>32361</v>
      </c>
      <c r="G1124" s="220" t="s">
        <v>388</v>
      </c>
      <c r="H1124" s="220" t="s">
        <v>411</v>
      </c>
      <c r="I1124" s="220" t="s">
        <v>515</v>
      </c>
      <c r="Q1124" s="220">
        <v>2000</v>
      </c>
      <c r="T1124" s="222"/>
      <c r="W1124" s="220" t="s">
        <v>944</v>
      </c>
      <c r="X1124" s="220" t="s">
        <v>1306</v>
      </c>
    </row>
    <row r="1125" spans="1:24" x14ac:dyDescent="0.3">
      <c r="A1125" s="220">
        <v>119402</v>
      </c>
      <c r="B1125" s="220" t="s">
        <v>1447</v>
      </c>
      <c r="C1125" s="220" t="s">
        <v>1048</v>
      </c>
      <c r="E1125" s="220" t="s">
        <v>409</v>
      </c>
      <c r="H1125" s="220" t="s">
        <v>411</v>
      </c>
      <c r="I1125" s="220" t="s">
        <v>515</v>
      </c>
      <c r="Q1125" s="220">
        <v>2000</v>
      </c>
      <c r="S1125" s="220" t="s">
        <v>944</v>
      </c>
      <c r="T1125" s="222" t="s">
        <v>944</v>
      </c>
      <c r="U1125" s="220" t="s">
        <v>944</v>
      </c>
      <c r="V1125" s="220" t="s">
        <v>944</v>
      </c>
      <c r="W1125" s="220" t="s">
        <v>944</v>
      </c>
      <c r="X1125" s="220" t="s">
        <v>1306</v>
      </c>
    </row>
    <row r="1126" spans="1:24" x14ac:dyDescent="0.3">
      <c r="A1126" s="220">
        <v>119418</v>
      </c>
      <c r="B1126" s="220" t="s">
        <v>1448</v>
      </c>
      <c r="C1126" s="220" t="s">
        <v>152</v>
      </c>
      <c r="D1126" s="220" t="s">
        <v>1102</v>
      </c>
      <c r="E1126" s="220" t="s">
        <v>410</v>
      </c>
      <c r="H1126" s="220" t="s">
        <v>411</v>
      </c>
      <c r="I1126" s="220" t="s">
        <v>515</v>
      </c>
      <c r="Q1126" s="220">
        <v>2000</v>
      </c>
      <c r="T1126" s="222" t="s">
        <v>944</v>
      </c>
      <c r="U1126" s="220" t="s">
        <v>944</v>
      </c>
      <c r="V1126" s="220" t="s">
        <v>944</v>
      </c>
      <c r="W1126" s="220" t="s">
        <v>944</v>
      </c>
      <c r="X1126" s="220" t="s">
        <v>1306</v>
      </c>
    </row>
    <row r="1127" spans="1:24" x14ac:dyDescent="0.3">
      <c r="A1127" s="220">
        <v>119464</v>
      </c>
      <c r="B1127" s="220" t="s">
        <v>1450</v>
      </c>
      <c r="C1127" s="220" t="s">
        <v>133</v>
      </c>
      <c r="D1127" s="220" t="s">
        <v>251</v>
      </c>
      <c r="E1127" s="220" t="s">
        <v>409</v>
      </c>
      <c r="G1127" s="220" t="s">
        <v>388</v>
      </c>
      <c r="H1127" s="220" t="s">
        <v>411</v>
      </c>
      <c r="I1127" s="220" t="s">
        <v>515</v>
      </c>
      <c r="Q1127" s="220">
        <v>2000</v>
      </c>
      <c r="T1127" s="222"/>
      <c r="V1127" s="220" t="s">
        <v>944</v>
      </c>
      <c r="W1127" s="220" t="s">
        <v>944</v>
      </c>
      <c r="X1127" s="220" t="s">
        <v>1306</v>
      </c>
    </row>
    <row r="1128" spans="1:24" x14ac:dyDescent="0.3">
      <c r="A1128" s="220">
        <v>119468</v>
      </c>
      <c r="B1128" s="220" t="s">
        <v>1451</v>
      </c>
      <c r="C1128" s="220" t="s">
        <v>115</v>
      </c>
      <c r="D1128" s="220" t="s">
        <v>261</v>
      </c>
      <c r="E1128" s="220" t="s">
        <v>410</v>
      </c>
      <c r="F1128" s="221">
        <v>35685</v>
      </c>
      <c r="G1128" s="220" t="s">
        <v>388</v>
      </c>
      <c r="H1128" s="220" t="s">
        <v>411</v>
      </c>
      <c r="I1128" s="220" t="s">
        <v>515</v>
      </c>
      <c r="T1128" s="222"/>
      <c r="X1128" s="220" t="s">
        <v>1306</v>
      </c>
    </row>
    <row r="1129" spans="1:24" x14ac:dyDescent="0.3">
      <c r="A1129" s="220">
        <v>119472</v>
      </c>
      <c r="B1129" s="220" t="s">
        <v>1452</v>
      </c>
      <c r="C1129" s="220" t="s">
        <v>98</v>
      </c>
      <c r="D1129" s="220" t="s">
        <v>251</v>
      </c>
      <c r="E1129" s="220" t="s">
        <v>409</v>
      </c>
      <c r="F1129" s="221">
        <v>33977</v>
      </c>
      <c r="G1129" s="220" t="s">
        <v>795</v>
      </c>
      <c r="H1129" s="220" t="s">
        <v>411</v>
      </c>
      <c r="I1129" s="220" t="s">
        <v>515</v>
      </c>
      <c r="Q1129" s="220">
        <v>2000</v>
      </c>
      <c r="S1129" s="220" t="s">
        <v>944</v>
      </c>
      <c r="T1129" s="222" t="s">
        <v>944</v>
      </c>
      <c r="U1129" s="220" t="s">
        <v>944</v>
      </c>
      <c r="V1129" s="220" t="s">
        <v>944</v>
      </c>
      <c r="W1129" s="220" t="s">
        <v>944</v>
      </c>
      <c r="X1129" s="220" t="s">
        <v>1306</v>
      </c>
    </row>
    <row r="1130" spans="1:24" x14ac:dyDescent="0.3">
      <c r="A1130" s="220">
        <v>119517</v>
      </c>
      <c r="B1130" s="220" t="s">
        <v>1454</v>
      </c>
      <c r="C1130" s="220" t="s">
        <v>1071</v>
      </c>
      <c r="D1130" s="220" t="s">
        <v>343</v>
      </c>
      <c r="E1130" s="220" t="s">
        <v>410</v>
      </c>
      <c r="F1130" s="221">
        <v>34492</v>
      </c>
      <c r="G1130" s="220" t="s">
        <v>388</v>
      </c>
      <c r="H1130" s="220" t="s">
        <v>411</v>
      </c>
      <c r="I1130" s="220" t="s">
        <v>515</v>
      </c>
      <c r="Q1130" s="220">
        <v>2000</v>
      </c>
      <c r="T1130" s="222"/>
      <c r="V1130" s="220" t="s">
        <v>944</v>
      </c>
      <c r="W1130" s="220" t="s">
        <v>944</v>
      </c>
      <c r="X1130" s="220" t="s">
        <v>1306</v>
      </c>
    </row>
    <row r="1131" spans="1:24" x14ac:dyDescent="0.3">
      <c r="A1131" s="220">
        <v>119538</v>
      </c>
      <c r="B1131" s="220" t="s">
        <v>1455</v>
      </c>
      <c r="C1131" s="220" t="s">
        <v>654</v>
      </c>
      <c r="D1131" s="220" t="s">
        <v>1456</v>
      </c>
      <c r="E1131" s="220" t="s">
        <v>409</v>
      </c>
      <c r="F1131" s="221">
        <v>32143</v>
      </c>
      <c r="G1131" s="220" t="s">
        <v>867</v>
      </c>
      <c r="H1131" s="220" t="s">
        <v>411</v>
      </c>
      <c r="I1131" s="220" t="s">
        <v>515</v>
      </c>
      <c r="Q1131" s="220">
        <v>2000</v>
      </c>
      <c r="S1131" s="220" t="s">
        <v>944</v>
      </c>
      <c r="T1131" s="222" t="s">
        <v>944</v>
      </c>
      <c r="U1131" s="220" t="s">
        <v>944</v>
      </c>
      <c r="V1131" s="220" t="s">
        <v>944</v>
      </c>
      <c r="W1131" s="220" t="s">
        <v>944</v>
      </c>
      <c r="X1131" s="220" t="s">
        <v>1306</v>
      </c>
    </row>
    <row r="1132" spans="1:24" x14ac:dyDescent="0.3">
      <c r="A1132" s="220">
        <v>119539</v>
      </c>
      <c r="B1132" s="220" t="s">
        <v>1457</v>
      </c>
      <c r="C1132" s="220" t="s">
        <v>580</v>
      </c>
      <c r="D1132" s="220" t="s">
        <v>246</v>
      </c>
      <c r="E1132" s="220" t="s">
        <v>410</v>
      </c>
      <c r="G1132" s="220" t="s">
        <v>388</v>
      </c>
      <c r="H1132" s="220" t="s">
        <v>420</v>
      </c>
      <c r="I1132" s="220" t="s">
        <v>515</v>
      </c>
      <c r="Q1132" s="220">
        <v>2000</v>
      </c>
      <c r="S1132" s="220" t="s">
        <v>944</v>
      </c>
      <c r="T1132" s="222" t="s">
        <v>944</v>
      </c>
      <c r="U1132" s="220" t="s">
        <v>944</v>
      </c>
      <c r="V1132" s="220" t="s">
        <v>944</v>
      </c>
      <c r="W1132" s="220" t="s">
        <v>944</v>
      </c>
      <c r="X1132" s="220" t="s">
        <v>1306</v>
      </c>
    </row>
    <row r="1133" spans="1:24" x14ac:dyDescent="0.3">
      <c r="A1133" s="220">
        <v>119550</v>
      </c>
      <c r="B1133" s="220" t="s">
        <v>1459</v>
      </c>
      <c r="C1133" s="220" t="s">
        <v>104</v>
      </c>
      <c r="D1133" s="220" t="s">
        <v>374</v>
      </c>
      <c r="E1133" s="220" t="s">
        <v>410</v>
      </c>
      <c r="F1133" s="221">
        <v>33239</v>
      </c>
      <c r="G1133" s="220" t="s">
        <v>403</v>
      </c>
      <c r="H1133" s="220" t="s">
        <v>411</v>
      </c>
      <c r="I1133" s="220" t="s">
        <v>515</v>
      </c>
      <c r="Q1133" s="220">
        <v>2000</v>
      </c>
      <c r="T1133" s="222"/>
      <c r="V1133" s="220" t="s">
        <v>944</v>
      </c>
      <c r="W1133" s="220" t="s">
        <v>944</v>
      </c>
      <c r="X1133" s="220" t="s">
        <v>1306</v>
      </c>
    </row>
    <row r="1134" spans="1:24" x14ac:dyDescent="0.3">
      <c r="A1134" s="220">
        <v>119555</v>
      </c>
      <c r="B1134" s="220" t="s">
        <v>1460</v>
      </c>
      <c r="C1134" s="220" t="s">
        <v>1461</v>
      </c>
      <c r="D1134" s="220" t="s">
        <v>308</v>
      </c>
      <c r="E1134" s="220" t="s">
        <v>410</v>
      </c>
      <c r="F1134" s="221">
        <v>35727</v>
      </c>
      <c r="G1134" s="220" t="s">
        <v>388</v>
      </c>
      <c r="H1134" s="220" t="s">
        <v>411</v>
      </c>
      <c r="I1134" s="220" t="s">
        <v>515</v>
      </c>
      <c r="Q1134" s="220">
        <v>2000</v>
      </c>
      <c r="S1134" s="220" t="s">
        <v>944</v>
      </c>
      <c r="T1134" s="222" t="s">
        <v>944</v>
      </c>
      <c r="U1134" s="220" t="s">
        <v>944</v>
      </c>
      <c r="V1134" s="220" t="s">
        <v>944</v>
      </c>
      <c r="W1134" s="220" t="s">
        <v>944</v>
      </c>
      <c r="X1134" s="220" t="s">
        <v>1306</v>
      </c>
    </row>
    <row r="1135" spans="1:24" x14ac:dyDescent="0.3">
      <c r="A1135" s="220">
        <v>119571</v>
      </c>
      <c r="B1135" s="220" t="s">
        <v>1463</v>
      </c>
      <c r="C1135" s="220" t="s">
        <v>74</v>
      </c>
      <c r="D1135" s="220" t="s">
        <v>202</v>
      </c>
      <c r="E1135" s="220" t="s">
        <v>410</v>
      </c>
      <c r="F1135" s="221">
        <v>35921</v>
      </c>
      <c r="G1135" s="220" t="s">
        <v>795</v>
      </c>
      <c r="H1135" s="220" t="s">
        <v>411</v>
      </c>
      <c r="I1135" s="220" t="s">
        <v>515</v>
      </c>
      <c r="Q1135" s="220">
        <v>2000</v>
      </c>
      <c r="T1135" s="222"/>
      <c r="V1135" s="220" t="s">
        <v>944</v>
      </c>
      <c r="W1135" s="220" t="s">
        <v>944</v>
      </c>
      <c r="X1135" s="220" t="s">
        <v>1306</v>
      </c>
    </row>
    <row r="1136" spans="1:24" x14ac:dyDescent="0.3">
      <c r="A1136" s="220">
        <v>119579</v>
      </c>
      <c r="B1136" s="220" t="s">
        <v>1464</v>
      </c>
      <c r="C1136" s="220" t="s">
        <v>503</v>
      </c>
      <c r="D1136" s="220" t="s">
        <v>231</v>
      </c>
      <c r="E1136" s="220" t="s">
        <v>410</v>
      </c>
      <c r="F1136" s="221">
        <v>33747</v>
      </c>
      <c r="G1136" s="220" t="s">
        <v>795</v>
      </c>
      <c r="H1136" s="220" t="s">
        <v>411</v>
      </c>
      <c r="I1136" s="220" t="s">
        <v>515</v>
      </c>
      <c r="Q1136" s="220">
        <v>2000</v>
      </c>
      <c r="T1136" s="222" t="s">
        <v>944</v>
      </c>
      <c r="U1136" s="220" t="s">
        <v>944</v>
      </c>
      <c r="V1136" s="220" t="s">
        <v>944</v>
      </c>
      <c r="W1136" s="220" t="s">
        <v>944</v>
      </c>
      <c r="X1136" s="220" t="s">
        <v>1306</v>
      </c>
    </row>
    <row r="1137" spans="1:24" x14ac:dyDescent="0.3">
      <c r="A1137" s="220">
        <v>119612</v>
      </c>
      <c r="B1137" s="220" t="s">
        <v>1470</v>
      </c>
      <c r="C1137" s="220" t="s">
        <v>179</v>
      </c>
      <c r="D1137" s="220" t="s">
        <v>231</v>
      </c>
      <c r="E1137" s="220" t="s">
        <v>410</v>
      </c>
      <c r="F1137" s="221">
        <v>33974</v>
      </c>
      <c r="G1137" s="220" t="s">
        <v>795</v>
      </c>
      <c r="H1137" s="220" t="s">
        <v>411</v>
      </c>
      <c r="I1137" s="220" t="s">
        <v>515</v>
      </c>
      <c r="Q1137" s="220">
        <v>2000</v>
      </c>
      <c r="T1137" s="222" t="s">
        <v>944</v>
      </c>
      <c r="U1137" s="220" t="s">
        <v>944</v>
      </c>
      <c r="V1137" s="220" t="s">
        <v>944</v>
      </c>
      <c r="W1137" s="220" t="s">
        <v>944</v>
      </c>
      <c r="X1137" s="220" t="s">
        <v>1306</v>
      </c>
    </row>
    <row r="1138" spans="1:24" x14ac:dyDescent="0.3">
      <c r="A1138" s="220">
        <v>119662</v>
      </c>
      <c r="B1138" s="220" t="s">
        <v>1105</v>
      </c>
      <c r="C1138" s="220" t="s">
        <v>1472</v>
      </c>
      <c r="D1138" s="220" t="s">
        <v>1473</v>
      </c>
      <c r="E1138" s="220" t="s">
        <v>410</v>
      </c>
      <c r="F1138" s="221">
        <v>33360</v>
      </c>
      <c r="G1138" s="220" t="s">
        <v>784</v>
      </c>
      <c r="H1138" s="220" t="s">
        <v>411</v>
      </c>
      <c r="I1138" s="220" t="s">
        <v>515</v>
      </c>
      <c r="Q1138" s="220">
        <v>2000</v>
      </c>
      <c r="T1138" s="222" t="s">
        <v>944</v>
      </c>
      <c r="U1138" s="220" t="s">
        <v>944</v>
      </c>
      <c r="V1138" s="220" t="s">
        <v>944</v>
      </c>
      <c r="W1138" s="220" t="s">
        <v>944</v>
      </c>
      <c r="X1138" s="220" t="s">
        <v>1306</v>
      </c>
    </row>
    <row r="1139" spans="1:24" x14ac:dyDescent="0.3">
      <c r="A1139" s="220">
        <v>119670</v>
      </c>
      <c r="B1139" s="220" t="s">
        <v>1475</v>
      </c>
      <c r="C1139" s="220" t="s">
        <v>1094</v>
      </c>
      <c r="D1139" s="220" t="s">
        <v>1087</v>
      </c>
      <c r="E1139" s="220" t="s">
        <v>410</v>
      </c>
      <c r="F1139" s="221">
        <v>35065</v>
      </c>
      <c r="G1139" s="220" t="s">
        <v>875</v>
      </c>
      <c r="H1139" s="220" t="s">
        <v>411</v>
      </c>
      <c r="I1139" s="220" t="s">
        <v>515</v>
      </c>
      <c r="Q1139" s="220">
        <v>2000</v>
      </c>
      <c r="S1139" s="220" t="s">
        <v>944</v>
      </c>
      <c r="T1139" s="222" t="s">
        <v>944</v>
      </c>
      <c r="U1139" s="220" t="s">
        <v>944</v>
      </c>
      <c r="V1139" s="220" t="s">
        <v>944</v>
      </c>
      <c r="W1139" s="220" t="s">
        <v>944</v>
      </c>
      <c r="X1139" s="220" t="s">
        <v>1306</v>
      </c>
    </row>
    <row r="1140" spans="1:24" x14ac:dyDescent="0.3">
      <c r="A1140" s="220">
        <v>119764</v>
      </c>
      <c r="B1140" s="220" t="s">
        <v>1479</v>
      </c>
      <c r="C1140" s="220" t="s">
        <v>68</v>
      </c>
      <c r="D1140" s="220" t="s">
        <v>325</v>
      </c>
      <c r="E1140" s="220" t="s">
        <v>409</v>
      </c>
      <c r="F1140" s="221">
        <v>36165</v>
      </c>
      <c r="G1140" s="220" t="s">
        <v>865</v>
      </c>
      <c r="H1140" s="220" t="s">
        <v>411</v>
      </c>
      <c r="I1140" s="220" t="s">
        <v>515</v>
      </c>
      <c r="Q1140" s="220">
        <v>2000</v>
      </c>
      <c r="T1140" s="222"/>
      <c r="U1140" s="220" t="s">
        <v>944</v>
      </c>
      <c r="V1140" s="220" t="s">
        <v>944</v>
      </c>
      <c r="W1140" s="220" t="s">
        <v>944</v>
      </c>
      <c r="X1140" s="220" t="s">
        <v>1306</v>
      </c>
    </row>
    <row r="1141" spans="1:24" x14ac:dyDescent="0.3">
      <c r="A1141" s="220">
        <v>119782</v>
      </c>
      <c r="B1141" s="220" t="s">
        <v>1480</v>
      </c>
      <c r="C1141" s="220" t="s">
        <v>65</v>
      </c>
      <c r="D1141" s="220" t="s">
        <v>251</v>
      </c>
      <c r="E1141" s="220" t="s">
        <v>409</v>
      </c>
      <c r="F1141" s="221">
        <v>36175</v>
      </c>
      <c r="G1141" s="220" t="s">
        <v>388</v>
      </c>
      <c r="H1141" s="220" t="s">
        <v>411</v>
      </c>
      <c r="I1141" s="220" t="s">
        <v>515</v>
      </c>
      <c r="Q1141" s="220">
        <v>2000</v>
      </c>
      <c r="S1141" s="220" t="s">
        <v>944</v>
      </c>
      <c r="T1141" s="222" t="s">
        <v>944</v>
      </c>
      <c r="U1141" s="220" t="s">
        <v>944</v>
      </c>
      <c r="V1141" s="220" t="s">
        <v>944</v>
      </c>
      <c r="W1141" s="220" t="s">
        <v>944</v>
      </c>
      <c r="X1141" s="220" t="s">
        <v>1306</v>
      </c>
    </row>
    <row r="1142" spans="1:24" x14ac:dyDescent="0.3">
      <c r="A1142" s="220">
        <v>119784</v>
      </c>
      <c r="B1142" s="220" t="s">
        <v>1481</v>
      </c>
      <c r="C1142" s="220" t="s">
        <v>68</v>
      </c>
      <c r="D1142" s="220" t="s">
        <v>462</v>
      </c>
      <c r="E1142" s="220" t="s">
        <v>409</v>
      </c>
      <c r="F1142" s="221">
        <v>34747</v>
      </c>
      <c r="G1142" s="220" t="s">
        <v>720</v>
      </c>
      <c r="H1142" s="220" t="s">
        <v>411</v>
      </c>
      <c r="I1142" s="220" t="s">
        <v>515</v>
      </c>
      <c r="Q1142" s="220">
        <v>2000</v>
      </c>
      <c r="S1142" s="220" t="s">
        <v>944</v>
      </c>
      <c r="T1142" s="222" t="s">
        <v>944</v>
      </c>
      <c r="U1142" s="220" t="s">
        <v>944</v>
      </c>
      <c r="V1142" s="220" t="s">
        <v>944</v>
      </c>
      <c r="W1142" s="220" t="s">
        <v>944</v>
      </c>
      <c r="X1142" s="220" t="s">
        <v>1306</v>
      </c>
    </row>
    <row r="1143" spans="1:24" x14ac:dyDescent="0.3">
      <c r="A1143" s="220">
        <v>119790</v>
      </c>
      <c r="B1143" s="220" t="s">
        <v>1482</v>
      </c>
      <c r="C1143" s="220" t="s">
        <v>456</v>
      </c>
      <c r="D1143" s="220" t="s">
        <v>298</v>
      </c>
      <c r="E1143" s="220" t="s">
        <v>410</v>
      </c>
      <c r="F1143" s="221">
        <v>33160</v>
      </c>
      <c r="G1143" s="220" t="s">
        <v>388</v>
      </c>
      <c r="H1143" s="220" t="s">
        <v>411</v>
      </c>
      <c r="I1143" s="220" t="s">
        <v>515</v>
      </c>
      <c r="Q1143" s="220">
        <v>2000</v>
      </c>
      <c r="T1143" s="222" t="s">
        <v>944</v>
      </c>
      <c r="U1143" s="220" t="s">
        <v>944</v>
      </c>
      <c r="V1143" s="220" t="s">
        <v>944</v>
      </c>
      <c r="W1143" s="220" t="s">
        <v>944</v>
      </c>
      <c r="X1143" s="220" t="s">
        <v>1306</v>
      </c>
    </row>
    <row r="1144" spans="1:24" x14ac:dyDescent="0.3">
      <c r="A1144" s="220">
        <v>119807</v>
      </c>
      <c r="B1144" s="220" t="s">
        <v>1484</v>
      </c>
      <c r="C1144" s="220" t="s">
        <v>192</v>
      </c>
      <c r="D1144" s="220" t="s">
        <v>692</v>
      </c>
      <c r="E1144" s="220" t="s">
        <v>410</v>
      </c>
      <c r="F1144" s="221">
        <v>34240</v>
      </c>
      <c r="G1144" s="220" t="s">
        <v>388</v>
      </c>
      <c r="H1144" s="220" t="s">
        <v>411</v>
      </c>
      <c r="I1144" s="220" t="s">
        <v>515</v>
      </c>
      <c r="Q1144" s="220">
        <v>2000</v>
      </c>
      <c r="S1144" s="220" t="s">
        <v>944</v>
      </c>
      <c r="T1144" s="222" t="s">
        <v>944</v>
      </c>
      <c r="U1144" s="220" t="s">
        <v>944</v>
      </c>
      <c r="V1144" s="220" t="s">
        <v>944</v>
      </c>
      <c r="W1144" s="220" t="s">
        <v>944</v>
      </c>
      <c r="X1144" s="220" t="s">
        <v>1306</v>
      </c>
    </row>
    <row r="1145" spans="1:24" x14ac:dyDescent="0.3">
      <c r="A1145" s="220">
        <v>119811</v>
      </c>
      <c r="B1145" s="220" t="s">
        <v>1485</v>
      </c>
      <c r="C1145" s="220" t="s">
        <v>83</v>
      </c>
      <c r="D1145" s="220" t="s">
        <v>279</v>
      </c>
      <c r="E1145" s="220" t="s">
        <v>409</v>
      </c>
      <c r="F1145" s="221">
        <v>35869</v>
      </c>
      <c r="G1145" s="220" t="s">
        <v>770</v>
      </c>
      <c r="H1145" s="220" t="s">
        <v>420</v>
      </c>
      <c r="I1145" s="220" t="s">
        <v>515</v>
      </c>
      <c r="Q1145" s="220">
        <v>2000</v>
      </c>
      <c r="S1145" s="220" t="s">
        <v>944</v>
      </c>
      <c r="T1145" s="222" t="s">
        <v>944</v>
      </c>
      <c r="U1145" s="220" t="s">
        <v>944</v>
      </c>
      <c r="V1145" s="220" t="s">
        <v>944</v>
      </c>
      <c r="W1145" s="220" t="s">
        <v>944</v>
      </c>
      <c r="X1145" s="220" t="s">
        <v>1306</v>
      </c>
    </row>
    <row r="1146" spans="1:24" x14ac:dyDescent="0.3">
      <c r="A1146" s="220">
        <v>119816</v>
      </c>
      <c r="B1146" s="220" t="s">
        <v>1486</v>
      </c>
      <c r="C1146" s="220" t="s">
        <v>610</v>
      </c>
      <c r="D1146" s="220" t="s">
        <v>233</v>
      </c>
      <c r="E1146" s="220" t="s">
        <v>409</v>
      </c>
      <c r="F1146" s="221">
        <v>34700</v>
      </c>
      <c r="G1146" s="220" t="s">
        <v>802</v>
      </c>
      <c r="H1146" s="220" t="s">
        <v>411</v>
      </c>
      <c r="I1146" s="220" t="s">
        <v>515</v>
      </c>
      <c r="Q1146" s="220">
        <v>2000</v>
      </c>
      <c r="T1146" s="222"/>
      <c r="V1146" s="220" t="s">
        <v>944</v>
      </c>
      <c r="W1146" s="220" t="s">
        <v>944</v>
      </c>
      <c r="X1146" s="220" t="s">
        <v>1306</v>
      </c>
    </row>
    <row r="1147" spans="1:24" x14ac:dyDescent="0.3">
      <c r="A1147" s="220">
        <v>119852</v>
      </c>
      <c r="B1147" s="220" t="s">
        <v>1487</v>
      </c>
      <c r="C1147" s="220" t="s">
        <v>1488</v>
      </c>
      <c r="D1147" s="220" t="s">
        <v>233</v>
      </c>
      <c r="E1147" s="220" t="s">
        <v>410</v>
      </c>
      <c r="F1147" s="221">
        <v>33970</v>
      </c>
      <c r="G1147" s="220" t="s">
        <v>1489</v>
      </c>
      <c r="H1147" s="220" t="s">
        <v>411</v>
      </c>
      <c r="I1147" s="220" t="s">
        <v>515</v>
      </c>
      <c r="Q1147" s="220">
        <v>2000</v>
      </c>
      <c r="S1147" s="220" t="s">
        <v>944</v>
      </c>
      <c r="T1147" s="222" t="s">
        <v>944</v>
      </c>
      <c r="U1147" s="220" t="s">
        <v>944</v>
      </c>
      <c r="V1147" s="220" t="s">
        <v>944</v>
      </c>
      <c r="W1147" s="220" t="s">
        <v>944</v>
      </c>
      <c r="X1147" s="220" t="s">
        <v>1306</v>
      </c>
    </row>
    <row r="1148" spans="1:24" x14ac:dyDescent="0.3">
      <c r="A1148" s="220">
        <v>119870</v>
      </c>
      <c r="B1148" s="220" t="s">
        <v>363</v>
      </c>
      <c r="C1148" s="220" t="s">
        <v>70</v>
      </c>
      <c r="D1148" s="220" t="s">
        <v>250</v>
      </c>
      <c r="E1148" s="220" t="s">
        <v>410</v>
      </c>
      <c r="F1148" s="221">
        <v>35204</v>
      </c>
      <c r="G1148" s="220" t="s">
        <v>794</v>
      </c>
      <c r="H1148" s="220" t="s">
        <v>411</v>
      </c>
      <c r="I1148" s="220" t="s">
        <v>515</v>
      </c>
      <c r="Q1148" s="220">
        <v>2000</v>
      </c>
      <c r="S1148" s="220" t="s">
        <v>944</v>
      </c>
      <c r="T1148" s="222"/>
      <c r="U1148" s="220" t="s">
        <v>944</v>
      </c>
      <c r="V1148" s="220" t="s">
        <v>944</v>
      </c>
      <c r="W1148" s="220" t="s">
        <v>944</v>
      </c>
      <c r="X1148" s="220" t="s">
        <v>1306</v>
      </c>
    </row>
    <row r="1149" spans="1:24" x14ac:dyDescent="0.3">
      <c r="A1149" s="220">
        <v>119872</v>
      </c>
      <c r="B1149" s="220" t="s">
        <v>1490</v>
      </c>
      <c r="C1149" s="220" t="s">
        <v>159</v>
      </c>
      <c r="D1149" s="220" t="s">
        <v>280</v>
      </c>
      <c r="E1149" s="220" t="s">
        <v>410</v>
      </c>
      <c r="F1149" s="221">
        <v>31842</v>
      </c>
      <c r="G1149" s="220" t="s">
        <v>1491</v>
      </c>
      <c r="H1149" s="220" t="s">
        <v>411</v>
      </c>
      <c r="I1149" s="220" t="s">
        <v>515</v>
      </c>
      <c r="T1149" s="222"/>
      <c r="X1149" s="220" t="s">
        <v>1306</v>
      </c>
    </row>
    <row r="1150" spans="1:24" x14ac:dyDescent="0.3">
      <c r="A1150" s="220">
        <v>119876</v>
      </c>
      <c r="B1150" s="220" t="s">
        <v>1492</v>
      </c>
      <c r="C1150" s="220" t="s">
        <v>68</v>
      </c>
      <c r="D1150" s="220" t="s">
        <v>317</v>
      </c>
      <c r="E1150" s="220" t="s">
        <v>410</v>
      </c>
      <c r="F1150" s="221">
        <v>34335</v>
      </c>
      <c r="G1150" s="220" t="s">
        <v>390</v>
      </c>
      <c r="H1150" s="220" t="s">
        <v>411</v>
      </c>
      <c r="I1150" s="220" t="s">
        <v>515</v>
      </c>
      <c r="Q1150" s="220">
        <v>2000</v>
      </c>
      <c r="T1150" s="222"/>
      <c r="V1150" s="220" t="s">
        <v>944</v>
      </c>
      <c r="W1150" s="220" t="s">
        <v>944</v>
      </c>
      <c r="X1150" s="220" t="s">
        <v>1306</v>
      </c>
    </row>
    <row r="1151" spans="1:24" x14ac:dyDescent="0.3">
      <c r="A1151" s="220">
        <v>119907</v>
      </c>
      <c r="B1151" s="220" t="s">
        <v>1493</v>
      </c>
      <c r="C1151" s="220" t="s">
        <v>1012</v>
      </c>
      <c r="D1151" s="220" t="s">
        <v>231</v>
      </c>
      <c r="E1151" s="220" t="s">
        <v>410</v>
      </c>
      <c r="F1151" s="221">
        <v>34024</v>
      </c>
      <c r="G1151" s="220" t="s">
        <v>388</v>
      </c>
      <c r="H1151" s="220" t="s">
        <v>411</v>
      </c>
      <c r="I1151" s="220" t="s">
        <v>515</v>
      </c>
      <c r="Q1151" s="220">
        <v>2000</v>
      </c>
      <c r="S1151" s="220" t="s">
        <v>944</v>
      </c>
      <c r="T1151" s="222" t="s">
        <v>944</v>
      </c>
      <c r="U1151" s="220" t="s">
        <v>944</v>
      </c>
      <c r="V1151" s="220" t="s">
        <v>944</v>
      </c>
      <c r="W1151" s="220" t="s">
        <v>944</v>
      </c>
      <c r="X1151" s="220" t="s">
        <v>1306</v>
      </c>
    </row>
    <row r="1152" spans="1:24" x14ac:dyDescent="0.3">
      <c r="A1152" s="220">
        <v>119939</v>
      </c>
      <c r="B1152" s="220" t="s">
        <v>1494</v>
      </c>
      <c r="C1152" s="220" t="s">
        <v>86</v>
      </c>
      <c r="E1152" s="220" t="s">
        <v>410</v>
      </c>
      <c r="I1152" s="220" t="s">
        <v>515</v>
      </c>
      <c r="Q1152" s="220">
        <v>2000</v>
      </c>
      <c r="T1152" s="222"/>
      <c r="V1152" s="220" t="s">
        <v>944</v>
      </c>
      <c r="W1152" s="220" t="s">
        <v>944</v>
      </c>
      <c r="X1152" s="220" t="s">
        <v>1306</v>
      </c>
    </row>
    <row r="1153" spans="1:24" x14ac:dyDescent="0.3">
      <c r="A1153" s="220">
        <v>119960</v>
      </c>
      <c r="B1153" s="220" t="s">
        <v>1495</v>
      </c>
      <c r="C1153" s="220" t="s">
        <v>120</v>
      </c>
      <c r="D1153" s="220" t="s">
        <v>1496</v>
      </c>
      <c r="E1153" s="220" t="s">
        <v>409</v>
      </c>
      <c r="F1153" s="221">
        <v>33604</v>
      </c>
      <c r="G1153" s="220" t="s">
        <v>1497</v>
      </c>
      <c r="H1153" s="220" t="s">
        <v>411</v>
      </c>
      <c r="I1153" s="220" t="s">
        <v>515</v>
      </c>
      <c r="Q1153" s="220">
        <v>2000</v>
      </c>
      <c r="S1153" s="220" t="s">
        <v>944</v>
      </c>
      <c r="T1153" s="222" t="s">
        <v>944</v>
      </c>
      <c r="U1153" s="220" t="s">
        <v>944</v>
      </c>
      <c r="V1153" s="220" t="s">
        <v>944</v>
      </c>
      <c r="W1153" s="220" t="s">
        <v>944</v>
      </c>
      <c r="X1153" s="220" t="s">
        <v>1306</v>
      </c>
    </row>
    <row r="1154" spans="1:24" x14ac:dyDescent="0.3">
      <c r="A1154" s="220">
        <v>119964</v>
      </c>
      <c r="B1154" s="220" t="s">
        <v>757</v>
      </c>
      <c r="C1154" s="220" t="s">
        <v>193</v>
      </c>
      <c r="D1154" s="220" t="s">
        <v>287</v>
      </c>
      <c r="E1154" s="220" t="s">
        <v>409</v>
      </c>
      <c r="F1154" s="221">
        <v>35800</v>
      </c>
      <c r="G1154" s="220" t="s">
        <v>1498</v>
      </c>
      <c r="H1154" s="220" t="s">
        <v>411</v>
      </c>
      <c r="I1154" s="220" t="s">
        <v>515</v>
      </c>
      <c r="Q1154" s="220">
        <v>2000</v>
      </c>
      <c r="S1154" s="220" t="s">
        <v>944</v>
      </c>
      <c r="T1154" s="222" t="s">
        <v>944</v>
      </c>
      <c r="U1154" s="220" t="s">
        <v>944</v>
      </c>
      <c r="V1154" s="220" t="s">
        <v>944</v>
      </c>
      <c r="W1154" s="220" t="s">
        <v>944</v>
      </c>
      <c r="X1154" s="220" t="s">
        <v>1306</v>
      </c>
    </row>
    <row r="1155" spans="1:24" x14ac:dyDescent="0.3">
      <c r="A1155" s="220">
        <v>119972</v>
      </c>
      <c r="B1155" s="220" t="s">
        <v>1499</v>
      </c>
      <c r="C1155" s="220" t="s">
        <v>133</v>
      </c>
      <c r="D1155" s="220" t="s">
        <v>750</v>
      </c>
      <c r="E1155" s="220" t="s">
        <v>409</v>
      </c>
      <c r="F1155" s="221">
        <v>35654</v>
      </c>
      <c r="G1155" s="220" t="s">
        <v>795</v>
      </c>
      <c r="H1155" s="220" t="s">
        <v>411</v>
      </c>
      <c r="I1155" s="220" t="s">
        <v>515</v>
      </c>
      <c r="Q1155" s="220">
        <v>2000</v>
      </c>
      <c r="T1155" s="222"/>
      <c r="V1155" s="220" t="s">
        <v>944</v>
      </c>
      <c r="W1155" s="220" t="s">
        <v>944</v>
      </c>
      <c r="X1155" s="220" t="s">
        <v>1306</v>
      </c>
    </row>
    <row r="1156" spans="1:24" x14ac:dyDescent="0.3">
      <c r="A1156" s="220">
        <v>119984</v>
      </c>
      <c r="B1156" s="220" t="s">
        <v>1500</v>
      </c>
      <c r="C1156" s="220" t="s">
        <v>527</v>
      </c>
      <c r="D1156" s="220" t="s">
        <v>239</v>
      </c>
      <c r="E1156" s="220" t="s">
        <v>409</v>
      </c>
      <c r="H1156" s="220" t="s">
        <v>411</v>
      </c>
      <c r="I1156" s="220" t="s">
        <v>515</v>
      </c>
      <c r="Q1156" s="220">
        <v>2000</v>
      </c>
      <c r="S1156" s="220" t="s">
        <v>944</v>
      </c>
      <c r="T1156" s="222"/>
      <c r="U1156" s="220" t="s">
        <v>944</v>
      </c>
      <c r="V1156" s="220" t="s">
        <v>944</v>
      </c>
      <c r="W1156" s="220" t="s">
        <v>944</v>
      </c>
      <c r="X1156" s="220" t="s">
        <v>1306</v>
      </c>
    </row>
    <row r="1157" spans="1:24" x14ac:dyDescent="0.3">
      <c r="A1157" s="220">
        <v>120009</v>
      </c>
      <c r="B1157" s="220" t="s">
        <v>1501</v>
      </c>
      <c r="C1157" s="220" t="s">
        <v>118</v>
      </c>
      <c r="D1157" s="220" t="s">
        <v>501</v>
      </c>
      <c r="E1157" s="220" t="s">
        <v>410</v>
      </c>
      <c r="H1157" s="220" t="s">
        <v>411</v>
      </c>
      <c r="I1157" s="220" t="s">
        <v>515</v>
      </c>
      <c r="Q1157" s="220">
        <v>2000</v>
      </c>
      <c r="T1157" s="222"/>
      <c r="V1157" s="220" t="s">
        <v>944</v>
      </c>
      <c r="W1157" s="220" t="s">
        <v>944</v>
      </c>
      <c r="X1157" s="220" t="s">
        <v>1306</v>
      </c>
    </row>
    <row r="1158" spans="1:24" x14ac:dyDescent="0.3">
      <c r="A1158" s="220">
        <v>120024</v>
      </c>
      <c r="B1158" s="220" t="s">
        <v>1503</v>
      </c>
      <c r="C1158" s="220" t="s">
        <v>182</v>
      </c>
      <c r="D1158" s="220" t="s">
        <v>234</v>
      </c>
      <c r="E1158" s="220" t="s">
        <v>410</v>
      </c>
      <c r="H1158" s="220" t="s">
        <v>411</v>
      </c>
      <c r="I1158" s="220" t="s">
        <v>515</v>
      </c>
      <c r="Q1158" s="220">
        <v>2000</v>
      </c>
      <c r="T1158" s="222" t="s">
        <v>944</v>
      </c>
      <c r="U1158" s="220" t="s">
        <v>944</v>
      </c>
      <c r="V1158" s="220" t="s">
        <v>944</v>
      </c>
      <c r="W1158" s="220" t="s">
        <v>944</v>
      </c>
      <c r="X1158" s="220" t="s">
        <v>1306</v>
      </c>
    </row>
    <row r="1159" spans="1:24" x14ac:dyDescent="0.3">
      <c r="A1159" s="220">
        <v>120027</v>
      </c>
      <c r="B1159" s="220" t="s">
        <v>1504</v>
      </c>
      <c r="C1159" s="220" t="s">
        <v>104</v>
      </c>
      <c r="D1159" s="220" t="s">
        <v>342</v>
      </c>
      <c r="E1159" s="220" t="s">
        <v>410</v>
      </c>
      <c r="F1159" s="221">
        <v>34700</v>
      </c>
      <c r="G1159" s="220" t="s">
        <v>388</v>
      </c>
      <c r="H1159" s="220" t="s">
        <v>411</v>
      </c>
      <c r="I1159" s="220" t="s">
        <v>515</v>
      </c>
      <c r="Q1159" s="220">
        <v>2000</v>
      </c>
      <c r="T1159" s="222"/>
      <c r="W1159" s="220" t="s">
        <v>944</v>
      </c>
      <c r="X1159" s="220" t="s">
        <v>1306</v>
      </c>
    </row>
    <row r="1160" spans="1:24" x14ac:dyDescent="0.3">
      <c r="A1160" s="220">
        <v>120043</v>
      </c>
      <c r="B1160" s="220" t="s">
        <v>1505</v>
      </c>
      <c r="C1160" s="220" t="s">
        <v>96</v>
      </c>
      <c r="D1160" s="220" t="s">
        <v>301</v>
      </c>
      <c r="E1160" s="220" t="s">
        <v>410</v>
      </c>
      <c r="F1160" s="221">
        <v>28491</v>
      </c>
      <c r="G1160" s="220" t="s">
        <v>1506</v>
      </c>
      <c r="H1160" s="220" t="s">
        <v>411</v>
      </c>
      <c r="I1160" s="220" t="s">
        <v>515</v>
      </c>
      <c r="Q1160" s="220">
        <v>2000</v>
      </c>
      <c r="S1160" s="220" t="s">
        <v>944</v>
      </c>
      <c r="T1160" s="222"/>
      <c r="U1160" s="220" t="s">
        <v>944</v>
      </c>
      <c r="V1160" s="220" t="s">
        <v>944</v>
      </c>
      <c r="W1160" s="220" t="s">
        <v>944</v>
      </c>
      <c r="X1160" s="220" t="s">
        <v>1306</v>
      </c>
    </row>
    <row r="1161" spans="1:24" x14ac:dyDescent="0.3">
      <c r="A1161" s="220">
        <v>120060</v>
      </c>
      <c r="B1161" s="220" t="s">
        <v>1507</v>
      </c>
      <c r="C1161" s="220" t="s">
        <v>65</v>
      </c>
      <c r="D1161" s="220" t="s">
        <v>324</v>
      </c>
      <c r="E1161" s="220" t="s">
        <v>410</v>
      </c>
      <c r="H1161" s="220" t="s">
        <v>411</v>
      </c>
      <c r="I1161" s="220" t="s">
        <v>515</v>
      </c>
      <c r="Q1161" s="220">
        <v>2000</v>
      </c>
      <c r="T1161" s="222" t="s">
        <v>944</v>
      </c>
      <c r="U1161" s="220" t="s">
        <v>944</v>
      </c>
      <c r="V1161" s="220" t="s">
        <v>944</v>
      </c>
      <c r="W1161" s="220" t="s">
        <v>944</v>
      </c>
      <c r="X1161" s="220" t="s">
        <v>1306</v>
      </c>
    </row>
    <row r="1162" spans="1:24" x14ac:dyDescent="0.3">
      <c r="A1162" s="220">
        <v>120079</v>
      </c>
      <c r="B1162" s="220" t="s">
        <v>1508</v>
      </c>
      <c r="C1162" s="220" t="s">
        <v>187</v>
      </c>
      <c r="D1162" s="220" t="s">
        <v>246</v>
      </c>
      <c r="E1162" s="220" t="s">
        <v>410</v>
      </c>
      <c r="F1162" s="221">
        <v>33639</v>
      </c>
      <c r="G1162" s="220" t="s">
        <v>768</v>
      </c>
      <c r="H1162" s="220" t="s">
        <v>411</v>
      </c>
      <c r="I1162" s="220" t="s">
        <v>515</v>
      </c>
      <c r="Q1162" s="220">
        <v>2000</v>
      </c>
      <c r="T1162" s="222" t="s">
        <v>944</v>
      </c>
      <c r="U1162" s="220" t="s">
        <v>944</v>
      </c>
      <c r="V1162" s="220" t="s">
        <v>944</v>
      </c>
      <c r="W1162" s="220" t="s">
        <v>944</v>
      </c>
      <c r="X1162" s="220" t="s">
        <v>1306</v>
      </c>
    </row>
    <row r="1163" spans="1:24" x14ac:dyDescent="0.3">
      <c r="A1163" s="220">
        <v>120081</v>
      </c>
      <c r="B1163" s="220" t="s">
        <v>1509</v>
      </c>
      <c r="C1163" s="220" t="s">
        <v>70</v>
      </c>
      <c r="D1163" s="220" t="s">
        <v>576</v>
      </c>
      <c r="E1163" s="220" t="s">
        <v>410</v>
      </c>
      <c r="F1163" s="221">
        <v>34931</v>
      </c>
      <c r="G1163" s="220" t="s">
        <v>824</v>
      </c>
      <c r="H1163" s="220" t="s">
        <v>411</v>
      </c>
      <c r="I1163" s="220" t="s">
        <v>515</v>
      </c>
      <c r="Q1163" s="220">
        <v>2000</v>
      </c>
      <c r="T1163" s="222"/>
      <c r="V1163" s="220" t="s">
        <v>944</v>
      </c>
      <c r="W1163" s="220" t="s">
        <v>944</v>
      </c>
      <c r="X1163" s="220" t="s">
        <v>1306</v>
      </c>
    </row>
    <row r="1164" spans="1:24" x14ac:dyDescent="0.3">
      <c r="A1164" s="220">
        <v>120101</v>
      </c>
      <c r="B1164" s="220" t="s">
        <v>1510</v>
      </c>
      <c r="C1164" s="220" t="s">
        <v>206</v>
      </c>
      <c r="D1164" s="220" t="s">
        <v>1511</v>
      </c>
      <c r="E1164" s="220" t="s">
        <v>410</v>
      </c>
      <c r="F1164" s="221">
        <v>35796</v>
      </c>
      <c r="G1164" s="220" t="s">
        <v>396</v>
      </c>
      <c r="H1164" s="220" t="s">
        <v>411</v>
      </c>
      <c r="I1164" s="220" t="s">
        <v>515</v>
      </c>
      <c r="Q1164" s="220">
        <v>2000</v>
      </c>
      <c r="T1164" s="222"/>
      <c r="V1164" s="220" t="s">
        <v>944</v>
      </c>
      <c r="W1164" s="220" t="s">
        <v>944</v>
      </c>
      <c r="X1164" s="220" t="s">
        <v>1306</v>
      </c>
    </row>
    <row r="1165" spans="1:24" x14ac:dyDescent="0.3">
      <c r="A1165" s="220">
        <v>120108</v>
      </c>
      <c r="B1165" s="220" t="s">
        <v>1512</v>
      </c>
      <c r="C1165" s="220" t="s">
        <v>156</v>
      </c>
      <c r="D1165" s="220" t="s">
        <v>319</v>
      </c>
      <c r="E1165" s="220" t="s">
        <v>410</v>
      </c>
      <c r="F1165" s="221">
        <v>33604</v>
      </c>
      <c r="G1165" s="220" t="s">
        <v>1513</v>
      </c>
      <c r="H1165" s="220" t="s">
        <v>411</v>
      </c>
      <c r="I1165" s="220" t="s">
        <v>515</v>
      </c>
      <c r="Q1165" s="220">
        <v>2000</v>
      </c>
      <c r="T1165" s="222"/>
      <c r="V1165" s="220" t="s">
        <v>944</v>
      </c>
      <c r="W1165" s="220" t="s">
        <v>944</v>
      </c>
      <c r="X1165" s="220" t="s">
        <v>1306</v>
      </c>
    </row>
    <row r="1166" spans="1:24" x14ac:dyDescent="0.3">
      <c r="A1166" s="220">
        <v>120116</v>
      </c>
      <c r="B1166" s="220" t="s">
        <v>1514</v>
      </c>
      <c r="C1166" s="220" t="s">
        <v>496</v>
      </c>
      <c r="D1166" s="220" t="s">
        <v>478</v>
      </c>
      <c r="E1166" s="220" t="s">
        <v>410</v>
      </c>
      <c r="F1166" s="221">
        <v>32535</v>
      </c>
      <c r="G1166" s="220" t="s">
        <v>403</v>
      </c>
      <c r="H1166" s="220" t="s">
        <v>411</v>
      </c>
      <c r="I1166" s="220" t="s">
        <v>515</v>
      </c>
      <c r="Q1166" s="220">
        <v>2000</v>
      </c>
      <c r="T1166" s="222"/>
      <c r="V1166" s="220" t="s">
        <v>944</v>
      </c>
      <c r="W1166" s="220" t="s">
        <v>944</v>
      </c>
      <c r="X1166" s="220" t="s">
        <v>1306</v>
      </c>
    </row>
    <row r="1167" spans="1:24" x14ac:dyDescent="0.3">
      <c r="A1167" s="220">
        <v>120131</v>
      </c>
      <c r="B1167" s="220" t="s">
        <v>1515</v>
      </c>
      <c r="C1167" s="220" t="s">
        <v>70</v>
      </c>
      <c r="D1167" s="220" t="s">
        <v>267</v>
      </c>
      <c r="E1167" s="220" t="s">
        <v>410</v>
      </c>
      <c r="H1167" s="220" t="s">
        <v>411</v>
      </c>
      <c r="I1167" s="220" t="s">
        <v>515</v>
      </c>
      <c r="Q1167" s="220">
        <v>2000</v>
      </c>
      <c r="T1167" s="222"/>
      <c r="V1167" s="220" t="s">
        <v>944</v>
      </c>
      <c r="W1167" s="220" t="s">
        <v>944</v>
      </c>
      <c r="X1167" s="220" t="s">
        <v>1306</v>
      </c>
    </row>
    <row r="1168" spans="1:24" x14ac:dyDescent="0.3">
      <c r="A1168" s="220">
        <v>120133</v>
      </c>
      <c r="B1168" s="220" t="s">
        <v>1516</v>
      </c>
      <c r="C1168" s="220" t="s">
        <v>65</v>
      </c>
      <c r="D1168" s="220" t="s">
        <v>638</v>
      </c>
      <c r="E1168" s="220" t="s">
        <v>410</v>
      </c>
      <c r="F1168" s="221">
        <v>35980</v>
      </c>
      <c r="G1168" s="220" t="s">
        <v>783</v>
      </c>
      <c r="H1168" s="220" t="s">
        <v>411</v>
      </c>
      <c r="I1168" s="220" t="s">
        <v>515</v>
      </c>
      <c r="Q1168" s="220">
        <v>2000</v>
      </c>
      <c r="S1168" s="220" t="s">
        <v>944</v>
      </c>
      <c r="T1168" s="222" t="s">
        <v>944</v>
      </c>
      <c r="U1168" s="220" t="s">
        <v>944</v>
      </c>
      <c r="V1168" s="220" t="s">
        <v>944</v>
      </c>
      <c r="W1168" s="220" t="s">
        <v>944</v>
      </c>
      <c r="X1168" s="220" t="s">
        <v>1306</v>
      </c>
    </row>
    <row r="1169" spans="1:24" x14ac:dyDescent="0.3">
      <c r="A1169" s="220">
        <v>120153</v>
      </c>
      <c r="B1169" s="220" t="s">
        <v>1517</v>
      </c>
      <c r="C1169" s="220" t="s">
        <v>118</v>
      </c>
      <c r="D1169" s="220" t="s">
        <v>1518</v>
      </c>
      <c r="E1169" s="220" t="s">
        <v>410</v>
      </c>
      <c r="F1169" s="221">
        <v>34708</v>
      </c>
      <c r="G1169" s="220" t="s">
        <v>388</v>
      </c>
      <c r="H1169" s="220" t="s">
        <v>411</v>
      </c>
      <c r="I1169" s="220" t="s">
        <v>515</v>
      </c>
      <c r="Q1169" s="220">
        <v>2000</v>
      </c>
      <c r="S1169" s="220" t="s">
        <v>944</v>
      </c>
      <c r="T1169" s="222" t="s">
        <v>944</v>
      </c>
      <c r="U1169" s="220" t="s">
        <v>944</v>
      </c>
      <c r="V1169" s="220" t="s">
        <v>944</v>
      </c>
      <c r="W1169" s="220" t="s">
        <v>944</v>
      </c>
      <c r="X1169" s="220" t="s">
        <v>1306</v>
      </c>
    </row>
    <row r="1170" spans="1:24" x14ac:dyDescent="0.3">
      <c r="A1170" s="220">
        <v>120162</v>
      </c>
      <c r="B1170" s="220" t="s">
        <v>1519</v>
      </c>
      <c r="C1170" s="220" t="s">
        <v>104</v>
      </c>
      <c r="D1170" s="220" t="s">
        <v>291</v>
      </c>
      <c r="E1170" s="220" t="s">
        <v>410</v>
      </c>
      <c r="F1170" s="221">
        <v>34700</v>
      </c>
      <c r="G1170" s="220" t="s">
        <v>403</v>
      </c>
      <c r="H1170" s="220" t="s">
        <v>411</v>
      </c>
      <c r="I1170" s="220" t="s">
        <v>515</v>
      </c>
      <c r="Q1170" s="220">
        <v>2000</v>
      </c>
      <c r="T1170" s="222"/>
      <c r="V1170" s="220" t="s">
        <v>944</v>
      </c>
      <c r="W1170" s="220" t="s">
        <v>944</v>
      </c>
      <c r="X1170" s="220" t="s">
        <v>1306</v>
      </c>
    </row>
    <row r="1171" spans="1:24" x14ac:dyDescent="0.3">
      <c r="A1171" s="220">
        <v>120187</v>
      </c>
      <c r="B1171" s="220" t="s">
        <v>1520</v>
      </c>
      <c r="C1171" s="220" t="s">
        <v>647</v>
      </c>
      <c r="D1171" s="220" t="s">
        <v>263</v>
      </c>
      <c r="E1171" s="220" t="s">
        <v>410</v>
      </c>
      <c r="F1171" s="221">
        <v>34344</v>
      </c>
      <c r="G1171" s="220" t="s">
        <v>849</v>
      </c>
      <c r="H1171" s="220" t="s">
        <v>411</v>
      </c>
      <c r="I1171" s="220" t="s">
        <v>515</v>
      </c>
      <c r="Q1171" s="220">
        <v>2000</v>
      </c>
      <c r="T1171" s="222" t="s">
        <v>944</v>
      </c>
      <c r="U1171" s="220" t="s">
        <v>944</v>
      </c>
      <c r="V1171" s="220" t="s">
        <v>944</v>
      </c>
      <c r="W1171" s="220" t="s">
        <v>944</v>
      </c>
      <c r="X1171" s="220" t="s">
        <v>1306</v>
      </c>
    </row>
    <row r="1172" spans="1:24" x14ac:dyDescent="0.3">
      <c r="A1172" s="220">
        <v>120188</v>
      </c>
      <c r="B1172" s="220" t="s">
        <v>1521</v>
      </c>
      <c r="C1172" s="220" t="s">
        <v>133</v>
      </c>
      <c r="D1172" s="220" t="s">
        <v>267</v>
      </c>
      <c r="E1172" s="220" t="s">
        <v>410</v>
      </c>
      <c r="H1172" s="220" t="s">
        <v>420</v>
      </c>
      <c r="I1172" s="220" t="s">
        <v>515</v>
      </c>
      <c r="Q1172" s="220">
        <v>2000</v>
      </c>
      <c r="S1172" s="220" t="s">
        <v>944</v>
      </c>
      <c r="T1172" s="222" t="s">
        <v>944</v>
      </c>
      <c r="U1172" s="220" t="s">
        <v>944</v>
      </c>
      <c r="V1172" s="220" t="s">
        <v>944</v>
      </c>
      <c r="W1172" s="220" t="s">
        <v>944</v>
      </c>
      <c r="X1172" s="220" t="s">
        <v>1306</v>
      </c>
    </row>
    <row r="1173" spans="1:24" x14ac:dyDescent="0.3">
      <c r="A1173" s="220">
        <v>120189</v>
      </c>
      <c r="B1173" s="220" t="s">
        <v>1522</v>
      </c>
      <c r="C1173" s="220" t="s">
        <v>673</v>
      </c>
      <c r="D1173" s="220" t="s">
        <v>347</v>
      </c>
      <c r="E1173" s="220" t="s">
        <v>410</v>
      </c>
      <c r="F1173" s="221">
        <v>32761</v>
      </c>
      <c r="G1173" s="220" t="s">
        <v>817</v>
      </c>
      <c r="H1173" s="220" t="s">
        <v>411</v>
      </c>
      <c r="I1173" s="220" t="s">
        <v>515</v>
      </c>
      <c r="Q1173" s="220">
        <v>2000</v>
      </c>
      <c r="S1173" s="220" t="s">
        <v>944</v>
      </c>
      <c r="T1173" s="222" t="s">
        <v>944</v>
      </c>
      <c r="U1173" s="220" t="s">
        <v>944</v>
      </c>
      <c r="V1173" s="220" t="s">
        <v>944</v>
      </c>
      <c r="W1173" s="220" t="s">
        <v>944</v>
      </c>
      <c r="X1173" s="220" t="s">
        <v>1306</v>
      </c>
    </row>
    <row r="1174" spans="1:24" x14ac:dyDescent="0.3">
      <c r="A1174" s="220">
        <v>120234</v>
      </c>
      <c r="B1174" s="220" t="s">
        <v>1526</v>
      </c>
      <c r="C1174" s="220" t="s">
        <v>583</v>
      </c>
      <c r="D1174" s="220" t="s">
        <v>319</v>
      </c>
      <c r="E1174" s="220" t="s">
        <v>410</v>
      </c>
      <c r="F1174" s="221">
        <v>34259</v>
      </c>
      <c r="G1174" s="220" t="s">
        <v>415</v>
      </c>
      <c r="H1174" s="220" t="s">
        <v>411</v>
      </c>
      <c r="I1174" s="220" t="s">
        <v>515</v>
      </c>
      <c r="Q1174" s="220">
        <v>2000</v>
      </c>
      <c r="T1174" s="222"/>
      <c r="V1174" s="220" t="s">
        <v>944</v>
      </c>
      <c r="W1174" s="220" t="s">
        <v>944</v>
      </c>
      <c r="X1174" s="220" t="s">
        <v>1306</v>
      </c>
    </row>
    <row r="1175" spans="1:24" x14ac:dyDescent="0.3">
      <c r="A1175" s="220">
        <v>120243</v>
      </c>
      <c r="B1175" s="220" t="s">
        <v>522</v>
      </c>
      <c r="C1175" s="220" t="s">
        <v>92</v>
      </c>
      <c r="D1175" s="220" t="s">
        <v>1527</v>
      </c>
      <c r="E1175" s="220" t="s">
        <v>409</v>
      </c>
      <c r="F1175" s="221">
        <v>33239</v>
      </c>
      <c r="G1175" s="220" t="s">
        <v>1528</v>
      </c>
      <c r="H1175" s="220" t="s">
        <v>411</v>
      </c>
      <c r="I1175" s="220" t="s">
        <v>515</v>
      </c>
      <c r="Q1175" s="220">
        <v>2000</v>
      </c>
      <c r="S1175" s="220" t="s">
        <v>944</v>
      </c>
      <c r="T1175" s="222" t="s">
        <v>944</v>
      </c>
      <c r="U1175" s="220" t="s">
        <v>944</v>
      </c>
      <c r="V1175" s="220" t="s">
        <v>944</v>
      </c>
      <c r="W1175" s="220" t="s">
        <v>944</v>
      </c>
      <c r="X1175" s="220" t="s">
        <v>1306</v>
      </c>
    </row>
    <row r="1176" spans="1:24" x14ac:dyDescent="0.3">
      <c r="A1176" s="220">
        <v>120313</v>
      </c>
      <c r="B1176" s="220" t="s">
        <v>1529</v>
      </c>
      <c r="C1176" s="220" t="s">
        <v>68</v>
      </c>
      <c r="D1176" s="220" t="s">
        <v>267</v>
      </c>
      <c r="E1176" s="220" t="s">
        <v>410</v>
      </c>
      <c r="F1176" s="221">
        <v>33970</v>
      </c>
      <c r="G1176" s="220" t="s">
        <v>800</v>
      </c>
      <c r="H1176" s="220" t="s">
        <v>411</v>
      </c>
      <c r="I1176" s="220" t="s">
        <v>515</v>
      </c>
      <c r="Q1176" s="220">
        <v>2000</v>
      </c>
      <c r="T1176" s="222" t="s">
        <v>944</v>
      </c>
      <c r="U1176" s="220" t="s">
        <v>944</v>
      </c>
      <c r="V1176" s="220" t="s">
        <v>944</v>
      </c>
      <c r="W1176" s="220" t="s">
        <v>944</v>
      </c>
      <c r="X1176" s="220" t="s">
        <v>1306</v>
      </c>
    </row>
    <row r="1177" spans="1:24" x14ac:dyDescent="0.3">
      <c r="A1177" s="220">
        <v>120323</v>
      </c>
      <c r="B1177" s="220" t="s">
        <v>1530</v>
      </c>
      <c r="C1177" s="220" t="s">
        <v>129</v>
      </c>
      <c r="D1177" s="220" t="s">
        <v>1531</v>
      </c>
      <c r="E1177" s="220" t="s">
        <v>409</v>
      </c>
      <c r="H1177" s="220" t="s">
        <v>420</v>
      </c>
      <c r="I1177" s="220" t="s">
        <v>515</v>
      </c>
      <c r="T1177" s="222"/>
      <c r="X1177" s="220" t="s">
        <v>1306</v>
      </c>
    </row>
    <row r="1178" spans="1:24" x14ac:dyDescent="0.3">
      <c r="A1178" s="220">
        <v>120337</v>
      </c>
      <c r="B1178" s="220" t="s">
        <v>1532</v>
      </c>
      <c r="C1178" s="220" t="s">
        <v>524</v>
      </c>
      <c r="D1178" s="220" t="s">
        <v>1533</v>
      </c>
      <c r="E1178" s="220" t="s">
        <v>410</v>
      </c>
      <c r="F1178" s="221">
        <v>33604</v>
      </c>
      <c r="G1178" s="220" t="s">
        <v>795</v>
      </c>
      <c r="H1178" s="220" t="s">
        <v>411</v>
      </c>
      <c r="I1178" s="220" t="s">
        <v>515</v>
      </c>
      <c r="Q1178" s="220">
        <v>2000</v>
      </c>
      <c r="S1178" s="220" t="s">
        <v>944</v>
      </c>
      <c r="T1178" s="222" t="s">
        <v>944</v>
      </c>
      <c r="U1178" s="220" t="s">
        <v>944</v>
      </c>
      <c r="V1178" s="220" t="s">
        <v>944</v>
      </c>
      <c r="W1178" s="220" t="s">
        <v>944</v>
      </c>
      <c r="X1178" s="220" t="s">
        <v>1306</v>
      </c>
    </row>
    <row r="1179" spans="1:24" x14ac:dyDescent="0.3">
      <c r="A1179" s="220">
        <v>120343</v>
      </c>
      <c r="B1179" s="220" t="s">
        <v>1534</v>
      </c>
      <c r="C1179" s="220" t="s">
        <v>1535</v>
      </c>
      <c r="D1179" s="220" t="s">
        <v>255</v>
      </c>
      <c r="E1179" s="220" t="s">
        <v>409</v>
      </c>
      <c r="F1179" s="221">
        <v>33000</v>
      </c>
      <c r="G1179" s="220" t="s">
        <v>395</v>
      </c>
      <c r="H1179" s="220" t="s">
        <v>411</v>
      </c>
      <c r="I1179" s="220" t="s">
        <v>515</v>
      </c>
      <c r="Q1179" s="220">
        <v>2000</v>
      </c>
      <c r="S1179" s="220" t="s">
        <v>944</v>
      </c>
      <c r="T1179" s="222" t="s">
        <v>944</v>
      </c>
      <c r="U1179" s="220" t="s">
        <v>944</v>
      </c>
      <c r="V1179" s="220" t="s">
        <v>944</v>
      </c>
      <c r="W1179" s="220" t="s">
        <v>944</v>
      </c>
      <c r="X1179" s="220" t="s">
        <v>1306</v>
      </c>
    </row>
    <row r="1180" spans="1:24" x14ac:dyDescent="0.3">
      <c r="A1180" s="220">
        <v>120344</v>
      </c>
      <c r="B1180" s="220" t="s">
        <v>1536</v>
      </c>
      <c r="C1180" s="220" t="s">
        <v>191</v>
      </c>
      <c r="D1180" s="220" t="s">
        <v>298</v>
      </c>
      <c r="E1180" s="220" t="s">
        <v>409</v>
      </c>
      <c r="F1180" s="221">
        <v>34700</v>
      </c>
      <c r="G1180" s="220" t="s">
        <v>388</v>
      </c>
      <c r="H1180" s="220" t="s">
        <v>411</v>
      </c>
      <c r="I1180" s="220" t="s">
        <v>515</v>
      </c>
      <c r="Q1180" s="220">
        <v>2000</v>
      </c>
      <c r="T1180" s="222" t="s">
        <v>944</v>
      </c>
      <c r="U1180" s="220" t="s">
        <v>944</v>
      </c>
      <c r="V1180" s="220" t="s">
        <v>944</v>
      </c>
      <c r="W1180" s="220" t="s">
        <v>944</v>
      </c>
      <c r="X1180" s="220" t="s">
        <v>1306</v>
      </c>
    </row>
    <row r="1181" spans="1:24" x14ac:dyDescent="0.3">
      <c r="A1181" s="220">
        <v>120350</v>
      </c>
      <c r="B1181" s="220" t="s">
        <v>1537</v>
      </c>
      <c r="C1181" s="220" t="s">
        <v>1009</v>
      </c>
      <c r="D1181" s="220" t="s">
        <v>709</v>
      </c>
      <c r="E1181" s="220" t="s">
        <v>410</v>
      </c>
      <c r="H1181" s="220" t="s">
        <v>422</v>
      </c>
      <c r="I1181" s="220" t="s">
        <v>515</v>
      </c>
      <c r="Q1181" s="220">
        <v>2000</v>
      </c>
      <c r="T1181" s="222"/>
      <c r="V1181" s="220" t="s">
        <v>944</v>
      </c>
      <c r="W1181" s="220" t="s">
        <v>944</v>
      </c>
      <c r="X1181" s="220" t="s">
        <v>1306</v>
      </c>
    </row>
    <row r="1182" spans="1:24" x14ac:dyDescent="0.3">
      <c r="A1182" s="220">
        <v>120358</v>
      </c>
      <c r="B1182" s="220" t="s">
        <v>1538</v>
      </c>
      <c r="C1182" s="220" t="s">
        <v>99</v>
      </c>
      <c r="D1182" s="220" t="s">
        <v>322</v>
      </c>
      <c r="E1182" s="220" t="s">
        <v>410</v>
      </c>
      <c r="F1182" s="221">
        <v>33838</v>
      </c>
      <c r="G1182" s="220" t="s">
        <v>795</v>
      </c>
      <c r="H1182" s="220" t="s">
        <v>411</v>
      </c>
      <c r="I1182" s="220" t="s">
        <v>515</v>
      </c>
      <c r="T1182" s="222"/>
      <c r="X1182" s="220" t="s">
        <v>1306</v>
      </c>
    </row>
    <row r="1183" spans="1:24" x14ac:dyDescent="0.3">
      <c r="A1183" s="220">
        <v>120361</v>
      </c>
      <c r="B1183" s="220" t="s">
        <v>1539</v>
      </c>
      <c r="C1183" s="220" t="s">
        <v>1540</v>
      </c>
      <c r="D1183" s="220" t="s">
        <v>312</v>
      </c>
      <c r="E1183" s="220" t="s">
        <v>409</v>
      </c>
      <c r="H1183" s="220" t="s">
        <v>923</v>
      </c>
      <c r="I1183" s="220" t="s">
        <v>515</v>
      </c>
      <c r="Q1183" s="220">
        <v>2000</v>
      </c>
      <c r="T1183" s="222"/>
      <c r="V1183" s="220" t="s">
        <v>944</v>
      </c>
      <c r="W1183" s="220" t="s">
        <v>944</v>
      </c>
      <c r="X1183" s="220" t="s">
        <v>1306</v>
      </c>
    </row>
    <row r="1184" spans="1:24" x14ac:dyDescent="0.3">
      <c r="A1184" s="220">
        <v>120370</v>
      </c>
      <c r="B1184" s="220" t="s">
        <v>1542</v>
      </c>
      <c r="C1184" s="220" t="s">
        <v>62</v>
      </c>
      <c r="D1184" s="220" t="s">
        <v>255</v>
      </c>
      <c r="E1184" s="220" t="s">
        <v>410</v>
      </c>
      <c r="F1184" s="221">
        <v>32759</v>
      </c>
      <c r="G1184" s="220" t="s">
        <v>388</v>
      </c>
      <c r="H1184" s="220" t="s">
        <v>411</v>
      </c>
      <c r="I1184" s="220" t="s">
        <v>515</v>
      </c>
      <c r="Q1184" s="220">
        <v>2000</v>
      </c>
      <c r="T1184" s="222"/>
      <c r="U1184" s="220" t="s">
        <v>944</v>
      </c>
      <c r="V1184" s="220" t="s">
        <v>944</v>
      </c>
      <c r="W1184" s="220" t="s">
        <v>944</v>
      </c>
      <c r="X1184" s="220" t="s">
        <v>1306</v>
      </c>
    </row>
    <row r="1185" spans="1:24" x14ac:dyDescent="0.3">
      <c r="A1185" s="220">
        <v>120375</v>
      </c>
      <c r="B1185" s="220" t="s">
        <v>664</v>
      </c>
      <c r="C1185" s="220" t="s">
        <v>620</v>
      </c>
      <c r="D1185" s="220" t="s">
        <v>250</v>
      </c>
      <c r="E1185" s="220" t="s">
        <v>409</v>
      </c>
      <c r="F1185" s="221">
        <v>35764</v>
      </c>
      <c r="G1185" s="220" t="s">
        <v>388</v>
      </c>
      <c r="H1185" s="220" t="s">
        <v>420</v>
      </c>
      <c r="I1185" s="220" t="s">
        <v>515</v>
      </c>
      <c r="Q1185" s="220">
        <v>2000</v>
      </c>
      <c r="T1185" s="222"/>
      <c r="V1185" s="220" t="s">
        <v>944</v>
      </c>
      <c r="W1185" s="220" t="s">
        <v>944</v>
      </c>
      <c r="X1185" s="220" t="s">
        <v>1306</v>
      </c>
    </row>
    <row r="1186" spans="1:24" x14ac:dyDescent="0.3">
      <c r="A1186" s="220">
        <v>120388</v>
      </c>
      <c r="B1186" s="220" t="s">
        <v>1546</v>
      </c>
      <c r="C1186" s="220" t="s">
        <v>164</v>
      </c>
      <c r="D1186" s="220" t="s">
        <v>326</v>
      </c>
      <c r="E1186" s="220" t="s">
        <v>410</v>
      </c>
      <c r="F1186" s="221">
        <v>34422</v>
      </c>
      <c r="G1186" s="220" t="s">
        <v>998</v>
      </c>
      <c r="H1186" s="220" t="s">
        <v>411</v>
      </c>
      <c r="I1186" s="220" t="s">
        <v>515</v>
      </c>
      <c r="Q1186" s="220">
        <v>2000</v>
      </c>
      <c r="T1186" s="222"/>
      <c r="U1186" s="220" t="s">
        <v>944</v>
      </c>
      <c r="V1186" s="220" t="s">
        <v>944</v>
      </c>
      <c r="W1186" s="220" t="s">
        <v>944</v>
      </c>
      <c r="X1186" s="220" t="s">
        <v>1306</v>
      </c>
    </row>
    <row r="1187" spans="1:24" x14ac:dyDescent="0.3">
      <c r="A1187" s="220">
        <v>120390</v>
      </c>
      <c r="B1187" s="220" t="s">
        <v>1547</v>
      </c>
      <c r="C1187" s="220" t="s">
        <v>524</v>
      </c>
      <c r="D1187" s="220" t="s">
        <v>246</v>
      </c>
      <c r="E1187" s="220" t="s">
        <v>410</v>
      </c>
      <c r="F1187" s="221">
        <v>35989</v>
      </c>
      <c r="G1187" s="220" t="s">
        <v>388</v>
      </c>
      <c r="H1187" s="220" t="s">
        <v>411</v>
      </c>
      <c r="I1187" s="220" t="s">
        <v>515</v>
      </c>
      <c r="Q1187" s="220">
        <v>2000</v>
      </c>
      <c r="T1187" s="222"/>
      <c r="V1187" s="220" t="s">
        <v>944</v>
      </c>
      <c r="W1187" s="220" t="s">
        <v>944</v>
      </c>
      <c r="X1187" s="220" t="s">
        <v>1306</v>
      </c>
    </row>
    <row r="1188" spans="1:24" x14ac:dyDescent="0.3">
      <c r="A1188" s="220">
        <v>120392</v>
      </c>
      <c r="B1188" s="220" t="s">
        <v>1548</v>
      </c>
      <c r="C1188" s="220" t="s">
        <v>1549</v>
      </c>
      <c r="D1188" s="220" t="s">
        <v>1026</v>
      </c>
      <c r="E1188" s="220" t="s">
        <v>410</v>
      </c>
      <c r="H1188" s="220" t="s">
        <v>411</v>
      </c>
      <c r="I1188" s="220" t="s">
        <v>515</v>
      </c>
      <c r="Q1188" s="220">
        <v>2000</v>
      </c>
      <c r="T1188" s="222"/>
      <c r="V1188" s="220" t="s">
        <v>944</v>
      </c>
      <c r="W1188" s="220" t="s">
        <v>944</v>
      </c>
      <c r="X1188" s="220" t="s">
        <v>1306</v>
      </c>
    </row>
    <row r="1189" spans="1:24" x14ac:dyDescent="0.3">
      <c r="A1189" s="220">
        <v>120404</v>
      </c>
      <c r="B1189" s="220" t="s">
        <v>1550</v>
      </c>
      <c r="C1189" s="220" t="s">
        <v>178</v>
      </c>
      <c r="D1189" s="220" t="s">
        <v>1551</v>
      </c>
      <c r="E1189" s="220" t="s">
        <v>409</v>
      </c>
      <c r="F1189" s="221">
        <v>35945</v>
      </c>
      <c r="G1189" s="220" t="s">
        <v>388</v>
      </c>
      <c r="H1189" s="220" t="s">
        <v>420</v>
      </c>
      <c r="I1189" s="220" t="s">
        <v>515</v>
      </c>
      <c r="Q1189" s="220">
        <v>2000</v>
      </c>
      <c r="T1189" s="222" t="s">
        <v>944</v>
      </c>
      <c r="U1189" s="220" t="s">
        <v>944</v>
      </c>
      <c r="V1189" s="220" t="s">
        <v>944</v>
      </c>
      <c r="W1189" s="220" t="s">
        <v>944</v>
      </c>
      <c r="X1189" s="220" t="s">
        <v>1306</v>
      </c>
    </row>
    <row r="1190" spans="1:24" x14ac:dyDescent="0.3">
      <c r="A1190" s="220">
        <v>120410</v>
      </c>
      <c r="B1190" s="220" t="s">
        <v>1552</v>
      </c>
      <c r="C1190" s="220" t="s">
        <v>96</v>
      </c>
      <c r="D1190" s="220" t="s">
        <v>368</v>
      </c>
      <c r="E1190" s="220" t="s">
        <v>409</v>
      </c>
      <c r="H1190" s="220" t="s">
        <v>411</v>
      </c>
      <c r="I1190" s="220" t="s">
        <v>515</v>
      </c>
      <c r="Q1190" s="220">
        <v>2000</v>
      </c>
      <c r="T1190" s="222" t="s">
        <v>944</v>
      </c>
      <c r="U1190" s="220" t="s">
        <v>944</v>
      </c>
      <c r="V1190" s="220" t="s">
        <v>944</v>
      </c>
      <c r="W1190" s="220" t="s">
        <v>944</v>
      </c>
      <c r="X1190" s="220" t="s">
        <v>1306</v>
      </c>
    </row>
    <row r="1191" spans="1:24" x14ac:dyDescent="0.3">
      <c r="A1191" s="220">
        <v>120415</v>
      </c>
      <c r="B1191" s="220" t="s">
        <v>1553</v>
      </c>
      <c r="C1191" s="220" t="s">
        <v>65</v>
      </c>
      <c r="D1191" s="220" t="s">
        <v>267</v>
      </c>
      <c r="E1191" s="220" t="s">
        <v>410</v>
      </c>
      <c r="F1191" s="221">
        <v>36413</v>
      </c>
      <c r="G1191" s="220" t="s">
        <v>388</v>
      </c>
      <c r="H1191" s="220" t="s">
        <v>411</v>
      </c>
      <c r="I1191" s="220" t="s">
        <v>515</v>
      </c>
      <c r="Q1191" s="220">
        <v>2000</v>
      </c>
      <c r="T1191" s="222"/>
      <c r="V1191" s="220" t="s">
        <v>944</v>
      </c>
      <c r="W1191" s="220" t="s">
        <v>944</v>
      </c>
      <c r="X1191" s="220" t="s">
        <v>1306</v>
      </c>
    </row>
    <row r="1192" spans="1:24" x14ac:dyDescent="0.3">
      <c r="A1192" s="220">
        <v>120439</v>
      </c>
      <c r="B1192" s="220" t="s">
        <v>1554</v>
      </c>
      <c r="C1192" s="220" t="s">
        <v>68</v>
      </c>
      <c r="D1192" s="220" t="s">
        <v>1555</v>
      </c>
      <c r="E1192" s="220" t="s">
        <v>410</v>
      </c>
      <c r="F1192" s="221">
        <v>35431</v>
      </c>
      <c r="G1192" s="220" t="s">
        <v>807</v>
      </c>
      <c r="H1192" s="220" t="s">
        <v>411</v>
      </c>
      <c r="I1192" s="220" t="s">
        <v>515</v>
      </c>
      <c r="Q1192" s="220">
        <v>2000</v>
      </c>
      <c r="T1192" s="222"/>
      <c r="V1192" s="220" t="s">
        <v>944</v>
      </c>
      <c r="W1192" s="220" t="s">
        <v>944</v>
      </c>
      <c r="X1192" s="220" t="s">
        <v>1306</v>
      </c>
    </row>
    <row r="1193" spans="1:24" x14ac:dyDescent="0.3">
      <c r="A1193" s="220">
        <v>120447</v>
      </c>
      <c r="B1193" s="220" t="s">
        <v>1557</v>
      </c>
      <c r="C1193" s="220" t="s">
        <v>130</v>
      </c>
      <c r="D1193" s="220" t="s">
        <v>705</v>
      </c>
      <c r="E1193" s="220" t="s">
        <v>409</v>
      </c>
      <c r="H1193" s="220" t="s">
        <v>411</v>
      </c>
      <c r="I1193" s="220" t="s">
        <v>515</v>
      </c>
      <c r="Q1193" s="220">
        <v>2000</v>
      </c>
      <c r="T1193" s="222"/>
      <c r="V1193" s="220" t="s">
        <v>944</v>
      </c>
      <c r="W1193" s="220" t="s">
        <v>944</v>
      </c>
      <c r="X1193" s="220" t="s">
        <v>1306</v>
      </c>
    </row>
    <row r="1194" spans="1:24" x14ac:dyDescent="0.3">
      <c r="A1194" s="220">
        <v>120458</v>
      </c>
      <c r="B1194" s="220" t="s">
        <v>1560</v>
      </c>
      <c r="C1194" s="220" t="s">
        <v>1132</v>
      </c>
      <c r="D1194" s="220" t="s">
        <v>283</v>
      </c>
      <c r="E1194" s="220" t="s">
        <v>410</v>
      </c>
      <c r="F1194" s="221">
        <v>34001</v>
      </c>
      <c r="G1194" s="220" t="s">
        <v>1561</v>
      </c>
      <c r="H1194" s="220" t="s">
        <v>411</v>
      </c>
      <c r="I1194" s="220" t="s">
        <v>515</v>
      </c>
      <c r="T1194" s="222"/>
      <c r="X1194" s="220" t="s">
        <v>1306</v>
      </c>
    </row>
    <row r="1195" spans="1:24" x14ac:dyDescent="0.3">
      <c r="A1195" s="220">
        <v>120469</v>
      </c>
      <c r="B1195" s="220" t="s">
        <v>1564</v>
      </c>
      <c r="C1195" s="220" t="s">
        <v>1565</v>
      </c>
      <c r="D1195" s="220" t="s">
        <v>1199</v>
      </c>
      <c r="E1195" s="220" t="s">
        <v>410</v>
      </c>
      <c r="H1195" s="220" t="s">
        <v>411</v>
      </c>
      <c r="I1195" s="220" t="s">
        <v>515</v>
      </c>
      <c r="Q1195" s="220">
        <v>2000</v>
      </c>
      <c r="T1195" s="222" t="s">
        <v>944</v>
      </c>
      <c r="U1195" s="220" t="s">
        <v>944</v>
      </c>
      <c r="V1195" s="220" t="s">
        <v>944</v>
      </c>
      <c r="W1195" s="220" t="s">
        <v>944</v>
      </c>
      <c r="X1195" s="220" t="s">
        <v>1306</v>
      </c>
    </row>
    <row r="1196" spans="1:24" x14ac:dyDescent="0.3">
      <c r="A1196" s="220">
        <v>120494</v>
      </c>
      <c r="B1196" s="220" t="s">
        <v>1567</v>
      </c>
      <c r="C1196" s="220" t="s">
        <v>81</v>
      </c>
      <c r="D1196" s="220" t="s">
        <v>250</v>
      </c>
      <c r="E1196" s="220" t="s">
        <v>410</v>
      </c>
      <c r="F1196" s="221">
        <v>33634</v>
      </c>
      <c r="G1196" s="220" t="s">
        <v>388</v>
      </c>
      <c r="H1196" s="220" t="s">
        <v>411</v>
      </c>
      <c r="I1196" s="220" t="s">
        <v>515</v>
      </c>
      <c r="Q1196" s="220">
        <v>2000</v>
      </c>
      <c r="T1196" s="222"/>
      <c r="V1196" s="220" t="s">
        <v>944</v>
      </c>
      <c r="W1196" s="220" t="s">
        <v>944</v>
      </c>
      <c r="X1196" s="220" t="s">
        <v>1306</v>
      </c>
    </row>
    <row r="1197" spans="1:24" x14ac:dyDescent="0.3">
      <c r="A1197" s="220">
        <v>120500</v>
      </c>
      <c r="B1197" s="220" t="s">
        <v>1568</v>
      </c>
      <c r="C1197" s="220" t="s">
        <v>118</v>
      </c>
      <c r="D1197" s="220" t="s">
        <v>1569</v>
      </c>
      <c r="E1197" s="220" t="s">
        <v>410</v>
      </c>
      <c r="H1197" s="220" t="s">
        <v>411</v>
      </c>
      <c r="I1197" s="220" t="s">
        <v>515</v>
      </c>
      <c r="Q1197" s="220">
        <v>2000</v>
      </c>
      <c r="T1197" s="222" t="s">
        <v>944</v>
      </c>
      <c r="U1197" s="220" t="s">
        <v>944</v>
      </c>
      <c r="V1197" s="220" t="s">
        <v>944</v>
      </c>
      <c r="W1197" s="220" t="s">
        <v>944</v>
      </c>
      <c r="X1197" s="220" t="s">
        <v>1306</v>
      </c>
    </row>
    <row r="1198" spans="1:24" x14ac:dyDescent="0.3">
      <c r="A1198" s="220">
        <v>120505</v>
      </c>
      <c r="B1198" s="220" t="s">
        <v>1570</v>
      </c>
      <c r="C1198" s="220" t="s">
        <v>107</v>
      </c>
      <c r="D1198" s="220" t="s">
        <v>307</v>
      </c>
      <c r="E1198" s="220" t="s">
        <v>410</v>
      </c>
      <c r="F1198" s="221">
        <v>33984</v>
      </c>
      <c r="G1198" s="220" t="s">
        <v>1265</v>
      </c>
      <c r="H1198" s="220" t="s">
        <v>411</v>
      </c>
      <c r="I1198" s="220" t="s">
        <v>515</v>
      </c>
      <c r="Q1198" s="220">
        <v>2000</v>
      </c>
      <c r="T1198" s="222"/>
      <c r="V1198" s="220" t="s">
        <v>944</v>
      </c>
      <c r="W1198" s="220" t="s">
        <v>944</v>
      </c>
      <c r="X1198" s="220" t="s">
        <v>1306</v>
      </c>
    </row>
    <row r="1199" spans="1:24" x14ac:dyDescent="0.3">
      <c r="A1199" s="220">
        <v>120508</v>
      </c>
      <c r="B1199" s="220" t="s">
        <v>1571</v>
      </c>
      <c r="C1199" s="220" t="s">
        <v>108</v>
      </c>
      <c r="D1199" s="220" t="s">
        <v>267</v>
      </c>
      <c r="E1199" s="220" t="s">
        <v>410</v>
      </c>
      <c r="F1199" s="221">
        <v>33128</v>
      </c>
      <c r="G1199" s="220" t="s">
        <v>794</v>
      </c>
      <c r="H1199" s="220" t="s">
        <v>411</v>
      </c>
      <c r="I1199" s="220" t="s">
        <v>515</v>
      </c>
      <c r="Q1199" s="220">
        <v>2000</v>
      </c>
      <c r="T1199" s="222" t="s">
        <v>944</v>
      </c>
      <c r="U1199" s="220" t="s">
        <v>944</v>
      </c>
      <c r="V1199" s="220" t="s">
        <v>944</v>
      </c>
      <c r="W1199" s="220" t="s">
        <v>944</v>
      </c>
      <c r="X1199" s="220" t="s">
        <v>1306</v>
      </c>
    </row>
    <row r="1200" spans="1:24" x14ac:dyDescent="0.3">
      <c r="A1200" s="220">
        <v>120514</v>
      </c>
      <c r="B1200" s="220" t="s">
        <v>1572</v>
      </c>
      <c r="C1200" s="220" t="s">
        <v>73</v>
      </c>
      <c r="D1200" s="220" t="s">
        <v>244</v>
      </c>
      <c r="E1200" s="220" t="s">
        <v>410</v>
      </c>
      <c r="F1200" s="221">
        <v>33619</v>
      </c>
      <c r="G1200" s="220" t="s">
        <v>813</v>
      </c>
      <c r="H1200" s="220" t="s">
        <v>411</v>
      </c>
      <c r="I1200" s="220" t="s">
        <v>515</v>
      </c>
      <c r="Q1200" s="220">
        <v>2000</v>
      </c>
      <c r="T1200" s="222"/>
      <c r="V1200" s="220" t="s">
        <v>944</v>
      </c>
      <c r="W1200" s="220" t="s">
        <v>944</v>
      </c>
      <c r="X1200" s="220" t="s">
        <v>1306</v>
      </c>
    </row>
    <row r="1201" spans="1:24" x14ac:dyDescent="0.3">
      <c r="A1201" s="220">
        <v>120516</v>
      </c>
      <c r="B1201" s="220" t="s">
        <v>1573</v>
      </c>
      <c r="C1201" s="220" t="s">
        <v>68</v>
      </c>
      <c r="D1201" s="220" t="s">
        <v>267</v>
      </c>
      <c r="E1201" s="220" t="s">
        <v>410</v>
      </c>
      <c r="F1201" s="221">
        <v>32975</v>
      </c>
      <c r="G1201" s="220" t="s">
        <v>1574</v>
      </c>
      <c r="H1201" s="220" t="s">
        <v>411</v>
      </c>
      <c r="I1201" s="220" t="s">
        <v>515</v>
      </c>
      <c r="Q1201" s="220">
        <v>2000</v>
      </c>
      <c r="S1201" s="220" t="s">
        <v>944</v>
      </c>
      <c r="T1201" s="222" t="s">
        <v>944</v>
      </c>
      <c r="U1201" s="220" t="s">
        <v>944</v>
      </c>
      <c r="V1201" s="220" t="s">
        <v>944</v>
      </c>
      <c r="W1201" s="220" t="s">
        <v>944</v>
      </c>
      <c r="X1201" s="220" t="s">
        <v>1306</v>
      </c>
    </row>
    <row r="1202" spans="1:24" x14ac:dyDescent="0.3">
      <c r="A1202" s="220">
        <v>120519</v>
      </c>
      <c r="B1202" s="220" t="s">
        <v>1575</v>
      </c>
      <c r="C1202" s="220" t="s">
        <v>1181</v>
      </c>
      <c r="D1202" s="220" t="s">
        <v>1576</v>
      </c>
      <c r="E1202" s="220" t="s">
        <v>410</v>
      </c>
      <c r="H1202" s="220" t="s">
        <v>411</v>
      </c>
      <c r="I1202" s="220" t="s">
        <v>515</v>
      </c>
      <c r="Q1202" s="220">
        <v>2000</v>
      </c>
      <c r="T1202" s="222" t="s">
        <v>944</v>
      </c>
      <c r="U1202" s="220" t="s">
        <v>944</v>
      </c>
      <c r="V1202" s="220" t="s">
        <v>944</v>
      </c>
      <c r="W1202" s="220" t="s">
        <v>944</v>
      </c>
      <c r="X1202" s="220" t="s">
        <v>1306</v>
      </c>
    </row>
    <row r="1203" spans="1:24" x14ac:dyDescent="0.3">
      <c r="A1203" s="220">
        <v>120520</v>
      </c>
      <c r="B1203" s="220" t="s">
        <v>1577</v>
      </c>
      <c r="C1203" s="220" t="s">
        <v>171</v>
      </c>
      <c r="D1203" s="220" t="s">
        <v>242</v>
      </c>
      <c r="E1203" s="220" t="s">
        <v>410</v>
      </c>
      <c r="H1203" s="220" t="s">
        <v>411</v>
      </c>
      <c r="I1203" s="220" t="s">
        <v>515</v>
      </c>
      <c r="Q1203" s="220">
        <v>2000</v>
      </c>
      <c r="S1203" s="220" t="s">
        <v>944</v>
      </c>
      <c r="T1203" s="222" t="s">
        <v>944</v>
      </c>
      <c r="U1203" s="220" t="s">
        <v>944</v>
      </c>
      <c r="V1203" s="220" t="s">
        <v>944</v>
      </c>
      <c r="W1203" s="220" t="s">
        <v>944</v>
      </c>
      <c r="X1203" s="220" t="s">
        <v>1306</v>
      </c>
    </row>
    <row r="1204" spans="1:24" x14ac:dyDescent="0.3">
      <c r="A1204" s="220">
        <v>120521</v>
      </c>
      <c r="B1204" s="220" t="s">
        <v>1578</v>
      </c>
      <c r="C1204" s="220" t="s">
        <v>1579</v>
      </c>
      <c r="D1204" s="220" t="s">
        <v>313</v>
      </c>
      <c r="E1204" s="220" t="s">
        <v>410</v>
      </c>
      <c r="F1204" s="221">
        <v>32898</v>
      </c>
      <c r="G1204" s="220" t="s">
        <v>795</v>
      </c>
      <c r="H1204" s="220" t="s">
        <v>411</v>
      </c>
      <c r="I1204" s="220" t="s">
        <v>515</v>
      </c>
      <c r="Q1204" s="220">
        <v>2000</v>
      </c>
      <c r="T1204" s="222"/>
      <c r="V1204" s="220" t="s">
        <v>944</v>
      </c>
      <c r="W1204" s="220" t="s">
        <v>944</v>
      </c>
      <c r="X1204" s="220" t="s">
        <v>1306</v>
      </c>
    </row>
    <row r="1205" spans="1:24" x14ac:dyDescent="0.3">
      <c r="A1205" s="220">
        <v>120522</v>
      </c>
      <c r="B1205" s="220" t="s">
        <v>1580</v>
      </c>
      <c r="C1205" s="220" t="s">
        <v>142</v>
      </c>
      <c r="D1205" s="220" t="s">
        <v>234</v>
      </c>
      <c r="E1205" s="220" t="s">
        <v>410</v>
      </c>
      <c r="F1205" s="221">
        <v>34957</v>
      </c>
      <c r="G1205" s="220" t="s">
        <v>788</v>
      </c>
      <c r="H1205" s="220" t="s">
        <v>411</v>
      </c>
      <c r="I1205" s="220" t="s">
        <v>515</v>
      </c>
      <c r="Q1205" s="220">
        <v>2000</v>
      </c>
      <c r="S1205" s="220" t="s">
        <v>944</v>
      </c>
      <c r="T1205" s="222" t="s">
        <v>944</v>
      </c>
      <c r="U1205" s="220" t="s">
        <v>944</v>
      </c>
      <c r="V1205" s="220" t="s">
        <v>944</v>
      </c>
      <c r="W1205" s="220" t="s">
        <v>944</v>
      </c>
      <c r="X1205" s="220" t="s">
        <v>1306</v>
      </c>
    </row>
    <row r="1206" spans="1:24" x14ac:dyDescent="0.3">
      <c r="A1206" s="220">
        <v>120528</v>
      </c>
      <c r="B1206" s="220" t="s">
        <v>1586</v>
      </c>
      <c r="C1206" s="220" t="s">
        <v>555</v>
      </c>
      <c r="D1206" s="220" t="s">
        <v>366</v>
      </c>
      <c r="E1206" s="220" t="s">
        <v>410</v>
      </c>
      <c r="F1206" s="221">
        <v>31399</v>
      </c>
      <c r="G1206" s="220" t="s">
        <v>795</v>
      </c>
      <c r="H1206" s="220" t="s">
        <v>411</v>
      </c>
      <c r="I1206" s="220" t="s">
        <v>515</v>
      </c>
      <c r="Q1206" s="220">
        <v>2000</v>
      </c>
      <c r="T1206" s="222"/>
      <c r="V1206" s="220" t="s">
        <v>944</v>
      </c>
      <c r="W1206" s="220" t="s">
        <v>944</v>
      </c>
      <c r="X1206" s="220" t="s">
        <v>1306</v>
      </c>
    </row>
    <row r="1207" spans="1:24" x14ac:dyDescent="0.3">
      <c r="A1207" s="220">
        <v>120529</v>
      </c>
      <c r="B1207" s="220" t="s">
        <v>1587</v>
      </c>
      <c r="C1207" s="220" t="s">
        <v>190</v>
      </c>
      <c r="D1207" s="220" t="s">
        <v>345</v>
      </c>
      <c r="E1207" s="220" t="s">
        <v>410</v>
      </c>
      <c r="F1207" s="221">
        <v>36295</v>
      </c>
      <c r="G1207" s="220" t="s">
        <v>388</v>
      </c>
      <c r="H1207" s="220" t="s">
        <v>411</v>
      </c>
      <c r="I1207" s="220" t="s">
        <v>515</v>
      </c>
      <c r="Q1207" s="220">
        <v>2000</v>
      </c>
      <c r="T1207" s="222"/>
      <c r="V1207" s="220" t="s">
        <v>944</v>
      </c>
      <c r="W1207" s="220" t="s">
        <v>944</v>
      </c>
      <c r="X1207" s="220" t="s">
        <v>1306</v>
      </c>
    </row>
    <row r="1208" spans="1:24" x14ac:dyDescent="0.3">
      <c r="A1208" s="220">
        <v>120542</v>
      </c>
      <c r="B1208" s="220" t="s">
        <v>1588</v>
      </c>
      <c r="C1208" s="220" t="s">
        <v>71</v>
      </c>
      <c r="D1208" s="220" t="s">
        <v>244</v>
      </c>
      <c r="E1208" s="220" t="s">
        <v>410</v>
      </c>
      <c r="F1208" s="221">
        <v>33253</v>
      </c>
      <c r="G1208" s="220" t="s">
        <v>395</v>
      </c>
      <c r="H1208" s="220" t="s">
        <v>411</v>
      </c>
      <c r="I1208" s="220" t="s">
        <v>515</v>
      </c>
      <c r="Q1208" s="220">
        <v>2000</v>
      </c>
      <c r="T1208" s="222"/>
      <c r="V1208" s="220" t="s">
        <v>944</v>
      </c>
      <c r="W1208" s="220" t="s">
        <v>944</v>
      </c>
      <c r="X1208" s="220" t="s">
        <v>1306</v>
      </c>
    </row>
    <row r="1209" spans="1:24" x14ac:dyDescent="0.3">
      <c r="A1209" s="220">
        <v>120547</v>
      </c>
      <c r="B1209" s="220" t="s">
        <v>1589</v>
      </c>
      <c r="C1209" s="220" t="s">
        <v>559</v>
      </c>
      <c r="D1209" s="220" t="s">
        <v>1590</v>
      </c>
      <c r="E1209" s="220" t="s">
        <v>410</v>
      </c>
      <c r="H1209" s="220" t="s">
        <v>411</v>
      </c>
      <c r="I1209" s="220" t="s">
        <v>515</v>
      </c>
      <c r="Q1209" s="220">
        <v>2000</v>
      </c>
      <c r="T1209" s="222"/>
      <c r="W1209" s="220" t="s">
        <v>944</v>
      </c>
      <c r="X1209" s="220" t="s">
        <v>1306</v>
      </c>
    </row>
    <row r="1210" spans="1:24" x14ac:dyDescent="0.3">
      <c r="A1210" s="220">
        <v>120548</v>
      </c>
      <c r="B1210" s="220" t="s">
        <v>1591</v>
      </c>
      <c r="C1210" s="220" t="s">
        <v>138</v>
      </c>
      <c r="D1210" s="220" t="s">
        <v>265</v>
      </c>
      <c r="E1210" s="220" t="s">
        <v>409</v>
      </c>
      <c r="F1210" s="221">
        <v>33725</v>
      </c>
      <c r="G1210" s="220" t="s">
        <v>768</v>
      </c>
      <c r="H1210" s="220" t="s">
        <v>411</v>
      </c>
      <c r="I1210" s="220" t="s">
        <v>515</v>
      </c>
      <c r="Q1210" s="220">
        <v>2000</v>
      </c>
      <c r="T1210" s="222"/>
      <c r="V1210" s="220" t="s">
        <v>944</v>
      </c>
      <c r="W1210" s="220" t="s">
        <v>944</v>
      </c>
      <c r="X1210" s="220" t="s">
        <v>1306</v>
      </c>
    </row>
    <row r="1211" spans="1:24" x14ac:dyDescent="0.3">
      <c r="A1211" s="220">
        <v>120556</v>
      </c>
      <c r="B1211" s="220" t="s">
        <v>1592</v>
      </c>
      <c r="C1211" s="220" t="s">
        <v>65</v>
      </c>
      <c r="D1211" s="220" t="s">
        <v>298</v>
      </c>
      <c r="E1211" s="220" t="s">
        <v>409</v>
      </c>
      <c r="F1211" s="221">
        <v>35986</v>
      </c>
      <c r="G1211" s="220" t="s">
        <v>795</v>
      </c>
      <c r="H1211" s="220" t="s">
        <v>411</v>
      </c>
      <c r="I1211" s="220" t="s">
        <v>515</v>
      </c>
      <c r="Q1211" s="220">
        <v>2000</v>
      </c>
      <c r="T1211" s="222"/>
      <c r="V1211" s="220" t="s">
        <v>944</v>
      </c>
      <c r="W1211" s="220" t="s">
        <v>944</v>
      </c>
      <c r="X1211" s="220" t="s">
        <v>1306</v>
      </c>
    </row>
    <row r="1212" spans="1:24" x14ac:dyDescent="0.3">
      <c r="A1212" s="220">
        <v>120561</v>
      </c>
      <c r="B1212" s="220" t="s">
        <v>1594</v>
      </c>
      <c r="C1212" s="220" t="s">
        <v>698</v>
      </c>
      <c r="D1212" s="220" t="s">
        <v>478</v>
      </c>
      <c r="E1212" s="220" t="s">
        <v>410</v>
      </c>
      <c r="F1212" s="221">
        <v>32250</v>
      </c>
      <c r="G1212" s="220" t="s">
        <v>403</v>
      </c>
      <c r="H1212" s="220" t="s">
        <v>411</v>
      </c>
      <c r="I1212" s="220" t="s">
        <v>515</v>
      </c>
      <c r="Q1212" s="220">
        <v>2000</v>
      </c>
      <c r="T1212" s="222"/>
      <c r="V1212" s="220" t="s">
        <v>944</v>
      </c>
      <c r="W1212" s="220" t="s">
        <v>944</v>
      </c>
      <c r="X1212" s="220" t="s">
        <v>1306</v>
      </c>
    </row>
    <row r="1213" spans="1:24" x14ac:dyDescent="0.3">
      <c r="A1213" s="220">
        <v>120567</v>
      </c>
      <c r="B1213" s="220" t="s">
        <v>1595</v>
      </c>
      <c r="C1213" s="220" t="s">
        <v>89</v>
      </c>
      <c r="D1213" s="220" t="s">
        <v>251</v>
      </c>
      <c r="E1213" s="220" t="s">
        <v>410</v>
      </c>
      <c r="F1213" s="221">
        <v>34048</v>
      </c>
      <c r="G1213" s="220" t="s">
        <v>795</v>
      </c>
      <c r="H1213" s="220" t="s">
        <v>411</v>
      </c>
      <c r="I1213" s="220" t="s">
        <v>515</v>
      </c>
      <c r="Q1213" s="220">
        <v>2000</v>
      </c>
      <c r="T1213" s="222"/>
      <c r="V1213" s="220" t="s">
        <v>944</v>
      </c>
      <c r="W1213" s="220" t="s">
        <v>944</v>
      </c>
      <c r="X1213" s="220" t="s">
        <v>1306</v>
      </c>
    </row>
    <row r="1214" spans="1:24" x14ac:dyDescent="0.3">
      <c r="A1214" s="220">
        <v>120568</v>
      </c>
      <c r="B1214" s="220" t="s">
        <v>1596</v>
      </c>
      <c r="C1214" s="220" t="s">
        <v>136</v>
      </c>
      <c r="D1214" s="220" t="s">
        <v>311</v>
      </c>
      <c r="E1214" s="220" t="s">
        <v>409</v>
      </c>
      <c r="F1214" s="221">
        <v>36449</v>
      </c>
      <c r="G1214" s="220" t="s">
        <v>795</v>
      </c>
      <c r="H1214" s="220" t="s">
        <v>411</v>
      </c>
      <c r="I1214" s="220" t="s">
        <v>515</v>
      </c>
      <c r="Q1214" s="220">
        <v>2000</v>
      </c>
      <c r="T1214" s="222"/>
      <c r="V1214" s="220" t="s">
        <v>944</v>
      </c>
      <c r="W1214" s="220" t="s">
        <v>944</v>
      </c>
      <c r="X1214" s="220" t="s">
        <v>1306</v>
      </c>
    </row>
    <row r="1215" spans="1:24" x14ac:dyDescent="0.3">
      <c r="A1215" s="220">
        <v>120592</v>
      </c>
      <c r="B1215" s="220" t="s">
        <v>1599</v>
      </c>
      <c r="C1215" s="220" t="s">
        <v>79</v>
      </c>
      <c r="D1215" s="220" t="s">
        <v>291</v>
      </c>
      <c r="E1215" s="220" t="s">
        <v>410</v>
      </c>
      <c r="F1215" s="221">
        <v>35307</v>
      </c>
      <c r="G1215" s="220" t="s">
        <v>791</v>
      </c>
      <c r="H1215" s="220" t="s">
        <v>420</v>
      </c>
      <c r="I1215" s="220" t="s">
        <v>515</v>
      </c>
      <c r="Q1215" s="220">
        <v>2000</v>
      </c>
      <c r="T1215" s="222"/>
      <c r="V1215" s="220" t="s">
        <v>944</v>
      </c>
      <c r="W1215" s="220" t="s">
        <v>944</v>
      </c>
      <c r="X1215" s="220" t="s">
        <v>1306</v>
      </c>
    </row>
    <row r="1216" spans="1:24" x14ac:dyDescent="0.3">
      <c r="A1216" s="220">
        <v>120594</v>
      </c>
      <c r="B1216" s="220" t="s">
        <v>1600</v>
      </c>
      <c r="C1216" s="220" t="s">
        <v>143</v>
      </c>
      <c r="D1216" s="220" t="s">
        <v>278</v>
      </c>
      <c r="E1216" s="220" t="s">
        <v>410</v>
      </c>
      <c r="F1216" s="221">
        <v>33239</v>
      </c>
      <c r="G1216" s="220" t="s">
        <v>841</v>
      </c>
      <c r="H1216" s="220" t="s">
        <v>411</v>
      </c>
      <c r="I1216" s="220" t="s">
        <v>515</v>
      </c>
      <c r="Q1216" s="220">
        <v>2000</v>
      </c>
      <c r="T1216" s="222"/>
      <c r="V1216" s="220" t="s">
        <v>944</v>
      </c>
      <c r="W1216" s="220" t="s">
        <v>944</v>
      </c>
      <c r="X1216" s="220" t="s">
        <v>1306</v>
      </c>
    </row>
    <row r="1217" spans="1:24" x14ac:dyDescent="0.3">
      <c r="A1217" s="220">
        <v>120598</v>
      </c>
      <c r="B1217" s="220" t="s">
        <v>1601</v>
      </c>
      <c r="C1217" s="220" t="s">
        <v>1012</v>
      </c>
      <c r="D1217" s="220" t="s">
        <v>1133</v>
      </c>
      <c r="E1217" s="220" t="s">
        <v>410</v>
      </c>
      <c r="F1217" s="221">
        <v>34730</v>
      </c>
      <c r="G1217" s="220" t="s">
        <v>388</v>
      </c>
      <c r="H1217" s="220" t="s">
        <v>411</v>
      </c>
      <c r="I1217" s="220" t="s">
        <v>515</v>
      </c>
      <c r="Q1217" s="220">
        <v>2000</v>
      </c>
      <c r="S1217" s="220" t="s">
        <v>944</v>
      </c>
      <c r="T1217" s="222" t="s">
        <v>944</v>
      </c>
      <c r="U1217" s="220" t="s">
        <v>944</v>
      </c>
      <c r="V1217" s="220" t="s">
        <v>944</v>
      </c>
      <c r="W1217" s="220" t="s">
        <v>944</v>
      </c>
      <c r="X1217" s="220" t="s">
        <v>1306</v>
      </c>
    </row>
    <row r="1218" spans="1:24" x14ac:dyDescent="0.3">
      <c r="A1218" s="220">
        <v>120623</v>
      </c>
      <c r="B1218" s="220" t="s">
        <v>1602</v>
      </c>
      <c r="C1218" s="220" t="s">
        <v>68</v>
      </c>
      <c r="D1218" s="220" t="s">
        <v>258</v>
      </c>
      <c r="E1218" s="220" t="s">
        <v>410</v>
      </c>
      <c r="F1218" s="221">
        <v>35278</v>
      </c>
      <c r="G1218" s="220" t="s">
        <v>823</v>
      </c>
      <c r="H1218" s="220" t="s">
        <v>411</v>
      </c>
      <c r="I1218" s="220" t="s">
        <v>515</v>
      </c>
      <c r="Q1218" s="220">
        <v>2000</v>
      </c>
      <c r="S1218" s="220" t="s">
        <v>944</v>
      </c>
      <c r="T1218" s="222" t="s">
        <v>944</v>
      </c>
      <c r="U1218" s="220" t="s">
        <v>944</v>
      </c>
      <c r="V1218" s="220" t="s">
        <v>944</v>
      </c>
      <c r="W1218" s="220" t="s">
        <v>944</v>
      </c>
      <c r="X1218" s="220" t="s">
        <v>1306</v>
      </c>
    </row>
    <row r="1219" spans="1:24" x14ac:dyDescent="0.3">
      <c r="A1219" s="220">
        <v>120630</v>
      </c>
      <c r="B1219" s="220" t="s">
        <v>1227</v>
      </c>
      <c r="C1219" s="220" t="s">
        <v>1101</v>
      </c>
      <c r="E1219" s="220" t="s">
        <v>410</v>
      </c>
      <c r="H1219" s="220" t="s">
        <v>411</v>
      </c>
      <c r="I1219" s="220" t="s">
        <v>515</v>
      </c>
      <c r="Q1219" s="220">
        <v>2000</v>
      </c>
      <c r="T1219" s="222"/>
      <c r="V1219" s="220" t="s">
        <v>944</v>
      </c>
      <c r="W1219" s="220" t="s">
        <v>944</v>
      </c>
      <c r="X1219" s="220" t="s">
        <v>1306</v>
      </c>
    </row>
    <row r="1220" spans="1:24" x14ac:dyDescent="0.3">
      <c r="A1220" s="220">
        <v>120654</v>
      </c>
      <c r="B1220" s="220" t="s">
        <v>1605</v>
      </c>
      <c r="C1220" s="220" t="s">
        <v>64</v>
      </c>
      <c r="D1220" s="220" t="s">
        <v>681</v>
      </c>
      <c r="E1220" s="220" t="s">
        <v>410</v>
      </c>
      <c r="F1220" s="221">
        <v>35084</v>
      </c>
      <c r="G1220" s="220" t="s">
        <v>414</v>
      </c>
      <c r="H1220" s="220" t="s">
        <v>411</v>
      </c>
      <c r="I1220" s="220" t="s">
        <v>515</v>
      </c>
      <c r="Q1220" s="220">
        <v>2000</v>
      </c>
      <c r="T1220" s="222"/>
      <c r="V1220" s="220" t="s">
        <v>944</v>
      </c>
      <c r="W1220" s="220" t="s">
        <v>944</v>
      </c>
      <c r="X1220" s="220" t="s">
        <v>1306</v>
      </c>
    </row>
    <row r="1221" spans="1:24" x14ac:dyDescent="0.3">
      <c r="A1221" s="220">
        <v>120669</v>
      </c>
      <c r="B1221" s="220" t="s">
        <v>1607</v>
      </c>
      <c r="C1221" s="220" t="s">
        <v>136</v>
      </c>
      <c r="D1221" s="220" t="s">
        <v>267</v>
      </c>
      <c r="E1221" s="220" t="s">
        <v>410</v>
      </c>
      <c r="F1221" s="221">
        <v>33970</v>
      </c>
      <c r="G1221" s="220" t="s">
        <v>1608</v>
      </c>
      <c r="H1221" s="220" t="s">
        <v>411</v>
      </c>
      <c r="I1221" s="220" t="s">
        <v>515</v>
      </c>
      <c r="Q1221" s="220">
        <v>2000</v>
      </c>
      <c r="T1221" s="222" t="s">
        <v>944</v>
      </c>
      <c r="U1221" s="220" t="s">
        <v>944</v>
      </c>
      <c r="V1221" s="220" t="s">
        <v>944</v>
      </c>
      <c r="W1221" s="220" t="s">
        <v>944</v>
      </c>
      <c r="X1221" s="220" t="s">
        <v>1306</v>
      </c>
    </row>
    <row r="1222" spans="1:24" x14ac:dyDescent="0.3">
      <c r="A1222" s="220">
        <v>120681</v>
      </c>
      <c r="B1222" s="220" t="s">
        <v>1609</v>
      </c>
      <c r="C1222" s="220" t="s">
        <v>92</v>
      </c>
      <c r="D1222" s="220" t="s">
        <v>270</v>
      </c>
      <c r="E1222" s="220" t="s">
        <v>410</v>
      </c>
      <c r="F1222" s="221">
        <v>35708</v>
      </c>
      <c r="G1222" s="220" t="s">
        <v>388</v>
      </c>
      <c r="H1222" s="220" t="s">
        <v>411</v>
      </c>
      <c r="I1222" s="220" t="s">
        <v>515</v>
      </c>
      <c r="Q1222" s="220">
        <v>2000</v>
      </c>
      <c r="T1222" s="222"/>
      <c r="V1222" s="220" t="s">
        <v>944</v>
      </c>
      <c r="W1222" s="220" t="s">
        <v>944</v>
      </c>
      <c r="X1222" s="220" t="s">
        <v>1306</v>
      </c>
    </row>
    <row r="1223" spans="1:24" x14ac:dyDescent="0.3">
      <c r="A1223" s="220">
        <v>120685</v>
      </c>
      <c r="B1223" s="220" t="s">
        <v>1610</v>
      </c>
      <c r="C1223" s="220" t="s">
        <v>119</v>
      </c>
      <c r="D1223" s="220" t="s">
        <v>253</v>
      </c>
      <c r="E1223" s="220" t="s">
        <v>410</v>
      </c>
      <c r="F1223" s="221">
        <v>35710</v>
      </c>
      <c r="G1223" s="220" t="s">
        <v>1611</v>
      </c>
      <c r="H1223" s="220" t="s">
        <v>411</v>
      </c>
      <c r="I1223" s="220" t="s">
        <v>515</v>
      </c>
      <c r="Q1223" s="220">
        <v>2000</v>
      </c>
      <c r="T1223" s="222" t="s">
        <v>944</v>
      </c>
      <c r="U1223" s="220" t="s">
        <v>944</v>
      </c>
      <c r="V1223" s="220" t="s">
        <v>944</v>
      </c>
      <c r="W1223" s="220" t="s">
        <v>944</v>
      </c>
      <c r="X1223" s="220" t="s">
        <v>1306</v>
      </c>
    </row>
    <row r="1224" spans="1:24" x14ac:dyDescent="0.3">
      <c r="A1224" s="220">
        <v>120704</v>
      </c>
      <c r="B1224" s="220" t="s">
        <v>1612</v>
      </c>
      <c r="C1224" s="220" t="s">
        <v>70</v>
      </c>
      <c r="D1224" s="220" t="s">
        <v>251</v>
      </c>
      <c r="E1224" s="220" t="s">
        <v>410</v>
      </c>
      <c r="H1224" s="220" t="s">
        <v>411</v>
      </c>
      <c r="I1224" s="220" t="s">
        <v>515</v>
      </c>
      <c r="Q1224" s="220">
        <v>2000</v>
      </c>
      <c r="T1224" s="222"/>
      <c r="V1224" s="220" t="s">
        <v>944</v>
      </c>
      <c r="W1224" s="220" t="s">
        <v>944</v>
      </c>
      <c r="X1224" s="220" t="s">
        <v>1306</v>
      </c>
    </row>
    <row r="1225" spans="1:24" x14ac:dyDescent="0.3">
      <c r="A1225" s="220">
        <v>120711</v>
      </c>
      <c r="B1225" s="220" t="s">
        <v>1613</v>
      </c>
      <c r="C1225" s="220" t="s">
        <v>74</v>
      </c>
      <c r="D1225" s="220" t="s">
        <v>319</v>
      </c>
      <c r="E1225" s="220" t="s">
        <v>410</v>
      </c>
      <c r="H1225" s="220" t="s">
        <v>411</v>
      </c>
      <c r="I1225" s="220" t="s">
        <v>515</v>
      </c>
      <c r="Q1225" s="220">
        <v>2000</v>
      </c>
      <c r="S1225" s="220" t="s">
        <v>944</v>
      </c>
      <c r="T1225" s="222" t="s">
        <v>944</v>
      </c>
      <c r="U1225" s="220" t="s">
        <v>944</v>
      </c>
      <c r="V1225" s="220" t="s">
        <v>944</v>
      </c>
      <c r="W1225" s="220" t="s">
        <v>944</v>
      </c>
      <c r="X1225" s="220" t="s">
        <v>1306</v>
      </c>
    </row>
    <row r="1226" spans="1:24" x14ac:dyDescent="0.3">
      <c r="A1226" s="220">
        <v>120717</v>
      </c>
      <c r="B1226" s="220" t="s">
        <v>1614</v>
      </c>
      <c r="C1226" s="220" t="s">
        <v>118</v>
      </c>
      <c r="D1226" s="220" t="s">
        <v>250</v>
      </c>
      <c r="E1226" s="220" t="s">
        <v>410</v>
      </c>
      <c r="F1226" s="221">
        <v>34705</v>
      </c>
      <c r="G1226" s="220" t="s">
        <v>795</v>
      </c>
      <c r="H1226" s="220" t="s">
        <v>420</v>
      </c>
      <c r="I1226" s="220" t="s">
        <v>515</v>
      </c>
      <c r="Q1226" s="220">
        <v>2000</v>
      </c>
      <c r="T1226" s="222"/>
      <c r="V1226" s="220" t="s">
        <v>944</v>
      </c>
      <c r="W1226" s="220" t="s">
        <v>944</v>
      </c>
      <c r="X1226" s="220" t="s">
        <v>1306</v>
      </c>
    </row>
    <row r="1227" spans="1:24" x14ac:dyDescent="0.3">
      <c r="A1227" s="220">
        <v>120731</v>
      </c>
      <c r="B1227" s="220" t="s">
        <v>1615</v>
      </c>
      <c r="C1227" s="220" t="s">
        <v>107</v>
      </c>
      <c r="D1227" s="220" t="s">
        <v>1616</v>
      </c>
      <c r="E1227" s="220" t="s">
        <v>410</v>
      </c>
      <c r="F1227" s="221">
        <v>35445</v>
      </c>
      <c r="G1227" s="220" t="s">
        <v>1617</v>
      </c>
      <c r="H1227" s="220" t="s">
        <v>411</v>
      </c>
      <c r="I1227" s="220" t="s">
        <v>515</v>
      </c>
      <c r="Q1227" s="220">
        <v>2000</v>
      </c>
      <c r="T1227" s="222"/>
      <c r="V1227" s="220" t="s">
        <v>944</v>
      </c>
      <c r="W1227" s="220" t="s">
        <v>944</v>
      </c>
      <c r="X1227" s="220" t="s">
        <v>1306</v>
      </c>
    </row>
    <row r="1228" spans="1:24" x14ac:dyDescent="0.3">
      <c r="A1228" s="220">
        <v>120732</v>
      </c>
      <c r="B1228" s="220" t="s">
        <v>1618</v>
      </c>
      <c r="C1228" s="220" t="s">
        <v>173</v>
      </c>
      <c r="D1228" s="220" t="s">
        <v>311</v>
      </c>
      <c r="E1228" s="220" t="s">
        <v>409</v>
      </c>
      <c r="F1228" s="221">
        <v>35440</v>
      </c>
      <c r="G1228" s="220" t="s">
        <v>1619</v>
      </c>
      <c r="H1228" s="220" t="s">
        <v>411</v>
      </c>
      <c r="I1228" s="220" t="s">
        <v>515</v>
      </c>
      <c r="Q1228" s="220">
        <v>2000</v>
      </c>
      <c r="T1228" s="222"/>
      <c r="V1228" s="220" t="s">
        <v>944</v>
      </c>
      <c r="W1228" s="220" t="s">
        <v>944</v>
      </c>
      <c r="X1228" s="220" t="s">
        <v>1306</v>
      </c>
    </row>
    <row r="1229" spans="1:24" x14ac:dyDescent="0.3">
      <c r="A1229" s="220">
        <v>120741</v>
      </c>
      <c r="B1229" s="220" t="s">
        <v>1620</v>
      </c>
      <c r="C1229" s="220" t="s">
        <v>129</v>
      </c>
      <c r="E1229" s="220" t="s">
        <v>410</v>
      </c>
      <c r="H1229" s="220" t="s">
        <v>411</v>
      </c>
      <c r="I1229" s="220" t="s">
        <v>515</v>
      </c>
      <c r="Q1229" s="220">
        <v>2000</v>
      </c>
      <c r="T1229" s="222"/>
      <c r="V1229" s="220" t="s">
        <v>944</v>
      </c>
      <c r="W1229" s="220" t="s">
        <v>944</v>
      </c>
      <c r="X1229" s="220" t="s">
        <v>1306</v>
      </c>
    </row>
    <row r="1230" spans="1:24" x14ac:dyDescent="0.3">
      <c r="A1230" s="220">
        <v>120742</v>
      </c>
      <c r="B1230" s="220" t="s">
        <v>1621</v>
      </c>
      <c r="C1230" s="220" t="s">
        <v>107</v>
      </c>
      <c r="D1230" s="220" t="s">
        <v>232</v>
      </c>
      <c r="E1230" s="220" t="s">
        <v>410</v>
      </c>
      <c r="F1230" s="221">
        <v>35295</v>
      </c>
      <c r="G1230" s="220" t="s">
        <v>388</v>
      </c>
      <c r="H1230" s="220" t="s">
        <v>411</v>
      </c>
      <c r="I1230" s="220" t="s">
        <v>515</v>
      </c>
      <c r="Q1230" s="220">
        <v>2000</v>
      </c>
      <c r="T1230" s="222"/>
      <c r="V1230" s="220" t="s">
        <v>944</v>
      </c>
      <c r="W1230" s="220" t="s">
        <v>944</v>
      </c>
      <c r="X1230" s="220" t="s">
        <v>1306</v>
      </c>
    </row>
    <row r="1231" spans="1:24" x14ac:dyDescent="0.3">
      <c r="A1231" s="220">
        <v>120743</v>
      </c>
      <c r="B1231" s="220" t="s">
        <v>1622</v>
      </c>
      <c r="C1231" s="220" t="s">
        <v>455</v>
      </c>
      <c r="D1231" s="220" t="s">
        <v>478</v>
      </c>
      <c r="E1231" s="220" t="s">
        <v>410</v>
      </c>
      <c r="F1231" s="221">
        <v>35105</v>
      </c>
      <c r="G1231" s="220" t="s">
        <v>979</v>
      </c>
      <c r="H1231" s="220" t="s">
        <v>411</v>
      </c>
      <c r="I1231" s="220" t="s">
        <v>515</v>
      </c>
      <c r="Q1231" s="220">
        <v>2000</v>
      </c>
      <c r="S1231" s="220" t="s">
        <v>944</v>
      </c>
      <c r="T1231" s="222" t="s">
        <v>944</v>
      </c>
      <c r="U1231" s="220" t="s">
        <v>944</v>
      </c>
      <c r="V1231" s="220" t="s">
        <v>944</v>
      </c>
      <c r="W1231" s="220" t="s">
        <v>944</v>
      </c>
      <c r="X1231" s="220" t="s">
        <v>1306</v>
      </c>
    </row>
    <row r="1232" spans="1:24" x14ac:dyDescent="0.3">
      <c r="A1232" s="220">
        <v>120759</v>
      </c>
      <c r="B1232" s="220" t="s">
        <v>1623</v>
      </c>
      <c r="C1232" s="220" t="s">
        <v>109</v>
      </c>
      <c r="D1232" s="220" t="s">
        <v>1624</v>
      </c>
      <c r="E1232" s="220" t="s">
        <v>410</v>
      </c>
      <c r="F1232" s="221">
        <v>34031</v>
      </c>
      <c r="G1232" s="220" t="s">
        <v>388</v>
      </c>
      <c r="H1232" s="220" t="s">
        <v>411</v>
      </c>
      <c r="I1232" s="220" t="s">
        <v>515</v>
      </c>
      <c r="Q1232" s="220">
        <v>2000</v>
      </c>
      <c r="T1232" s="222"/>
      <c r="V1232" s="220" t="s">
        <v>944</v>
      </c>
      <c r="W1232" s="220" t="s">
        <v>944</v>
      </c>
      <c r="X1232" s="220" t="s">
        <v>1306</v>
      </c>
    </row>
    <row r="1233" spans="1:24" x14ac:dyDescent="0.3">
      <c r="A1233" s="220">
        <v>120761</v>
      </c>
      <c r="B1233" s="220" t="s">
        <v>1625</v>
      </c>
      <c r="C1233" s="220" t="s">
        <v>80</v>
      </c>
      <c r="D1233" s="220" t="s">
        <v>564</v>
      </c>
      <c r="E1233" s="220" t="s">
        <v>410</v>
      </c>
      <c r="H1233" s="220" t="s">
        <v>411</v>
      </c>
      <c r="I1233" s="220" t="s">
        <v>515</v>
      </c>
      <c r="Q1233" s="220">
        <v>2000</v>
      </c>
      <c r="T1233" s="222"/>
      <c r="V1233" s="220" t="s">
        <v>944</v>
      </c>
      <c r="W1233" s="220" t="s">
        <v>944</v>
      </c>
      <c r="X1233" s="220" t="s">
        <v>1306</v>
      </c>
    </row>
    <row r="1234" spans="1:24" x14ac:dyDescent="0.3">
      <c r="A1234" s="220">
        <v>120773</v>
      </c>
      <c r="B1234" s="220" t="s">
        <v>1626</v>
      </c>
      <c r="C1234" s="220" t="s">
        <v>467</v>
      </c>
      <c r="D1234" s="220" t="s">
        <v>1627</v>
      </c>
      <c r="E1234" s="220" t="s">
        <v>410</v>
      </c>
      <c r="F1234" s="221">
        <v>32509</v>
      </c>
      <c r="G1234" s="220" t="s">
        <v>867</v>
      </c>
      <c r="H1234" s="220" t="s">
        <v>411</v>
      </c>
      <c r="I1234" s="220" t="s">
        <v>515</v>
      </c>
      <c r="Q1234" s="220">
        <v>2000</v>
      </c>
      <c r="S1234" s="220" t="s">
        <v>944</v>
      </c>
      <c r="T1234" s="222" t="s">
        <v>944</v>
      </c>
      <c r="U1234" s="220" t="s">
        <v>944</v>
      </c>
      <c r="V1234" s="220" t="s">
        <v>944</v>
      </c>
      <c r="W1234" s="220" t="s">
        <v>944</v>
      </c>
      <c r="X1234" s="220" t="s">
        <v>1306</v>
      </c>
    </row>
    <row r="1235" spans="1:24" x14ac:dyDescent="0.3">
      <c r="A1235" s="220">
        <v>120783</v>
      </c>
      <c r="B1235" s="220" t="s">
        <v>1628</v>
      </c>
      <c r="C1235" s="220" t="s">
        <v>1114</v>
      </c>
      <c r="D1235" s="220" t="s">
        <v>1629</v>
      </c>
      <c r="E1235" s="220" t="s">
        <v>410</v>
      </c>
      <c r="F1235" s="221">
        <v>35810</v>
      </c>
      <c r="G1235" s="220" t="s">
        <v>388</v>
      </c>
      <c r="H1235" s="220" t="s">
        <v>411</v>
      </c>
      <c r="I1235" s="220" t="s">
        <v>515</v>
      </c>
      <c r="Q1235" s="220">
        <v>2000</v>
      </c>
      <c r="T1235" s="222"/>
      <c r="V1235" s="220" t="s">
        <v>944</v>
      </c>
      <c r="W1235" s="220" t="s">
        <v>944</v>
      </c>
      <c r="X1235" s="220" t="s">
        <v>1306</v>
      </c>
    </row>
    <row r="1236" spans="1:24" x14ac:dyDescent="0.3">
      <c r="A1236" s="220">
        <v>120790</v>
      </c>
      <c r="B1236" s="220" t="s">
        <v>1630</v>
      </c>
      <c r="C1236" s="220" t="s">
        <v>1631</v>
      </c>
      <c r="D1236" s="220" t="s">
        <v>238</v>
      </c>
      <c r="E1236" s="220" t="s">
        <v>410</v>
      </c>
      <c r="F1236" s="221">
        <v>33458</v>
      </c>
      <c r="G1236" s="220" t="s">
        <v>388</v>
      </c>
      <c r="H1236" s="220" t="s">
        <v>411</v>
      </c>
      <c r="I1236" s="220" t="s">
        <v>515</v>
      </c>
      <c r="Q1236" s="220">
        <v>2000</v>
      </c>
      <c r="S1236" s="220" t="s">
        <v>944</v>
      </c>
      <c r="T1236" s="222" t="s">
        <v>944</v>
      </c>
      <c r="U1236" s="220" t="s">
        <v>944</v>
      </c>
      <c r="V1236" s="220" t="s">
        <v>944</v>
      </c>
      <c r="W1236" s="220" t="s">
        <v>944</v>
      </c>
      <c r="X1236" s="220" t="s">
        <v>1306</v>
      </c>
    </row>
    <row r="1237" spans="1:24" x14ac:dyDescent="0.3">
      <c r="A1237" s="220">
        <v>120792</v>
      </c>
      <c r="B1237" s="220" t="s">
        <v>1632</v>
      </c>
      <c r="C1237" s="220" t="s">
        <v>91</v>
      </c>
      <c r="D1237" s="220" t="s">
        <v>1018</v>
      </c>
      <c r="E1237" s="220" t="s">
        <v>409</v>
      </c>
      <c r="F1237" s="221">
        <v>36156</v>
      </c>
      <c r="G1237" s="220" t="s">
        <v>388</v>
      </c>
      <c r="H1237" s="220" t="s">
        <v>411</v>
      </c>
      <c r="I1237" s="220" t="s">
        <v>515</v>
      </c>
      <c r="Q1237" s="220">
        <v>2000</v>
      </c>
      <c r="S1237" s="220" t="s">
        <v>944</v>
      </c>
      <c r="T1237" s="222" t="s">
        <v>944</v>
      </c>
      <c r="U1237" s="220" t="s">
        <v>944</v>
      </c>
      <c r="V1237" s="220" t="s">
        <v>944</v>
      </c>
      <c r="W1237" s="220" t="s">
        <v>944</v>
      </c>
      <c r="X1237" s="220" t="s">
        <v>1306</v>
      </c>
    </row>
    <row r="1238" spans="1:24" x14ac:dyDescent="0.3">
      <c r="A1238" s="220">
        <v>120797</v>
      </c>
      <c r="B1238" s="220" t="s">
        <v>764</v>
      </c>
      <c r="C1238" s="220" t="s">
        <v>96</v>
      </c>
      <c r="D1238" s="220" t="s">
        <v>291</v>
      </c>
      <c r="E1238" s="220" t="s">
        <v>409</v>
      </c>
      <c r="H1238" s="220" t="s">
        <v>411</v>
      </c>
      <c r="I1238" s="220" t="s">
        <v>515</v>
      </c>
      <c r="Q1238" s="220">
        <v>2000</v>
      </c>
      <c r="T1238" s="222" t="s">
        <v>944</v>
      </c>
      <c r="U1238" s="220" t="s">
        <v>944</v>
      </c>
      <c r="V1238" s="220" t="s">
        <v>944</v>
      </c>
      <c r="W1238" s="220" t="s">
        <v>944</v>
      </c>
      <c r="X1238" s="220" t="s">
        <v>1306</v>
      </c>
    </row>
    <row r="1239" spans="1:24" x14ac:dyDescent="0.3">
      <c r="A1239" s="220">
        <v>120819</v>
      </c>
      <c r="B1239" s="220" t="s">
        <v>1633</v>
      </c>
      <c r="C1239" s="220" t="s">
        <v>107</v>
      </c>
      <c r="E1239" s="220" t="s">
        <v>410</v>
      </c>
      <c r="H1239" s="220" t="s">
        <v>411</v>
      </c>
      <c r="I1239" s="220" t="s">
        <v>515</v>
      </c>
      <c r="Q1239" s="220">
        <v>2000</v>
      </c>
      <c r="V1239" s="220" t="s">
        <v>944</v>
      </c>
      <c r="W1239" s="220" t="s">
        <v>944</v>
      </c>
      <c r="X1239" s="220" t="s">
        <v>1306</v>
      </c>
    </row>
    <row r="1240" spans="1:24" x14ac:dyDescent="0.3">
      <c r="A1240" s="220">
        <v>120821</v>
      </c>
      <c r="B1240" s="220" t="s">
        <v>1634</v>
      </c>
      <c r="C1240" s="220" t="s">
        <v>1635</v>
      </c>
      <c r="D1240" s="220" t="s">
        <v>616</v>
      </c>
      <c r="E1240" s="220" t="s">
        <v>410</v>
      </c>
      <c r="F1240" s="221">
        <v>34860</v>
      </c>
      <c r="G1240" s="220" t="s">
        <v>1636</v>
      </c>
      <c r="H1240" s="220" t="s">
        <v>411</v>
      </c>
      <c r="I1240" s="220" t="s">
        <v>515</v>
      </c>
      <c r="Q1240" s="220">
        <v>2000</v>
      </c>
      <c r="T1240" s="222"/>
      <c r="V1240" s="220" t="s">
        <v>944</v>
      </c>
      <c r="W1240" s="220" t="s">
        <v>944</v>
      </c>
      <c r="X1240" s="220" t="s">
        <v>1306</v>
      </c>
    </row>
    <row r="1241" spans="1:24" x14ac:dyDescent="0.3">
      <c r="A1241" s="220">
        <v>120862</v>
      </c>
      <c r="B1241" s="220" t="s">
        <v>1640</v>
      </c>
      <c r="C1241" s="220" t="s">
        <v>65</v>
      </c>
      <c r="D1241" s="220" t="s">
        <v>320</v>
      </c>
      <c r="E1241" s="220" t="s">
        <v>409</v>
      </c>
      <c r="F1241" s="221">
        <v>33970</v>
      </c>
      <c r="G1241" s="220" t="s">
        <v>416</v>
      </c>
      <c r="H1241" s="220" t="s">
        <v>411</v>
      </c>
      <c r="I1241" s="220" t="s">
        <v>515</v>
      </c>
      <c r="Q1241" s="220">
        <v>2000</v>
      </c>
      <c r="T1241" s="222"/>
      <c r="V1241" s="220" t="s">
        <v>944</v>
      </c>
      <c r="W1241" s="220" t="s">
        <v>944</v>
      </c>
      <c r="X1241" s="220" t="s">
        <v>1306</v>
      </c>
    </row>
    <row r="1242" spans="1:24" x14ac:dyDescent="0.3">
      <c r="A1242" s="220">
        <v>120865</v>
      </c>
      <c r="B1242" s="220" t="s">
        <v>1641</v>
      </c>
      <c r="C1242" s="220" t="s">
        <v>167</v>
      </c>
      <c r="D1242" s="220" t="s">
        <v>508</v>
      </c>
      <c r="E1242" s="220" t="s">
        <v>410</v>
      </c>
      <c r="F1242" s="221">
        <v>31450</v>
      </c>
      <c r="G1242" s="220" t="s">
        <v>1642</v>
      </c>
      <c r="H1242" s="220" t="s">
        <v>411</v>
      </c>
      <c r="I1242" s="220" t="s">
        <v>515</v>
      </c>
      <c r="T1242" s="222"/>
      <c r="X1242" s="220" t="s">
        <v>1306</v>
      </c>
    </row>
    <row r="1243" spans="1:24" x14ac:dyDescent="0.3">
      <c r="A1243" s="220">
        <v>120871</v>
      </c>
      <c r="B1243" s="220" t="s">
        <v>1643</v>
      </c>
      <c r="C1243" s="220" t="s">
        <v>64</v>
      </c>
      <c r="D1243" s="220" t="s">
        <v>287</v>
      </c>
      <c r="E1243" s="220" t="s">
        <v>410</v>
      </c>
      <c r="F1243" s="221">
        <v>33789</v>
      </c>
      <c r="G1243" s="220" t="s">
        <v>388</v>
      </c>
      <c r="H1243" s="220" t="s">
        <v>420</v>
      </c>
      <c r="I1243" s="220" t="s">
        <v>515</v>
      </c>
      <c r="Q1243" s="220">
        <v>2000</v>
      </c>
      <c r="T1243" s="222"/>
      <c r="V1243" s="220" t="s">
        <v>944</v>
      </c>
      <c r="W1243" s="220" t="s">
        <v>944</v>
      </c>
      <c r="X1243" s="220" t="s">
        <v>1306</v>
      </c>
    </row>
    <row r="1244" spans="1:24" x14ac:dyDescent="0.3">
      <c r="A1244" s="220">
        <v>120877</v>
      </c>
      <c r="B1244" s="220" t="s">
        <v>1644</v>
      </c>
      <c r="C1244" s="220" t="s">
        <v>158</v>
      </c>
      <c r="D1244" s="220" t="s">
        <v>267</v>
      </c>
      <c r="E1244" s="220" t="s">
        <v>410</v>
      </c>
      <c r="H1244" s="220" t="s">
        <v>411</v>
      </c>
      <c r="I1244" s="220" t="s">
        <v>515</v>
      </c>
      <c r="Q1244" s="220">
        <v>2000</v>
      </c>
      <c r="T1244" s="222"/>
      <c r="V1244" s="220" t="s">
        <v>944</v>
      </c>
      <c r="W1244" s="220" t="s">
        <v>944</v>
      </c>
      <c r="X1244" s="220" t="s">
        <v>1306</v>
      </c>
    </row>
    <row r="1245" spans="1:24" x14ac:dyDescent="0.3">
      <c r="A1245" s="220">
        <v>120878</v>
      </c>
      <c r="B1245" s="220" t="s">
        <v>1645</v>
      </c>
      <c r="C1245" s="220" t="s">
        <v>592</v>
      </c>
      <c r="D1245" s="220" t="s">
        <v>367</v>
      </c>
      <c r="E1245" s="220" t="s">
        <v>410</v>
      </c>
      <c r="F1245" s="221">
        <v>29952</v>
      </c>
      <c r="G1245" s="220" t="s">
        <v>830</v>
      </c>
      <c r="H1245" s="220" t="s">
        <v>411</v>
      </c>
      <c r="I1245" s="220" t="s">
        <v>515</v>
      </c>
      <c r="Q1245" s="220">
        <v>2000</v>
      </c>
      <c r="T1245" s="222"/>
      <c r="V1245" s="220" t="s">
        <v>944</v>
      </c>
      <c r="W1245" s="220" t="s">
        <v>944</v>
      </c>
      <c r="X1245" s="220" t="s">
        <v>1306</v>
      </c>
    </row>
    <row r="1246" spans="1:24" x14ac:dyDescent="0.3">
      <c r="A1246" s="220">
        <v>120884</v>
      </c>
      <c r="B1246" s="220" t="s">
        <v>1646</v>
      </c>
      <c r="C1246" s="220" t="s">
        <v>1647</v>
      </c>
      <c r="D1246" s="220" t="s">
        <v>339</v>
      </c>
      <c r="E1246" s="220" t="s">
        <v>410</v>
      </c>
      <c r="H1246" s="220" t="s">
        <v>411</v>
      </c>
      <c r="I1246" s="220" t="s">
        <v>515</v>
      </c>
      <c r="Q1246" s="220">
        <v>2000</v>
      </c>
      <c r="T1246" s="222" t="s">
        <v>944</v>
      </c>
      <c r="U1246" s="220" t="s">
        <v>944</v>
      </c>
      <c r="V1246" s="220" t="s">
        <v>944</v>
      </c>
      <c r="W1246" s="220" t="s">
        <v>944</v>
      </c>
      <c r="X1246" s="220" t="s">
        <v>1306</v>
      </c>
    </row>
    <row r="1247" spans="1:24" x14ac:dyDescent="0.3">
      <c r="A1247" s="220">
        <v>120893</v>
      </c>
      <c r="B1247" s="220" t="s">
        <v>1648</v>
      </c>
      <c r="C1247" s="220" t="s">
        <v>1082</v>
      </c>
      <c r="D1247" s="220" t="s">
        <v>238</v>
      </c>
      <c r="E1247" s="220" t="s">
        <v>410</v>
      </c>
      <c r="F1247" s="221">
        <v>33656</v>
      </c>
      <c r="G1247" s="220" t="s">
        <v>388</v>
      </c>
      <c r="H1247" s="220" t="s">
        <v>411</v>
      </c>
      <c r="I1247" s="220" t="s">
        <v>515</v>
      </c>
      <c r="Q1247" s="220">
        <v>2000</v>
      </c>
      <c r="T1247" s="222"/>
      <c r="V1247" s="220" t="s">
        <v>944</v>
      </c>
      <c r="W1247" s="220" t="s">
        <v>944</v>
      </c>
      <c r="X1247" s="220" t="s">
        <v>1306</v>
      </c>
    </row>
    <row r="1248" spans="1:24" x14ac:dyDescent="0.3">
      <c r="A1248" s="220">
        <v>120905</v>
      </c>
      <c r="B1248" s="220" t="s">
        <v>1649</v>
      </c>
      <c r="C1248" s="220" t="s">
        <v>484</v>
      </c>
      <c r="D1248" s="220" t="s">
        <v>291</v>
      </c>
      <c r="E1248" s="220" t="s">
        <v>410</v>
      </c>
      <c r="F1248" s="221">
        <v>33607</v>
      </c>
      <c r="G1248" s="220" t="s">
        <v>1033</v>
      </c>
      <c r="H1248" s="220" t="s">
        <v>411</v>
      </c>
      <c r="I1248" s="220" t="s">
        <v>515</v>
      </c>
      <c r="Q1248" s="220">
        <v>2000</v>
      </c>
      <c r="T1248" s="222"/>
      <c r="V1248" s="220" t="s">
        <v>944</v>
      </c>
      <c r="W1248" s="220" t="s">
        <v>944</v>
      </c>
      <c r="X1248" s="220" t="s">
        <v>1306</v>
      </c>
    </row>
    <row r="1249" spans="1:24" x14ac:dyDescent="0.3">
      <c r="A1249" s="220">
        <v>120913</v>
      </c>
      <c r="B1249" s="220" t="s">
        <v>1650</v>
      </c>
      <c r="C1249" s="220" t="s">
        <v>558</v>
      </c>
      <c r="D1249" s="220" t="s">
        <v>258</v>
      </c>
      <c r="E1249" s="220" t="s">
        <v>410</v>
      </c>
      <c r="F1249" s="221">
        <v>32236</v>
      </c>
      <c r="G1249" s="220" t="s">
        <v>795</v>
      </c>
      <c r="H1249" s="220" t="s">
        <v>411</v>
      </c>
      <c r="I1249" s="220" t="s">
        <v>515</v>
      </c>
      <c r="Q1249" s="220">
        <v>2000</v>
      </c>
      <c r="T1249" s="222"/>
      <c r="V1249" s="220" t="s">
        <v>944</v>
      </c>
      <c r="W1249" s="220" t="s">
        <v>944</v>
      </c>
      <c r="X1249" s="220" t="s">
        <v>1306</v>
      </c>
    </row>
    <row r="1250" spans="1:24" x14ac:dyDescent="0.3">
      <c r="A1250" s="220">
        <v>120935</v>
      </c>
      <c r="B1250" s="220" t="s">
        <v>1651</v>
      </c>
      <c r="C1250" s="220" t="s">
        <v>68</v>
      </c>
      <c r="D1250" s="220" t="s">
        <v>291</v>
      </c>
      <c r="E1250" s="220" t="s">
        <v>410</v>
      </c>
      <c r="H1250" s="220" t="s">
        <v>411</v>
      </c>
      <c r="I1250" s="220" t="s">
        <v>515</v>
      </c>
      <c r="Q1250" s="220">
        <v>2000</v>
      </c>
      <c r="T1250" s="222" t="s">
        <v>944</v>
      </c>
      <c r="U1250" s="220" t="s">
        <v>944</v>
      </c>
      <c r="V1250" s="220" t="s">
        <v>944</v>
      </c>
      <c r="W1250" s="220" t="s">
        <v>944</v>
      </c>
      <c r="X1250" s="220" t="s">
        <v>1306</v>
      </c>
    </row>
    <row r="1251" spans="1:24" x14ac:dyDescent="0.3">
      <c r="A1251" s="220">
        <v>120942</v>
      </c>
      <c r="B1251" s="220" t="s">
        <v>1652</v>
      </c>
      <c r="C1251" s="220" t="s">
        <v>196</v>
      </c>
      <c r="D1251" s="220" t="s">
        <v>255</v>
      </c>
      <c r="E1251" s="220" t="s">
        <v>409</v>
      </c>
      <c r="F1251" s="221">
        <v>27565</v>
      </c>
      <c r="G1251" s="220" t="s">
        <v>869</v>
      </c>
      <c r="H1251" s="220" t="s">
        <v>411</v>
      </c>
      <c r="I1251" s="220" t="s">
        <v>515</v>
      </c>
      <c r="Q1251" s="220">
        <v>2000</v>
      </c>
      <c r="T1251" s="222"/>
      <c r="V1251" s="220" t="s">
        <v>944</v>
      </c>
      <c r="W1251" s="220" t="s">
        <v>944</v>
      </c>
      <c r="X1251" s="220" t="s">
        <v>1306</v>
      </c>
    </row>
    <row r="1252" spans="1:24" x14ac:dyDescent="0.3">
      <c r="A1252" s="220">
        <v>120986</v>
      </c>
      <c r="B1252" s="220" t="s">
        <v>1654</v>
      </c>
      <c r="C1252" s="220" t="s">
        <v>62</v>
      </c>
      <c r="D1252" s="220" t="s">
        <v>265</v>
      </c>
      <c r="E1252" s="220" t="s">
        <v>409</v>
      </c>
      <c r="F1252" s="221">
        <v>36161</v>
      </c>
      <c r="G1252" s="220" t="s">
        <v>1655</v>
      </c>
      <c r="H1252" s="220" t="s">
        <v>411</v>
      </c>
      <c r="I1252" s="220" t="s">
        <v>515</v>
      </c>
      <c r="Q1252" s="220">
        <v>2000</v>
      </c>
      <c r="R1252" s="220" t="s">
        <v>944</v>
      </c>
      <c r="S1252" s="220" t="s">
        <v>944</v>
      </c>
      <c r="T1252" s="222" t="s">
        <v>944</v>
      </c>
      <c r="U1252" s="220" t="s">
        <v>944</v>
      </c>
      <c r="V1252" s="220" t="s">
        <v>944</v>
      </c>
      <c r="W1252" s="220" t="s">
        <v>944</v>
      </c>
      <c r="X1252" s="220" t="s">
        <v>1306</v>
      </c>
    </row>
    <row r="1253" spans="1:24" x14ac:dyDescent="0.3">
      <c r="A1253" s="220">
        <v>121005</v>
      </c>
      <c r="B1253" s="220" t="s">
        <v>1657</v>
      </c>
      <c r="C1253" s="220" t="s">
        <v>1658</v>
      </c>
      <c r="D1253" s="220" t="s">
        <v>312</v>
      </c>
      <c r="E1253" s="220" t="s">
        <v>409</v>
      </c>
      <c r="H1253" s="220" t="s">
        <v>411</v>
      </c>
      <c r="I1253" s="220" t="s">
        <v>515</v>
      </c>
      <c r="Q1253" s="220">
        <v>2000</v>
      </c>
      <c r="T1253" s="222" t="s">
        <v>944</v>
      </c>
      <c r="U1253" s="220" t="s">
        <v>944</v>
      </c>
      <c r="V1253" s="220" t="s">
        <v>944</v>
      </c>
      <c r="W1253" s="220" t="s">
        <v>944</v>
      </c>
      <c r="X1253" s="220" t="s">
        <v>1306</v>
      </c>
    </row>
    <row r="1254" spans="1:24" x14ac:dyDescent="0.3">
      <c r="A1254" s="220">
        <v>121015</v>
      </c>
      <c r="B1254" s="220" t="s">
        <v>1661</v>
      </c>
      <c r="C1254" s="220" t="s">
        <v>68</v>
      </c>
      <c r="D1254" s="220" t="s">
        <v>1662</v>
      </c>
      <c r="E1254" s="220" t="s">
        <v>409</v>
      </c>
      <c r="F1254" s="221">
        <v>33623</v>
      </c>
      <c r="G1254" s="220" t="s">
        <v>1663</v>
      </c>
      <c r="H1254" s="220" t="s">
        <v>411</v>
      </c>
      <c r="I1254" s="220" t="s">
        <v>515</v>
      </c>
      <c r="Q1254" s="220">
        <v>2000</v>
      </c>
      <c r="T1254" s="222" t="s">
        <v>944</v>
      </c>
      <c r="U1254" s="220" t="s">
        <v>944</v>
      </c>
      <c r="V1254" s="220" t="s">
        <v>944</v>
      </c>
      <c r="W1254" s="220" t="s">
        <v>944</v>
      </c>
      <c r="X1254" s="220" t="s">
        <v>1306</v>
      </c>
    </row>
    <row r="1255" spans="1:24" x14ac:dyDescent="0.3">
      <c r="A1255" s="220">
        <v>121036</v>
      </c>
      <c r="B1255" s="220" t="s">
        <v>1665</v>
      </c>
      <c r="C1255" s="220" t="s">
        <v>1038</v>
      </c>
      <c r="D1255" s="220" t="s">
        <v>319</v>
      </c>
      <c r="E1255" s="220" t="s">
        <v>410</v>
      </c>
      <c r="H1255" s="220" t="s">
        <v>411</v>
      </c>
      <c r="I1255" s="220" t="s">
        <v>515</v>
      </c>
      <c r="Q1255" s="220">
        <v>2000</v>
      </c>
      <c r="R1255" s="220" t="s">
        <v>944</v>
      </c>
      <c r="T1255" s="222"/>
      <c r="U1255" s="220" t="s">
        <v>944</v>
      </c>
      <c r="V1255" s="220" t="s">
        <v>944</v>
      </c>
      <c r="W1255" s="220" t="s">
        <v>944</v>
      </c>
      <c r="X1255" s="220" t="s">
        <v>1306</v>
      </c>
    </row>
    <row r="1256" spans="1:24" x14ac:dyDescent="0.3">
      <c r="A1256" s="220">
        <v>121049</v>
      </c>
      <c r="B1256" s="220" t="s">
        <v>1666</v>
      </c>
      <c r="C1256" s="220" t="s">
        <v>1186</v>
      </c>
      <c r="D1256" s="220" t="s">
        <v>1667</v>
      </c>
      <c r="E1256" s="220" t="s">
        <v>410</v>
      </c>
      <c r="F1256" s="221">
        <v>33763</v>
      </c>
      <c r="G1256" s="220" t="s">
        <v>388</v>
      </c>
      <c r="H1256" s="220" t="s">
        <v>411</v>
      </c>
      <c r="I1256" s="220" t="s">
        <v>515</v>
      </c>
      <c r="Q1256" s="220">
        <v>2000</v>
      </c>
      <c r="S1256" s="220" t="s">
        <v>944</v>
      </c>
      <c r="T1256" s="222" t="s">
        <v>944</v>
      </c>
      <c r="U1256" s="220" t="s">
        <v>944</v>
      </c>
      <c r="V1256" s="220" t="s">
        <v>944</v>
      </c>
      <c r="W1256" s="220" t="s">
        <v>944</v>
      </c>
      <c r="X1256" s="220" t="s">
        <v>1306</v>
      </c>
    </row>
    <row r="1257" spans="1:24" x14ac:dyDescent="0.3">
      <c r="A1257" s="220">
        <v>121054</v>
      </c>
      <c r="B1257" s="220" t="s">
        <v>1668</v>
      </c>
      <c r="C1257" s="220" t="s">
        <v>179</v>
      </c>
      <c r="D1257" s="220" t="s">
        <v>291</v>
      </c>
      <c r="E1257" s="220" t="s">
        <v>410</v>
      </c>
      <c r="F1257" s="221">
        <v>34031</v>
      </c>
      <c r="G1257" s="220" t="s">
        <v>795</v>
      </c>
      <c r="H1257" s="220" t="s">
        <v>411</v>
      </c>
      <c r="I1257" s="220" t="s">
        <v>515</v>
      </c>
      <c r="Q1257" s="220">
        <v>2000</v>
      </c>
      <c r="R1257" s="220" t="s">
        <v>944</v>
      </c>
      <c r="T1257" s="222" t="s">
        <v>944</v>
      </c>
      <c r="U1257" s="220" t="s">
        <v>944</v>
      </c>
      <c r="V1257" s="220" t="s">
        <v>944</v>
      </c>
      <c r="W1257" s="220" t="s">
        <v>944</v>
      </c>
      <c r="X1257" s="220" t="s">
        <v>1306</v>
      </c>
    </row>
    <row r="1258" spans="1:24" x14ac:dyDescent="0.3">
      <c r="A1258" s="220">
        <v>121055</v>
      </c>
      <c r="B1258" s="220" t="s">
        <v>1669</v>
      </c>
      <c r="C1258" s="220" t="s">
        <v>1156</v>
      </c>
      <c r="D1258" s="220" t="s">
        <v>560</v>
      </c>
      <c r="E1258" s="220" t="s">
        <v>410</v>
      </c>
      <c r="F1258" s="221">
        <v>33764</v>
      </c>
      <c r="G1258" s="220" t="s">
        <v>784</v>
      </c>
      <c r="H1258" s="220" t="s">
        <v>411</v>
      </c>
      <c r="I1258" s="220" t="s">
        <v>515</v>
      </c>
      <c r="Q1258" s="220">
        <v>2000</v>
      </c>
      <c r="R1258" s="220" t="s">
        <v>944</v>
      </c>
      <c r="T1258" s="222" t="s">
        <v>944</v>
      </c>
      <c r="U1258" s="220" t="s">
        <v>944</v>
      </c>
      <c r="V1258" s="220" t="s">
        <v>944</v>
      </c>
      <c r="W1258" s="220" t="s">
        <v>944</v>
      </c>
      <c r="X1258" s="220" t="s">
        <v>1306</v>
      </c>
    </row>
    <row r="1259" spans="1:24" x14ac:dyDescent="0.3">
      <c r="A1259" s="220">
        <v>121063</v>
      </c>
      <c r="B1259" s="220" t="s">
        <v>1670</v>
      </c>
      <c r="C1259" s="220" t="s">
        <v>165</v>
      </c>
      <c r="D1259" s="220" t="s">
        <v>1671</v>
      </c>
      <c r="E1259" s="220" t="s">
        <v>410</v>
      </c>
      <c r="F1259" s="221">
        <v>32878</v>
      </c>
      <c r="G1259" s="220" t="s">
        <v>1672</v>
      </c>
      <c r="H1259" s="220" t="s">
        <v>411</v>
      </c>
      <c r="I1259" s="220" t="s">
        <v>515</v>
      </c>
      <c r="Q1259" s="220">
        <v>2000</v>
      </c>
      <c r="T1259" s="222" t="s">
        <v>944</v>
      </c>
      <c r="U1259" s="220" t="s">
        <v>944</v>
      </c>
      <c r="V1259" s="220" t="s">
        <v>944</v>
      </c>
      <c r="W1259" s="220" t="s">
        <v>944</v>
      </c>
      <c r="X1259" s="220" t="s">
        <v>1306</v>
      </c>
    </row>
    <row r="1260" spans="1:24" x14ac:dyDescent="0.3">
      <c r="A1260" s="220">
        <v>121067</v>
      </c>
      <c r="B1260" s="220" t="s">
        <v>1673</v>
      </c>
      <c r="C1260" s="220" t="s">
        <v>68</v>
      </c>
      <c r="D1260" s="220" t="s">
        <v>267</v>
      </c>
      <c r="E1260" s="220" t="s">
        <v>409</v>
      </c>
      <c r="H1260" s="220" t="s">
        <v>420</v>
      </c>
      <c r="I1260" s="220" t="s">
        <v>515</v>
      </c>
      <c r="Q1260" s="220">
        <v>2000</v>
      </c>
      <c r="T1260" s="222" t="s">
        <v>944</v>
      </c>
      <c r="U1260" s="220" t="s">
        <v>944</v>
      </c>
      <c r="V1260" s="220" t="s">
        <v>944</v>
      </c>
      <c r="W1260" s="220" t="s">
        <v>944</v>
      </c>
      <c r="X1260" s="220" t="s">
        <v>1306</v>
      </c>
    </row>
    <row r="1261" spans="1:24" x14ac:dyDescent="0.3">
      <c r="A1261" s="220">
        <v>121069</v>
      </c>
      <c r="B1261" s="220" t="s">
        <v>1674</v>
      </c>
      <c r="C1261" s="220" t="s">
        <v>64</v>
      </c>
      <c r="D1261" s="220" t="s">
        <v>291</v>
      </c>
      <c r="E1261" s="220" t="s">
        <v>410</v>
      </c>
      <c r="F1261" s="221">
        <v>35431</v>
      </c>
      <c r="G1261" s="220" t="s">
        <v>388</v>
      </c>
      <c r="H1261" s="220" t="s">
        <v>411</v>
      </c>
      <c r="I1261" s="220" t="s">
        <v>515</v>
      </c>
      <c r="Q1261" s="220">
        <v>2000</v>
      </c>
      <c r="S1261" s="220" t="s">
        <v>944</v>
      </c>
      <c r="T1261" s="222" t="s">
        <v>944</v>
      </c>
      <c r="U1261" s="220" t="s">
        <v>944</v>
      </c>
      <c r="V1261" s="220" t="s">
        <v>944</v>
      </c>
      <c r="W1261" s="220" t="s">
        <v>944</v>
      </c>
      <c r="X1261" s="220" t="s">
        <v>1306</v>
      </c>
    </row>
    <row r="1262" spans="1:24" x14ac:dyDescent="0.3">
      <c r="A1262" s="220">
        <v>121082</v>
      </c>
      <c r="B1262" s="220" t="s">
        <v>1675</v>
      </c>
      <c r="C1262" s="220" t="s">
        <v>167</v>
      </c>
      <c r="D1262" s="220" t="s">
        <v>323</v>
      </c>
      <c r="E1262" s="220" t="s">
        <v>409</v>
      </c>
      <c r="H1262" s="220" t="s">
        <v>411</v>
      </c>
      <c r="I1262" s="220" t="s">
        <v>515</v>
      </c>
      <c r="Q1262" s="220">
        <v>2000</v>
      </c>
      <c r="S1262" s="220" t="s">
        <v>944</v>
      </c>
      <c r="T1262" s="222" t="s">
        <v>944</v>
      </c>
      <c r="U1262" s="220" t="s">
        <v>944</v>
      </c>
      <c r="V1262" s="220" t="s">
        <v>944</v>
      </c>
      <c r="W1262" s="220" t="s">
        <v>944</v>
      </c>
      <c r="X1262" s="220" t="s">
        <v>1306</v>
      </c>
    </row>
    <row r="1263" spans="1:24" x14ac:dyDescent="0.3">
      <c r="A1263" s="220">
        <v>121097</v>
      </c>
      <c r="B1263" s="220" t="s">
        <v>567</v>
      </c>
      <c r="C1263" s="220" t="s">
        <v>165</v>
      </c>
      <c r="D1263" s="220" t="s">
        <v>357</v>
      </c>
      <c r="E1263" s="220" t="s">
        <v>410</v>
      </c>
      <c r="F1263" s="221">
        <v>33714</v>
      </c>
      <c r="G1263" s="220" t="s">
        <v>856</v>
      </c>
      <c r="H1263" s="220" t="s">
        <v>411</v>
      </c>
      <c r="I1263" s="220" t="s">
        <v>515</v>
      </c>
      <c r="Q1263" s="220">
        <v>2000</v>
      </c>
      <c r="T1263" s="222"/>
      <c r="V1263" s="220" t="s">
        <v>944</v>
      </c>
      <c r="W1263" s="220" t="s">
        <v>944</v>
      </c>
      <c r="X1263" s="220" t="s">
        <v>1306</v>
      </c>
    </row>
    <row r="1264" spans="1:24" x14ac:dyDescent="0.3">
      <c r="A1264" s="220">
        <v>121104</v>
      </c>
      <c r="B1264" s="220" t="s">
        <v>1677</v>
      </c>
      <c r="C1264" s="220" t="s">
        <v>96</v>
      </c>
      <c r="D1264" s="220" t="s">
        <v>361</v>
      </c>
      <c r="E1264" s="220" t="s">
        <v>410</v>
      </c>
      <c r="F1264" s="221">
        <v>32874</v>
      </c>
      <c r="G1264" s="220" t="s">
        <v>395</v>
      </c>
      <c r="H1264" s="220" t="s">
        <v>411</v>
      </c>
      <c r="I1264" s="220" t="s">
        <v>515</v>
      </c>
      <c r="Q1264" s="220">
        <v>2000</v>
      </c>
      <c r="R1264" s="220" t="s">
        <v>944</v>
      </c>
      <c r="S1264" s="220" t="s">
        <v>944</v>
      </c>
      <c r="T1264" s="222"/>
      <c r="U1264" s="220" t="s">
        <v>944</v>
      </c>
      <c r="V1264" s="220" t="s">
        <v>944</v>
      </c>
      <c r="W1264" s="220" t="s">
        <v>944</v>
      </c>
      <c r="X1264" s="220" t="s">
        <v>1306</v>
      </c>
    </row>
    <row r="1265" spans="1:24" x14ac:dyDescent="0.3">
      <c r="A1265" s="220">
        <v>121114</v>
      </c>
      <c r="B1265" s="220" t="s">
        <v>1681</v>
      </c>
      <c r="C1265" s="220" t="s">
        <v>167</v>
      </c>
      <c r="D1265" s="220" t="s">
        <v>270</v>
      </c>
      <c r="E1265" s="220" t="s">
        <v>410</v>
      </c>
      <c r="F1265" s="221">
        <v>32248</v>
      </c>
      <c r="G1265" s="220" t="s">
        <v>795</v>
      </c>
      <c r="H1265" s="220" t="s">
        <v>411</v>
      </c>
      <c r="I1265" s="220" t="s">
        <v>515</v>
      </c>
      <c r="Q1265" s="220">
        <v>2000</v>
      </c>
      <c r="T1265" s="222" t="s">
        <v>944</v>
      </c>
      <c r="V1265" s="220" t="s">
        <v>944</v>
      </c>
      <c r="W1265" s="220" t="s">
        <v>944</v>
      </c>
      <c r="X1265" s="220" t="s">
        <v>1306</v>
      </c>
    </row>
    <row r="1266" spans="1:24" x14ac:dyDescent="0.3">
      <c r="A1266" s="220">
        <v>121129</v>
      </c>
      <c r="B1266" s="220" t="s">
        <v>1683</v>
      </c>
      <c r="C1266" s="220" t="s">
        <v>1684</v>
      </c>
      <c r="D1266" s="220" t="s">
        <v>466</v>
      </c>
      <c r="E1266" s="220" t="s">
        <v>410</v>
      </c>
      <c r="F1266" s="221">
        <v>35431</v>
      </c>
      <c r="G1266" s="220" t="s">
        <v>1685</v>
      </c>
      <c r="H1266" s="220" t="s">
        <v>411</v>
      </c>
      <c r="I1266" s="220" t="s">
        <v>515</v>
      </c>
      <c r="Q1266" s="220">
        <v>2000</v>
      </c>
      <c r="T1266" s="222"/>
      <c r="W1266" s="220" t="s">
        <v>944</v>
      </c>
      <c r="X1266" s="220" t="s">
        <v>1306</v>
      </c>
    </row>
    <row r="1267" spans="1:24" x14ac:dyDescent="0.3">
      <c r="A1267" s="220">
        <v>121148</v>
      </c>
      <c r="B1267" s="220" t="s">
        <v>1686</v>
      </c>
      <c r="C1267" s="220" t="s">
        <v>620</v>
      </c>
      <c r="D1267" s="220" t="s">
        <v>238</v>
      </c>
      <c r="E1267" s="220" t="s">
        <v>410</v>
      </c>
      <c r="F1267" s="221">
        <v>32222</v>
      </c>
      <c r="G1267" s="220" t="s">
        <v>395</v>
      </c>
      <c r="H1267" s="220" t="s">
        <v>411</v>
      </c>
      <c r="I1267" s="220" t="s">
        <v>515</v>
      </c>
      <c r="Q1267" s="220">
        <v>2000</v>
      </c>
      <c r="T1267" s="222" t="s">
        <v>944</v>
      </c>
      <c r="U1267" s="220" t="s">
        <v>944</v>
      </c>
      <c r="V1267" s="220" t="s">
        <v>944</v>
      </c>
      <c r="W1267" s="220" t="s">
        <v>944</v>
      </c>
      <c r="X1267" s="220" t="s">
        <v>1306</v>
      </c>
    </row>
    <row r="1268" spans="1:24" x14ac:dyDescent="0.3">
      <c r="A1268" s="220">
        <v>121150</v>
      </c>
      <c r="B1268" s="220" t="s">
        <v>1687</v>
      </c>
      <c r="C1268" s="220" t="s">
        <v>182</v>
      </c>
      <c r="D1268" s="220" t="s">
        <v>550</v>
      </c>
      <c r="E1268" s="220" t="s">
        <v>410</v>
      </c>
      <c r="F1268" s="221">
        <v>35440</v>
      </c>
      <c r="G1268" s="220" t="s">
        <v>388</v>
      </c>
      <c r="H1268" s="220" t="s">
        <v>411</v>
      </c>
      <c r="I1268" s="220" t="s">
        <v>515</v>
      </c>
      <c r="Q1268" s="220">
        <v>2000</v>
      </c>
      <c r="T1268" s="222"/>
      <c r="W1268" s="220" t="s">
        <v>944</v>
      </c>
      <c r="X1268" s="220" t="s">
        <v>1306</v>
      </c>
    </row>
    <row r="1269" spans="1:24" x14ac:dyDescent="0.3">
      <c r="A1269" s="220">
        <v>121153</v>
      </c>
      <c r="B1269" s="220" t="s">
        <v>1689</v>
      </c>
      <c r="C1269" s="220" t="s">
        <v>164</v>
      </c>
      <c r="D1269" s="220" t="s">
        <v>282</v>
      </c>
      <c r="E1269" s="220" t="s">
        <v>410</v>
      </c>
      <c r="F1269" s="221">
        <v>35163</v>
      </c>
      <c r="G1269" s="220" t="s">
        <v>388</v>
      </c>
      <c r="H1269" s="220" t="s">
        <v>411</v>
      </c>
      <c r="I1269" s="220" t="s">
        <v>515</v>
      </c>
      <c r="Q1269" s="220">
        <v>2000</v>
      </c>
      <c r="R1269" s="220" t="s">
        <v>944</v>
      </c>
      <c r="S1269" s="220" t="s">
        <v>944</v>
      </c>
      <c r="T1269" s="222" t="s">
        <v>944</v>
      </c>
      <c r="U1269" s="220" t="s">
        <v>944</v>
      </c>
      <c r="V1269" s="220" t="s">
        <v>944</v>
      </c>
      <c r="W1269" s="220" t="s">
        <v>944</v>
      </c>
      <c r="X1269" s="220" t="s">
        <v>1306</v>
      </c>
    </row>
    <row r="1270" spans="1:24" x14ac:dyDescent="0.3">
      <c r="A1270" s="220">
        <v>121158</v>
      </c>
      <c r="B1270" s="220" t="s">
        <v>1690</v>
      </c>
      <c r="C1270" s="220" t="s">
        <v>73</v>
      </c>
      <c r="D1270" s="220" t="s">
        <v>250</v>
      </c>
      <c r="E1270" s="220" t="s">
        <v>410</v>
      </c>
      <c r="F1270" s="221">
        <v>34335</v>
      </c>
      <c r="G1270" s="220" t="s">
        <v>388</v>
      </c>
      <c r="H1270" s="220" t="s">
        <v>411</v>
      </c>
      <c r="I1270" s="220" t="s">
        <v>515</v>
      </c>
      <c r="Q1270" s="220">
        <v>2000</v>
      </c>
      <c r="S1270" s="220" t="s">
        <v>944</v>
      </c>
      <c r="T1270" s="222" t="s">
        <v>944</v>
      </c>
      <c r="U1270" s="220" t="s">
        <v>944</v>
      </c>
      <c r="V1270" s="220" t="s">
        <v>944</v>
      </c>
      <c r="W1270" s="220" t="s">
        <v>944</v>
      </c>
      <c r="X1270" s="220" t="s">
        <v>1306</v>
      </c>
    </row>
    <row r="1271" spans="1:24" x14ac:dyDescent="0.3">
      <c r="A1271" s="220">
        <v>121168</v>
      </c>
      <c r="B1271" s="220" t="s">
        <v>1691</v>
      </c>
      <c r="C1271" s="220" t="s">
        <v>158</v>
      </c>
      <c r="D1271" s="220" t="s">
        <v>332</v>
      </c>
      <c r="E1271" s="220" t="s">
        <v>409</v>
      </c>
      <c r="F1271" s="221">
        <v>35548</v>
      </c>
      <c r="G1271" s="220" t="s">
        <v>388</v>
      </c>
      <c r="H1271" s="220" t="s">
        <v>411</v>
      </c>
      <c r="I1271" s="220" t="s">
        <v>515</v>
      </c>
      <c r="Q1271" s="220">
        <v>2000</v>
      </c>
      <c r="R1271" s="220" t="s">
        <v>944</v>
      </c>
      <c r="S1271" s="220" t="s">
        <v>944</v>
      </c>
      <c r="T1271" s="222"/>
      <c r="U1271" s="220" t="s">
        <v>944</v>
      </c>
      <c r="V1271" s="220" t="s">
        <v>944</v>
      </c>
      <c r="W1271" s="220" t="s">
        <v>944</v>
      </c>
      <c r="X1271" s="220" t="s">
        <v>1306</v>
      </c>
    </row>
    <row r="1272" spans="1:24" x14ac:dyDescent="0.3">
      <c r="A1272" s="220">
        <v>121175</v>
      </c>
      <c r="B1272" s="220" t="s">
        <v>1692</v>
      </c>
      <c r="C1272" s="220" t="s">
        <v>1693</v>
      </c>
      <c r="D1272" s="220" t="s">
        <v>251</v>
      </c>
      <c r="E1272" s="220" t="s">
        <v>409</v>
      </c>
      <c r="F1272" s="221">
        <v>33359</v>
      </c>
      <c r="G1272" s="220" t="s">
        <v>388</v>
      </c>
      <c r="H1272" s="220" t="s">
        <v>411</v>
      </c>
      <c r="I1272" s="220" t="s">
        <v>515</v>
      </c>
      <c r="Q1272" s="220">
        <v>2000</v>
      </c>
      <c r="R1272" s="220" t="s">
        <v>944</v>
      </c>
      <c r="S1272" s="220" t="s">
        <v>944</v>
      </c>
      <c r="T1272" s="222"/>
      <c r="U1272" s="220" t="s">
        <v>944</v>
      </c>
      <c r="V1272" s="220" t="s">
        <v>944</v>
      </c>
      <c r="W1272" s="220" t="s">
        <v>944</v>
      </c>
      <c r="X1272" s="220" t="s">
        <v>1306</v>
      </c>
    </row>
    <row r="1273" spans="1:24" x14ac:dyDescent="0.3">
      <c r="A1273" s="220">
        <v>121180</v>
      </c>
      <c r="B1273" s="220" t="s">
        <v>1694</v>
      </c>
      <c r="C1273" s="220" t="s">
        <v>185</v>
      </c>
      <c r="D1273" s="220" t="s">
        <v>1037</v>
      </c>
      <c r="E1273" s="220" t="s">
        <v>409</v>
      </c>
      <c r="F1273" s="221">
        <v>34830</v>
      </c>
      <c r="G1273" s="220" t="s">
        <v>388</v>
      </c>
      <c r="H1273" s="220" t="s">
        <v>411</v>
      </c>
      <c r="I1273" s="220" t="s">
        <v>515</v>
      </c>
      <c r="Q1273" s="220">
        <v>2000</v>
      </c>
      <c r="R1273" s="220" t="s">
        <v>944</v>
      </c>
      <c r="S1273" s="220" t="s">
        <v>944</v>
      </c>
      <c r="T1273" s="222"/>
      <c r="U1273" s="220" t="s">
        <v>944</v>
      </c>
      <c r="V1273" s="220" t="s">
        <v>944</v>
      </c>
      <c r="W1273" s="220" t="s">
        <v>944</v>
      </c>
      <c r="X1273" s="220" t="s">
        <v>1306</v>
      </c>
    </row>
    <row r="1274" spans="1:24" x14ac:dyDescent="0.3">
      <c r="A1274" s="220">
        <v>121185</v>
      </c>
      <c r="B1274" s="220" t="s">
        <v>1695</v>
      </c>
      <c r="C1274" s="220" t="s">
        <v>91</v>
      </c>
      <c r="D1274" s="220" t="s">
        <v>303</v>
      </c>
      <c r="E1274" s="220" t="s">
        <v>409</v>
      </c>
      <c r="F1274" s="221">
        <v>36104</v>
      </c>
      <c r="G1274" s="220" t="s">
        <v>415</v>
      </c>
      <c r="H1274" s="220" t="s">
        <v>411</v>
      </c>
      <c r="I1274" s="220" t="s">
        <v>515</v>
      </c>
      <c r="Q1274" s="220">
        <v>2000</v>
      </c>
      <c r="T1274" s="222" t="s">
        <v>944</v>
      </c>
      <c r="U1274" s="220" t="s">
        <v>944</v>
      </c>
      <c r="V1274" s="220" t="s">
        <v>944</v>
      </c>
      <c r="W1274" s="220" t="s">
        <v>944</v>
      </c>
      <c r="X1274" s="220" t="s">
        <v>1306</v>
      </c>
    </row>
    <row r="1275" spans="1:24" x14ac:dyDescent="0.3">
      <c r="A1275" s="220">
        <v>121191</v>
      </c>
      <c r="B1275" s="220" t="s">
        <v>1696</v>
      </c>
      <c r="C1275" s="220" t="s">
        <v>98</v>
      </c>
      <c r="D1275" s="220" t="s">
        <v>305</v>
      </c>
      <c r="E1275" s="220" t="s">
        <v>410</v>
      </c>
      <c r="F1275" s="221">
        <v>36423</v>
      </c>
      <c r="G1275" s="220" t="s">
        <v>388</v>
      </c>
      <c r="H1275" s="220" t="s">
        <v>411</v>
      </c>
      <c r="I1275" s="220" t="s">
        <v>515</v>
      </c>
      <c r="Q1275" s="220">
        <v>2000</v>
      </c>
      <c r="S1275" s="220" t="s">
        <v>944</v>
      </c>
      <c r="T1275" s="222" t="s">
        <v>944</v>
      </c>
      <c r="U1275" s="220" t="s">
        <v>944</v>
      </c>
      <c r="V1275" s="220" t="s">
        <v>944</v>
      </c>
      <c r="W1275" s="220" t="s">
        <v>944</v>
      </c>
      <c r="X1275" s="220" t="s">
        <v>1306</v>
      </c>
    </row>
    <row r="1276" spans="1:24" x14ac:dyDescent="0.3">
      <c r="A1276" s="220">
        <v>121208</v>
      </c>
      <c r="B1276" s="220" t="s">
        <v>1697</v>
      </c>
      <c r="C1276" s="220" t="s">
        <v>73</v>
      </c>
      <c r="D1276" s="220" t="s">
        <v>262</v>
      </c>
      <c r="E1276" s="220" t="s">
        <v>410</v>
      </c>
      <c r="F1276" s="221">
        <v>34993</v>
      </c>
      <c r="G1276" s="220" t="s">
        <v>388</v>
      </c>
      <c r="H1276" s="220" t="s">
        <v>420</v>
      </c>
      <c r="I1276" s="220" t="s">
        <v>515</v>
      </c>
      <c r="Q1276" s="220">
        <v>2000</v>
      </c>
      <c r="R1276" s="220" t="s">
        <v>944</v>
      </c>
      <c r="S1276" s="220" t="s">
        <v>944</v>
      </c>
      <c r="T1276" s="222"/>
      <c r="U1276" s="220" t="s">
        <v>944</v>
      </c>
      <c r="V1276" s="220" t="s">
        <v>944</v>
      </c>
      <c r="W1276" s="220" t="s">
        <v>944</v>
      </c>
      <c r="X1276" s="220" t="s">
        <v>1306</v>
      </c>
    </row>
    <row r="1277" spans="1:24" x14ac:dyDescent="0.3">
      <c r="A1277" s="220">
        <v>121243</v>
      </c>
      <c r="B1277" s="220" t="s">
        <v>1700</v>
      </c>
      <c r="C1277" s="220" t="s">
        <v>71</v>
      </c>
      <c r="D1277" s="220" t="s">
        <v>280</v>
      </c>
      <c r="E1277" s="220" t="s">
        <v>410</v>
      </c>
      <c r="F1277" s="221">
        <v>34759</v>
      </c>
      <c r="G1277" s="220" t="s">
        <v>1701</v>
      </c>
      <c r="H1277" s="220" t="s">
        <v>411</v>
      </c>
      <c r="I1277" s="220" t="s">
        <v>515</v>
      </c>
      <c r="Q1277" s="220">
        <v>2000</v>
      </c>
      <c r="R1277" s="220" t="s">
        <v>944</v>
      </c>
      <c r="S1277" s="220" t="s">
        <v>944</v>
      </c>
      <c r="T1277" s="222"/>
      <c r="U1277" s="220" t="s">
        <v>944</v>
      </c>
      <c r="V1277" s="220" t="s">
        <v>944</v>
      </c>
      <c r="W1277" s="220" t="s">
        <v>944</v>
      </c>
      <c r="X1277" s="220" t="s">
        <v>1306</v>
      </c>
    </row>
    <row r="1278" spans="1:24" x14ac:dyDescent="0.3">
      <c r="A1278" s="220">
        <v>121254</v>
      </c>
      <c r="B1278" s="220" t="s">
        <v>1702</v>
      </c>
      <c r="C1278" s="220" t="s">
        <v>1002</v>
      </c>
      <c r="D1278" s="220" t="s">
        <v>1703</v>
      </c>
      <c r="E1278" s="220" t="s">
        <v>409</v>
      </c>
      <c r="F1278" s="221">
        <v>35226</v>
      </c>
      <c r="G1278" s="220" t="s">
        <v>388</v>
      </c>
      <c r="H1278" s="220" t="s">
        <v>411</v>
      </c>
      <c r="I1278" s="220" t="s">
        <v>515</v>
      </c>
      <c r="Q1278" s="220">
        <v>2000</v>
      </c>
      <c r="R1278" s="220" t="s">
        <v>944</v>
      </c>
      <c r="S1278" s="220" t="s">
        <v>944</v>
      </c>
      <c r="T1278" s="222"/>
      <c r="U1278" s="220" t="s">
        <v>944</v>
      </c>
      <c r="V1278" s="220" t="s">
        <v>944</v>
      </c>
      <c r="W1278" s="220" t="s">
        <v>944</v>
      </c>
      <c r="X1278" s="220" t="s">
        <v>1306</v>
      </c>
    </row>
    <row r="1279" spans="1:24" x14ac:dyDescent="0.3">
      <c r="A1279" s="220">
        <v>121299</v>
      </c>
      <c r="B1279" s="220" t="s">
        <v>1705</v>
      </c>
      <c r="C1279" s="220" t="s">
        <v>1168</v>
      </c>
      <c r="D1279" s="220" t="s">
        <v>311</v>
      </c>
      <c r="E1279" s="220" t="s">
        <v>409</v>
      </c>
      <c r="F1279" s="221">
        <v>27936</v>
      </c>
      <c r="G1279" s="220" t="s">
        <v>388</v>
      </c>
      <c r="H1279" s="220" t="s">
        <v>411</v>
      </c>
      <c r="I1279" s="220" t="s">
        <v>515</v>
      </c>
      <c r="Q1279" s="220">
        <v>2000</v>
      </c>
      <c r="R1279" s="220" t="s">
        <v>944</v>
      </c>
      <c r="S1279" s="220" t="s">
        <v>944</v>
      </c>
      <c r="T1279" s="222"/>
      <c r="U1279" s="220" t="s">
        <v>944</v>
      </c>
      <c r="V1279" s="220" t="s">
        <v>944</v>
      </c>
      <c r="W1279" s="220" t="s">
        <v>944</v>
      </c>
      <c r="X1279" s="220" t="s">
        <v>1306</v>
      </c>
    </row>
    <row r="1280" spans="1:24" x14ac:dyDescent="0.3">
      <c r="A1280" s="220">
        <v>121380</v>
      </c>
      <c r="B1280" s="220" t="s">
        <v>1710</v>
      </c>
      <c r="C1280" s="220" t="s">
        <v>107</v>
      </c>
      <c r="D1280" s="220" t="s">
        <v>1711</v>
      </c>
      <c r="E1280" s="220" t="s">
        <v>410</v>
      </c>
      <c r="F1280" s="221">
        <v>35066</v>
      </c>
      <c r="G1280" s="220" t="s">
        <v>706</v>
      </c>
      <c r="H1280" s="220" t="s">
        <v>411</v>
      </c>
      <c r="I1280" s="220" t="s">
        <v>515</v>
      </c>
      <c r="Q1280" s="220">
        <v>2000</v>
      </c>
      <c r="R1280" s="220" t="s">
        <v>944</v>
      </c>
      <c r="S1280" s="220" t="s">
        <v>944</v>
      </c>
      <c r="T1280" s="222"/>
      <c r="U1280" s="220" t="s">
        <v>944</v>
      </c>
      <c r="V1280" s="220" t="s">
        <v>944</v>
      </c>
      <c r="W1280" s="220" t="s">
        <v>944</v>
      </c>
      <c r="X1280" s="220" t="s">
        <v>1306</v>
      </c>
    </row>
    <row r="1281" spans="1:24" x14ac:dyDescent="0.3">
      <c r="A1281" s="220">
        <v>121408</v>
      </c>
      <c r="B1281" s="220" t="s">
        <v>1715</v>
      </c>
      <c r="C1281" s="220" t="s">
        <v>143</v>
      </c>
      <c r="D1281" s="220" t="s">
        <v>261</v>
      </c>
      <c r="E1281" s="220" t="s">
        <v>409</v>
      </c>
      <c r="F1281" s="221">
        <v>35441</v>
      </c>
      <c r="G1281" s="220" t="s">
        <v>795</v>
      </c>
      <c r="H1281" s="220" t="s">
        <v>411</v>
      </c>
      <c r="I1281" s="220" t="s">
        <v>515</v>
      </c>
      <c r="Q1281" s="220">
        <v>2000</v>
      </c>
      <c r="S1281" s="220" t="s">
        <v>944</v>
      </c>
      <c r="T1281" s="222" t="s">
        <v>944</v>
      </c>
      <c r="U1281" s="220" t="s">
        <v>944</v>
      </c>
      <c r="V1281" s="220" t="s">
        <v>944</v>
      </c>
      <c r="W1281" s="220" t="s">
        <v>944</v>
      </c>
      <c r="X1281" s="220" t="s">
        <v>1306</v>
      </c>
    </row>
    <row r="1282" spans="1:24" x14ac:dyDescent="0.3">
      <c r="A1282" s="220">
        <v>121424</v>
      </c>
      <c r="B1282" s="220" t="s">
        <v>1718</v>
      </c>
      <c r="C1282" s="220" t="s">
        <v>130</v>
      </c>
      <c r="D1282" s="220" t="s">
        <v>1083</v>
      </c>
      <c r="E1282" s="220" t="s">
        <v>410</v>
      </c>
      <c r="F1282" s="221">
        <v>29465</v>
      </c>
      <c r="G1282" s="220" t="s">
        <v>1719</v>
      </c>
      <c r="H1282" s="220" t="s">
        <v>411</v>
      </c>
      <c r="I1282" s="220" t="s">
        <v>515</v>
      </c>
      <c r="Q1282" s="220">
        <v>2000</v>
      </c>
      <c r="S1282" s="220" t="s">
        <v>944</v>
      </c>
      <c r="T1282" s="222"/>
      <c r="U1282" s="220" t="s">
        <v>944</v>
      </c>
      <c r="V1282" s="220" t="s">
        <v>944</v>
      </c>
      <c r="W1282" s="220" t="s">
        <v>944</v>
      </c>
      <c r="X1282" s="220" t="s">
        <v>1306</v>
      </c>
    </row>
    <row r="1283" spans="1:24" x14ac:dyDescent="0.3">
      <c r="A1283" s="220">
        <v>121445</v>
      </c>
      <c r="B1283" s="220" t="s">
        <v>1003</v>
      </c>
      <c r="C1283" s="220" t="s">
        <v>68</v>
      </c>
      <c r="D1283" s="220" t="s">
        <v>1722</v>
      </c>
      <c r="E1283" s="220" t="s">
        <v>410</v>
      </c>
      <c r="F1283" s="221">
        <v>33221</v>
      </c>
      <c r="G1283" s="220" t="s">
        <v>1723</v>
      </c>
      <c r="H1283" s="220" t="s">
        <v>411</v>
      </c>
      <c r="I1283" s="220" t="s">
        <v>515</v>
      </c>
      <c r="Q1283" s="220">
        <v>2000</v>
      </c>
      <c r="S1283" s="220" t="s">
        <v>944</v>
      </c>
      <c r="T1283" s="222" t="s">
        <v>944</v>
      </c>
      <c r="U1283" s="220" t="s">
        <v>944</v>
      </c>
      <c r="V1283" s="220" t="s">
        <v>944</v>
      </c>
      <c r="W1283" s="220" t="s">
        <v>944</v>
      </c>
      <c r="X1283" s="220" t="s">
        <v>1306</v>
      </c>
    </row>
    <row r="1284" spans="1:24" x14ac:dyDescent="0.3">
      <c r="A1284" s="220">
        <v>121446</v>
      </c>
      <c r="B1284" s="220" t="s">
        <v>1724</v>
      </c>
      <c r="C1284" s="220" t="s">
        <v>65</v>
      </c>
      <c r="D1284" s="220" t="s">
        <v>233</v>
      </c>
      <c r="E1284" s="220" t="s">
        <v>409</v>
      </c>
      <c r="F1284" s="221">
        <v>36161</v>
      </c>
      <c r="G1284" s="220" t="s">
        <v>388</v>
      </c>
      <c r="H1284" s="220" t="s">
        <v>420</v>
      </c>
      <c r="I1284" s="220" t="s">
        <v>515</v>
      </c>
      <c r="Q1284" s="220">
        <v>2000</v>
      </c>
      <c r="T1284" s="222" t="s">
        <v>944</v>
      </c>
      <c r="U1284" s="220" t="s">
        <v>944</v>
      </c>
      <c r="V1284" s="220" t="s">
        <v>944</v>
      </c>
      <c r="W1284" s="220" t="s">
        <v>944</v>
      </c>
      <c r="X1284" s="220" t="s">
        <v>1306</v>
      </c>
    </row>
    <row r="1285" spans="1:24" x14ac:dyDescent="0.3">
      <c r="A1285" s="220">
        <v>121449</v>
      </c>
      <c r="B1285" s="220" t="s">
        <v>1725</v>
      </c>
      <c r="C1285" s="220" t="s">
        <v>120</v>
      </c>
      <c r="D1285" s="220" t="s">
        <v>250</v>
      </c>
      <c r="E1285" s="220" t="s">
        <v>410</v>
      </c>
      <c r="H1285" s="220" t="s">
        <v>411</v>
      </c>
      <c r="I1285" s="220" t="s">
        <v>515</v>
      </c>
      <c r="Q1285" s="220">
        <v>2000</v>
      </c>
      <c r="T1285" s="222" t="s">
        <v>944</v>
      </c>
      <c r="U1285" s="220" t="s">
        <v>944</v>
      </c>
      <c r="V1285" s="220" t="s">
        <v>944</v>
      </c>
      <c r="W1285" s="220" t="s">
        <v>944</v>
      </c>
      <c r="X1285" s="220" t="s">
        <v>1306</v>
      </c>
    </row>
    <row r="1286" spans="1:24" x14ac:dyDescent="0.3">
      <c r="A1286" s="220">
        <v>121458</v>
      </c>
      <c r="B1286" s="220" t="s">
        <v>1726</v>
      </c>
      <c r="C1286" s="220" t="s">
        <v>148</v>
      </c>
      <c r="D1286" s="220" t="s">
        <v>1727</v>
      </c>
      <c r="E1286" s="220" t="s">
        <v>409</v>
      </c>
      <c r="F1286" s="221">
        <v>36275</v>
      </c>
      <c r="G1286" s="220" t="s">
        <v>1728</v>
      </c>
      <c r="H1286" s="220" t="s">
        <v>411</v>
      </c>
      <c r="I1286" s="220" t="s">
        <v>515</v>
      </c>
      <c r="Q1286" s="220">
        <v>2000</v>
      </c>
      <c r="S1286" s="220" t="s">
        <v>944</v>
      </c>
      <c r="T1286" s="222" t="s">
        <v>944</v>
      </c>
      <c r="U1286" s="220" t="s">
        <v>944</v>
      </c>
      <c r="V1286" s="220" t="s">
        <v>944</v>
      </c>
      <c r="W1286" s="220" t="s">
        <v>944</v>
      </c>
      <c r="X1286" s="220" t="s">
        <v>1306</v>
      </c>
    </row>
    <row r="1287" spans="1:24" x14ac:dyDescent="0.3">
      <c r="A1287" s="220">
        <v>121478</v>
      </c>
      <c r="B1287" s="220" t="s">
        <v>1729</v>
      </c>
      <c r="C1287" s="220" t="s">
        <v>1730</v>
      </c>
      <c r="D1287" s="220" t="s">
        <v>1731</v>
      </c>
      <c r="E1287" s="220" t="s">
        <v>410</v>
      </c>
      <c r="F1287" s="221">
        <v>31276</v>
      </c>
      <c r="G1287" s="220" t="s">
        <v>403</v>
      </c>
      <c r="H1287" s="220" t="s">
        <v>411</v>
      </c>
      <c r="I1287" s="220" t="s">
        <v>515</v>
      </c>
      <c r="Q1287" s="220">
        <v>2000</v>
      </c>
      <c r="T1287" s="222"/>
      <c r="U1287" s="220" t="s">
        <v>944</v>
      </c>
      <c r="V1287" s="220" t="s">
        <v>944</v>
      </c>
      <c r="W1287" s="220" t="s">
        <v>944</v>
      </c>
      <c r="X1287" s="220" t="s">
        <v>1306</v>
      </c>
    </row>
    <row r="1288" spans="1:24" x14ac:dyDescent="0.3">
      <c r="A1288" s="220">
        <v>121479</v>
      </c>
      <c r="B1288" s="220" t="s">
        <v>1732</v>
      </c>
      <c r="C1288" s="220" t="s">
        <v>456</v>
      </c>
      <c r="D1288" s="220" t="s">
        <v>319</v>
      </c>
      <c r="E1288" s="220" t="s">
        <v>409</v>
      </c>
      <c r="F1288" s="221">
        <v>35237</v>
      </c>
      <c r="G1288" s="220" t="s">
        <v>791</v>
      </c>
      <c r="H1288" s="220" t="s">
        <v>420</v>
      </c>
      <c r="I1288" s="220" t="s">
        <v>515</v>
      </c>
      <c r="Q1288" s="220">
        <v>2000</v>
      </c>
      <c r="S1288" s="220" t="s">
        <v>944</v>
      </c>
      <c r="T1288" s="222" t="s">
        <v>944</v>
      </c>
      <c r="U1288" s="220" t="s">
        <v>944</v>
      </c>
      <c r="V1288" s="220" t="s">
        <v>944</v>
      </c>
      <c r="W1288" s="220" t="s">
        <v>944</v>
      </c>
      <c r="X1288" s="220" t="s">
        <v>1306</v>
      </c>
    </row>
    <row r="1289" spans="1:24" x14ac:dyDescent="0.3">
      <c r="A1289" s="220">
        <v>121482</v>
      </c>
      <c r="B1289" s="220" t="s">
        <v>1733</v>
      </c>
      <c r="C1289" s="220" t="s">
        <v>1734</v>
      </c>
      <c r="D1289" s="220" t="s">
        <v>445</v>
      </c>
      <c r="E1289" s="220" t="s">
        <v>409</v>
      </c>
      <c r="F1289" s="221">
        <v>36061</v>
      </c>
      <c r="G1289" s="220" t="s">
        <v>388</v>
      </c>
      <c r="H1289" s="220" t="s">
        <v>411</v>
      </c>
      <c r="I1289" s="220" t="s">
        <v>515</v>
      </c>
      <c r="Q1289" s="220">
        <v>2000</v>
      </c>
      <c r="S1289" s="220" t="s">
        <v>944</v>
      </c>
      <c r="T1289" s="222" t="s">
        <v>944</v>
      </c>
      <c r="U1289" s="220" t="s">
        <v>944</v>
      </c>
      <c r="V1289" s="220" t="s">
        <v>944</v>
      </c>
      <c r="W1289" s="220" t="s">
        <v>944</v>
      </c>
      <c r="X1289" s="220" t="s">
        <v>1306</v>
      </c>
    </row>
    <row r="1290" spans="1:24" x14ac:dyDescent="0.3">
      <c r="A1290" s="220">
        <v>121484</v>
      </c>
      <c r="B1290" s="220" t="s">
        <v>494</v>
      </c>
      <c r="C1290" s="220" t="s">
        <v>1735</v>
      </c>
      <c r="D1290" s="220" t="s">
        <v>686</v>
      </c>
      <c r="E1290" s="220" t="s">
        <v>409</v>
      </c>
      <c r="F1290" s="221">
        <v>36045</v>
      </c>
      <c r="G1290" s="220" t="s">
        <v>388</v>
      </c>
      <c r="H1290" s="220" t="s">
        <v>411</v>
      </c>
      <c r="I1290" s="220" t="s">
        <v>515</v>
      </c>
      <c r="Q1290" s="220">
        <v>2000</v>
      </c>
      <c r="S1290" s="220" t="s">
        <v>944</v>
      </c>
      <c r="T1290" s="222" t="s">
        <v>944</v>
      </c>
      <c r="U1290" s="220" t="s">
        <v>944</v>
      </c>
      <c r="V1290" s="220" t="s">
        <v>944</v>
      </c>
      <c r="W1290" s="220" t="s">
        <v>944</v>
      </c>
      <c r="X1290" s="220" t="s">
        <v>1306</v>
      </c>
    </row>
    <row r="1291" spans="1:24" x14ac:dyDescent="0.3">
      <c r="A1291" s="220">
        <v>121493</v>
      </c>
      <c r="B1291" s="220" t="s">
        <v>1737</v>
      </c>
      <c r="C1291" s="220" t="s">
        <v>1166</v>
      </c>
      <c r="D1291" s="220" t="s">
        <v>248</v>
      </c>
      <c r="E1291" s="220" t="s">
        <v>409</v>
      </c>
      <c r="F1291" s="221">
        <v>34511</v>
      </c>
      <c r="G1291" s="220" t="s">
        <v>856</v>
      </c>
      <c r="H1291" s="220" t="s">
        <v>411</v>
      </c>
      <c r="I1291" s="220" t="s">
        <v>515</v>
      </c>
      <c r="Q1291" s="220">
        <v>2000</v>
      </c>
      <c r="S1291" s="220" t="s">
        <v>944</v>
      </c>
      <c r="T1291" s="222"/>
      <c r="U1291" s="220" t="s">
        <v>944</v>
      </c>
      <c r="V1291" s="220" t="s">
        <v>944</v>
      </c>
      <c r="W1291" s="220" t="s">
        <v>944</v>
      </c>
      <c r="X1291" s="220" t="s">
        <v>1306</v>
      </c>
    </row>
    <row r="1292" spans="1:24" x14ac:dyDescent="0.3">
      <c r="A1292" s="220">
        <v>121500</v>
      </c>
      <c r="B1292" s="220" t="s">
        <v>1738</v>
      </c>
      <c r="C1292" s="220" t="s">
        <v>129</v>
      </c>
      <c r="D1292" s="220" t="s">
        <v>238</v>
      </c>
      <c r="E1292" s="220" t="s">
        <v>409</v>
      </c>
      <c r="F1292" s="221">
        <v>35810</v>
      </c>
      <c r="G1292" s="220" t="s">
        <v>807</v>
      </c>
      <c r="H1292" s="220" t="s">
        <v>411</v>
      </c>
      <c r="I1292" s="220" t="s">
        <v>515</v>
      </c>
      <c r="Q1292" s="220">
        <v>2000</v>
      </c>
      <c r="S1292" s="220" t="s">
        <v>944</v>
      </c>
      <c r="T1292" s="222" t="s">
        <v>944</v>
      </c>
      <c r="U1292" s="220" t="s">
        <v>944</v>
      </c>
      <c r="V1292" s="220" t="s">
        <v>944</v>
      </c>
      <c r="W1292" s="220" t="s">
        <v>944</v>
      </c>
      <c r="X1292" s="220" t="s">
        <v>1306</v>
      </c>
    </row>
    <row r="1293" spans="1:24" x14ac:dyDescent="0.3">
      <c r="A1293" s="220">
        <v>121504</v>
      </c>
      <c r="B1293" s="220" t="s">
        <v>1739</v>
      </c>
      <c r="C1293" s="220" t="s">
        <v>83</v>
      </c>
      <c r="D1293" s="220" t="s">
        <v>257</v>
      </c>
      <c r="E1293" s="220" t="s">
        <v>409</v>
      </c>
      <c r="F1293" s="221">
        <v>36064</v>
      </c>
      <c r="G1293" s="220" t="s">
        <v>1740</v>
      </c>
      <c r="H1293" s="220" t="s">
        <v>411</v>
      </c>
      <c r="I1293" s="220" t="s">
        <v>515</v>
      </c>
      <c r="Q1293" s="220">
        <v>2000</v>
      </c>
      <c r="T1293" s="222" t="s">
        <v>944</v>
      </c>
      <c r="U1293" s="220" t="s">
        <v>944</v>
      </c>
      <c r="V1293" s="220" t="s">
        <v>944</v>
      </c>
      <c r="W1293" s="220" t="s">
        <v>944</v>
      </c>
      <c r="X1293" s="220" t="s">
        <v>1306</v>
      </c>
    </row>
    <row r="1294" spans="1:24" x14ac:dyDescent="0.3">
      <c r="A1294" s="220">
        <v>121515</v>
      </c>
      <c r="B1294" s="220" t="s">
        <v>1741</v>
      </c>
      <c r="C1294" s="220" t="s">
        <v>107</v>
      </c>
      <c r="D1294" s="220" t="s">
        <v>237</v>
      </c>
      <c r="E1294" s="220" t="s">
        <v>410</v>
      </c>
      <c r="F1294" s="221">
        <v>34722</v>
      </c>
      <c r="G1294" s="220" t="s">
        <v>1742</v>
      </c>
      <c r="H1294" s="220" t="s">
        <v>411</v>
      </c>
      <c r="I1294" s="220" t="s">
        <v>515</v>
      </c>
      <c r="Q1294" s="220">
        <v>2000</v>
      </c>
      <c r="T1294" s="222"/>
      <c r="U1294" s="220" t="s">
        <v>944</v>
      </c>
      <c r="V1294" s="220" t="s">
        <v>944</v>
      </c>
      <c r="W1294" s="220" t="s">
        <v>944</v>
      </c>
      <c r="X1294" s="220" t="s">
        <v>1306</v>
      </c>
    </row>
    <row r="1295" spans="1:24" x14ac:dyDescent="0.3">
      <c r="A1295" s="220">
        <v>121519</v>
      </c>
      <c r="B1295" s="220" t="s">
        <v>1743</v>
      </c>
      <c r="C1295" s="220" t="s">
        <v>130</v>
      </c>
      <c r="D1295" s="220" t="s">
        <v>282</v>
      </c>
      <c r="E1295" s="220" t="s">
        <v>409</v>
      </c>
      <c r="F1295" s="221">
        <v>29499</v>
      </c>
      <c r="G1295" s="220" t="s">
        <v>851</v>
      </c>
      <c r="H1295" s="220" t="s">
        <v>411</v>
      </c>
      <c r="I1295" s="220" t="s">
        <v>515</v>
      </c>
      <c r="T1295" s="222"/>
      <c r="X1295" s="220" t="s">
        <v>1306</v>
      </c>
    </row>
    <row r="1296" spans="1:24" x14ac:dyDescent="0.3">
      <c r="A1296" s="220">
        <v>121523</v>
      </c>
      <c r="B1296" s="220" t="s">
        <v>1744</v>
      </c>
      <c r="C1296" s="220" t="s">
        <v>89</v>
      </c>
      <c r="D1296" s="220" t="s">
        <v>588</v>
      </c>
      <c r="E1296" s="220" t="s">
        <v>409</v>
      </c>
      <c r="F1296" s="221">
        <v>34700</v>
      </c>
      <c r="G1296" s="220" t="s">
        <v>388</v>
      </c>
      <c r="H1296" s="220" t="s">
        <v>411</v>
      </c>
      <c r="I1296" s="220" t="s">
        <v>515</v>
      </c>
      <c r="Q1296" s="220">
        <v>2000</v>
      </c>
      <c r="T1296" s="222" t="s">
        <v>944</v>
      </c>
      <c r="U1296" s="220" t="s">
        <v>944</v>
      </c>
      <c r="V1296" s="220" t="s">
        <v>944</v>
      </c>
      <c r="W1296" s="220" t="s">
        <v>944</v>
      </c>
      <c r="X1296" s="220" t="s">
        <v>1306</v>
      </c>
    </row>
    <row r="1297" spans="1:24" x14ac:dyDescent="0.3">
      <c r="A1297" s="220">
        <v>121528</v>
      </c>
      <c r="B1297" s="220" t="s">
        <v>1745</v>
      </c>
      <c r="C1297" s="220" t="s">
        <v>1746</v>
      </c>
      <c r="D1297" s="220" t="s">
        <v>299</v>
      </c>
      <c r="E1297" s="220" t="s">
        <v>409</v>
      </c>
      <c r="F1297" s="221">
        <v>28402</v>
      </c>
      <c r="G1297" s="220" t="s">
        <v>388</v>
      </c>
      <c r="H1297" s="220" t="s">
        <v>411</v>
      </c>
      <c r="I1297" s="220" t="s">
        <v>515</v>
      </c>
      <c r="Q1297" s="220">
        <v>2000</v>
      </c>
      <c r="T1297" s="222" t="s">
        <v>944</v>
      </c>
      <c r="U1297" s="220" t="s">
        <v>944</v>
      </c>
      <c r="V1297" s="220" t="s">
        <v>944</v>
      </c>
      <c r="W1297" s="220" t="s">
        <v>944</v>
      </c>
      <c r="X1297" s="220" t="s">
        <v>1306</v>
      </c>
    </row>
    <row r="1298" spans="1:24" x14ac:dyDescent="0.3">
      <c r="A1298" s="220">
        <v>121533</v>
      </c>
      <c r="B1298" s="220" t="s">
        <v>1747</v>
      </c>
      <c r="C1298" s="220" t="s">
        <v>142</v>
      </c>
      <c r="D1298" s="220" t="s">
        <v>242</v>
      </c>
      <c r="E1298" s="220" t="s">
        <v>409</v>
      </c>
      <c r="F1298" s="221">
        <v>29983</v>
      </c>
      <c r="G1298" s="220" t="s">
        <v>388</v>
      </c>
      <c r="H1298" s="220" t="s">
        <v>411</v>
      </c>
      <c r="I1298" s="220" t="s">
        <v>515</v>
      </c>
      <c r="Q1298" s="220">
        <v>2000</v>
      </c>
      <c r="S1298" s="220" t="s">
        <v>944</v>
      </c>
      <c r="T1298" s="222" t="s">
        <v>944</v>
      </c>
      <c r="U1298" s="220" t="s">
        <v>944</v>
      </c>
      <c r="V1298" s="220" t="s">
        <v>944</v>
      </c>
      <c r="W1298" s="220" t="s">
        <v>944</v>
      </c>
      <c r="X1298" s="220" t="s">
        <v>1306</v>
      </c>
    </row>
    <row r="1299" spans="1:24" x14ac:dyDescent="0.3">
      <c r="A1299" s="220">
        <v>121538</v>
      </c>
      <c r="B1299" s="220" t="s">
        <v>1748</v>
      </c>
      <c r="C1299" s="220" t="s">
        <v>68</v>
      </c>
      <c r="D1299" s="220" t="s">
        <v>1749</v>
      </c>
      <c r="E1299" s="220" t="s">
        <v>410</v>
      </c>
      <c r="F1299" s="221">
        <v>33902</v>
      </c>
      <c r="G1299" s="220" t="s">
        <v>793</v>
      </c>
      <c r="H1299" s="220" t="s">
        <v>411</v>
      </c>
      <c r="I1299" s="220" t="s">
        <v>515</v>
      </c>
      <c r="Q1299" s="220">
        <v>2000</v>
      </c>
      <c r="S1299" s="220" t="s">
        <v>944</v>
      </c>
      <c r="T1299" s="222" t="s">
        <v>944</v>
      </c>
      <c r="U1299" s="220" t="s">
        <v>944</v>
      </c>
      <c r="V1299" s="220" t="s">
        <v>944</v>
      </c>
      <c r="W1299" s="220" t="s">
        <v>944</v>
      </c>
      <c r="X1299" s="220" t="s">
        <v>1306</v>
      </c>
    </row>
    <row r="1300" spans="1:24" x14ac:dyDescent="0.3">
      <c r="A1300" s="220">
        <v>121539</v>
      </c>
      <c r="B1300" s="220" t="s">
        <v>1750</v>
      </c>
      <c r="C1300" s="220" t="s">
        <v>1101</v>
      </c>
      <c r="D1300" s="220" t="s">
        <v>1751</v>
      </c>
      <c r="E1300" s="220" t="s">
        <v>410</v>
      </c>
      <c r="F1300" s="221">
        <v>32532</v>
      </c>
      <c r="G1300" s="220" t="s">
        <v>1752</v>
      </c>
      <c r="H1300" s="220" t="s">
        <v>411</v>
      </c>
      <c r="I1300" s="220" t="s">
        <v>515</v>
      </c>
      <c r="Q1300" s="220">
        <v>2000</v>
      </c>
      <c r="T1300" s="222" t="s">
        <v>944</v>
      </c>
      <c r="U1300" s="220" t="s">
        <v>944</v>
      </c>
      <c r="V1300" s="220" t="s">
        <v>944</v>
      </c>
      <c r="W1300" s="220" t="s">
        <v>944</v>
      </c>
      <c r="X1300" s="220" t="s">
        <v>1306</v>
      </c>
    </row>
    <row r="1301" spans="1:24" x14ac:dyDescent="0.3">
      <c r="A1301" s="220">
        <v>121540</v>
      </c>
      <c r="B1301" s="220" t="s">
        <v>1753</v>
      </c>
      <c r="C1301" s="220" t="s">
        <v>1754</v>
      </c>
      <c r="D1301" s="220" t="s">
        <v>355</v>
      </c>
      <c r="E1301" s="220" t="s">
        <v>410</v>
      </c>
      <c r="F1301" s="221">
        <v>33484</v>
      </c>
      <c r="G1301" s="220" t="s">
        <v>795</v>
      </c>
      <c r="H1301" s="220" t="s">
        <v>411</v>
      </c>
      <c r="I1301" s="220" t="s">
        <v>515</v>
      </c>
      <c r="Q1301" s="220">
        <v>2000</v>
      </c>
      <c r="S1301" s="220" t="s">
        <v>944</v>
      </c>
      <c r="T1301" s="222" t="s">
        <v>944</v>
      </c>
      <c r="U1301" s="220" t="s">
        <v>944</v>
      </c>
      <c r="V1301" s="220" t="s">
        <v>944</v>
      </c>
      <c r="W1301" s="220" t="s">
        <v>944</v>
      </c>
      <c r="X1301" s="220" t="s">
        <v>1306</v>
      </c>
    </row>
    <row r="1302" spans="1:24" x14ac:dyDescent="0.3">
      <c r="A1302" s="220">
        <v>121545</v>
      </c>
      <c r="B1302" s="220" t="s">
        <v>1755</v>
      </c>
      <c r="C1302" s="220" t="s">
        <v>68</v>
      </c>
      <c r="D1302" s="220" t="s">
        <v>582</v>
      </c>
      <c r="E1302" s="220" t="s">
        <v>410</v>
      </c>
      <c r="F1302" s="221">
        <v>34335</v>
      </c>
      <c r="G1302" s="220" t="s">
        <v>724</v>
      </c>
      <c r="H1302" s="220" t="s">
        <v>411</v>
      </c>
      <c r="I1302" s="220" t="s">
        <v>515</v>
      </c>
      <c r="Q1302" s="220">
        <v>2000</v>
      </c>
      <c r="T1302" s="222"/>
      <c r="U1302" s="220" t="s">
        <v>944</v>
      </c>
      <c r="V1302" s="220" t="s">
        <v>944</v>
      </c>
      <c r="W1302" s="220" t="s">
        <v>944</v>
      </c>
      <c r="X1302" s="220" t="s">
        <v>1306</v>
      </c>
    </row>
    <row r="1303" spans="1:24" x14ac:dyDescent="0.3">
      <c r="A1303" s="220">
        <v>121549</v>
      </c>
      <c r="B1303" s="220" t="s">
        <v>1757</v>
      </c>
      <c r="C1303" s="220" t="s">
        <v>615</v>
      </c>
      <c r="D1303" s="220" t="s">
        <v>267</v>
      </c>
      <c r="E1303" s="220" t="s">
        <v>410</v>
      </c>
      <c r="F1303" s="221">
        <v>32442</v>
      </c>
      <c r="G1303" s="220" t="s">
        <v>795</v>
      </c>
      <c r="H1303" s="220" t="s">
        <v>411</v>
      </c>
      <c r="I1303" s="220" t="s">
        <v>515</v>
      </c>
      <c r="Q1303" s="220">
        <v>2000</v>
      </c>
      <c r="S1303" s="220" t="s">
        <v>944</v>
      </c>
      <c r="T1303" s="222" t="s">
        <v>944</v>
      </c>
      <c r="U1303" s="220" t="s">
        <v>944</v>
      </c>
      <c r="V1303" s="220" t="s">
        <v>944</v>
      </c>
      <c r="W1303" s="220" t="s">
        <v>944</v>
      </c>
      <c r="X1303" s="220" t="s">
        <v>1306</v>
      </c>
    </row>
    <row r="1304" spans="1:24" x14ac:dyDescent="0.3">
      <c r="A1304" s="220">
        <v>121551</v>
      </c>
      <c r="B1304" s="220" t="s">
        <v>1758</v>
      </c>
      <c r="C1304" s="220" t="s">
        <v>1759</v>
      </c>
      <c r="D1304" s="220" t="s">
        <v>1760</v>
      </c>
      <c r="E1304" s="220" t="s">
        <v>410</v>
      </c>
      <c r="F1304" s="221">
        <v>35660</v>
      </c>
      <c r="G1304" s="220" t="s">
        <v>829</v>
      </c>
      <c r="H1304" s="220" t="s">
        <v>411</v>
      </c>
      <c r="I1304" s="220" t="s">
        <v>515</v>
      </c>
      <c r="Q1304" s="220">
        <v>2000</v>
      </c>
      <c r="S1304" s="220" t="s">
        <v>944</v>
      </c>
      <c r="T1304" s="222" t="s">
        <v>944</v>
      </c>
      <c r="U1304" s="220" t="s">
        <v>944</v>
      </c>
      <c r="V1304" s="220" t="s">
        <v>944</v>
      </c>
      <c r="W1304" s="220" t="s">
        <v>944</v>
      </c>
      <c r="X1304" s="220" t="s">
        <v>1306</v>
      </c>
    </row>
    <row r="1305" spans="1:24" x14ac:dyDescent="0.3">
      <c r="A1305" s="220">
        <v>121552</v>
      </c>
      <c r="B1305" s="220" t="s">
        <v>1761</v>
      </c>
      <c r="C1305" s="220" t="s">
        <v>118</v>
      </c>
      <c r="D1305" s="220" t="s">
        <v>237</v>
      </c>
      <c r="E1305" s="220" t="s">
        <v>410</v>
      </c>
      <c r="F1305" s="221">
        <v>35796</v>
      </c>
      <c r="G1305" s="220" t="s">
        <v>390</v>
      </c>
      <c r="H1305" s="220" t="s">
        <v>411</v>
      </c>
      <c r="I1305" s="220" t="s">
        <v>515</v>
      </c>
      <c r="Q1305" s="220">
        <v>2000</v>
      </c>
      <c r="S1305" s="220" t="s">
        <v>944</v>
      </c>
      <c r="T1305" s="222" t="s">
        <v>944</v>
      </c>
      <c r="U1305" s="220" t="s">
        <v>944</v>
      </c>
      <c r="V1305" s="220" t="s">
        <v>944</v>
      </c>
      <c r="W1305" s="220" t="s">
        <v>944</v>
      </c>
      <c r="X1305" s="220" t="s">
        <v>1306</v>
      </c>
    </row>
    <row r="1306" spans="1:24" x14ac:dyDescent="0.3">
      <c r="A1306" s="220">
        <v>121553</v>
      </c>
      <c r="B1306" s="220" t="s">
        <v>1762</v>
      </c>
      <c r="C1306" s="220" t="s">
        <v>65</v>
      </c>
      <c r="D1306" s="220" t="s">
        <v>296</v>
      </c>
      <c r="E1306" s="220" t="s">
        <v>410</v>
      </c>
      <c r="F1306" s="221">
        <v>35476</v>
      </c>
      <c r="G1306" s="220" t="s">
        <v>388</v>
      </c>
      <c r="H1306" s="220" t="s">
        <v>411</v>
      </c>
      <c r="I1306" s="220" t="s">
        <v>515</v>
      </c>
      <c r="Q1306" s="220">
        <v>2000</v>
      </c>
      <c r="S1306" s="220" t="s">
        <v>944</v>
      </c>
      <c r="T1306" s="222" t="s">
        <v>944</v>
      </c>
      <c r="U1306" s="220" t="s">
        <v>944</v>
      </c>
      <c r="V1306" s="220" t="s">
        <v>944</v>
      </c>
      <c r="W1306" s="220" t="s">
        <v>944</v>
      </c>
      <c r="X1306" s="220" t="s">
        <v>1306</v>
      </c>
    </row>
    <row r="1307" spans="1:24" x14ac:dyDescent="0.3">
      <c r="A1307" s="220">
        <v>121559</v>
      </c>
      <c r="B1307" s="220" t="s">
        <v>1764</v>
      </c>
      <c r="C1307" s="220" t="s">
        <v>107</v>
      </c>
      <c r="D1307" s="220" t="s">
        <v>1765</v>
      </c>
      <c r="E1307" s="220" t="s">
        <v>410</v>
      </c>
      <c r="F1307" s="221">
        <v>35799</v>
      </c>
      <c r="G1307" s="220" t="s">
        <v>1022</v>
      </c>
      <c r="H1307" s="220" t="s">
        <v>411</v>
      </c>
      <c r="I1307" s="220" t="s">
        <v>515</v>
      </c>
      <c r="Q1307" s="220">
        <v>2000</v>
      </c>
      <c r="S1307" s="220" t="s">
        <v>944</v>
      </c>
      <c r="T1307" s="222" t="s">
        <v>944</v>
      </c>
      <c r="U1307" s="220" t="s">
        <v>944</v>
      </c>
      <c r="V1307" s="220" t="s">
        <v>944</v>
      </c>
      <c r="W1307" s="220" t="s">
        <v>944</v>
      </c>
      <c r="X1307" s="220" t="s">
        <v>1306</v>
      </c>
    </row>
    <row r="1308" spans="1:24" x14ac:dyDescent="0.3">
      <c r="A1308" s="220">
        <v>121562</v>
      </c>
      <c r="B1308" s="220" t="s">
        <v>1769</v>
      </c>
      <c r="C1308" s="220" t="s">
        <v>62</v>
      </c>
      <c r="D1308" s="220" t="s">
        <v>1770</v>
      </c>
      <c r="E1308" s="220" t="s">
        <v>409</v>
      </c>
      <c r="F1308" s="221">
        <v>34936</v>
      </c>
      <c r="G1308" s="220" t="s">
        <v>1771</v>
      </c>
      <c r="H1308" s="220" t="s">
        <v>411</v>
      </c>
      <c r="I1308" s="220" t="s">
        <v>515</v>
      </c>
      <c r="Q1308" s="220">
        <v>2000</v>
      </c>
      <c r="T1308" s="222" t="s">
        <v>944</v>
      </c>
      <c r="U1308" s="220" t="s">
        <v>944</v>
      </c>
      <c r="V1308" s="220" t="s">
        <v>944</v>
      </c>
      <c r="W1308" s="220" t="s">
        <v>944</v>
      </c>
      <c r="X1308" s="220" t="s">
        <v>1306</v>
      </c>
    </row>
    <row r="1309" spans="1:24" x14ac:dyDescent="0.3">
      <c r="A1309" s="220">
        <v>121568</v>
      </c>
      <c r="B1309" s="220" t="s">
        <v>1772</v>
      </c>
      <c r="C1309" s="220" t="s">
        <v>125</v>
      </c>
      <c r="D1309" s="220" t="s">
        <v>248</v>
      </c>
      <c r="E1309" s="220" t="s">
        <v>410</v>
      </c>
      <c r="F1309" s="221">
        <v>32761</v>
      </c>
      <c r="G1309" s="220" t="s">
        <v>795</v>
      </c>
      <c r="H1309" s="220" t="s">
        <v>411</v>
      </c>
      <c r="I1309" s="220" t="s">
        <v>515</v>
      </c>
      <c r="Q1309" s="220">
        <v>2000</v>
      </c>
      <c r="S1309" s="220" t="s">
        <v>944</v>
      </c>
      <c r="T1309" s="222" t="s">
        <v>944</v>
      </c>
      <c r="U1309" s="220" t="s">
        <v>944</v>
      </c>
      <c r="V1309" s="220" t="s">
        <v>944</v>
      </c>
      <c r="W1309" s="220" t="s">
        <v>944</v>
      </c>
      <c r="X1309" s="220" t="s">
        <v>1306</v>
      </c>
    </row>
    <row r="1310" spans="1:24" x14ac:dyDescent="0.3">
      <c r="A1310" s="220">
        <v>121570</v>
      </c>
      <c r="B1310" s="220" t="s">
        <v>1773</v>
      </c>
      <c r="C1310" s="220" t="s">
        <v>68</v>
      </c>
      <c r="D1310" s="220" t="s">
        <v>267</v>
      </c>
      <c r="E1310" s="220" t="s">
        <v>410</v>
      </c>
      <c r="F1310" s="221">
        <v>35023</v>
      </c>
      <c r="G1310" s="220" t="s">
        <v>1774</v>
      </c>
      <c r="H1310" s="220" t="s">
        <v>411</v>
      </c>
      <c r="I1310" s="220" t="s">
        <v>515</v>
      </c>
      <c r="Q1310" s="220">
        <v>2000</v>
      </c>
      <c r="S1310" s="220" t="s">
        <v>944</v>
      </c>
      <c r="T1310" s="222" t="s">
        <v>944</v>
      </c>
      <c r="U1310" s="220" t="s">
        <v>944</v>
      </c>
      <c r="V1310" s="220" t="s">
        <v>944</v>
      </c>
      <c r="W1310" s="220" t="s">
        <v>944</v>
      </c>
      <c r="X1310" s="220" t="s">
        <v>1306</v>
      </c>
    </row>
    <row r="1311" spans="1:24" x14ac:dyDescent="0.3">
      <c r="A1311" s="220">
        <v>121571</v>
      </c>
      <c r="B1311" s="220" t="s">
        <v>1775</v>
      </c>
      <c r="C1311" s="220" t="s">
        <v>68</v>
      </c>
      <c r="D1311" s="220" t="s">
        <v>305</v>
      </c>
      <c r="E1311" s="220" t="s">
        <v>410</v>
      </c>
      <c r="F1311" s="221">
        <v>35189</v>
      </c>
      <c r="G1311" s="220" t="s">
        <v>795</v>
      </c>
      <c r="H1311" s="220" t="s">
        <v>411</v>
      </c>
      <c r="I1311" s="220" t="s">
        <v>515</v>
      </c>
      <c r="Q1311" s="220">
        <v>2000</v>
      </c>
      <c r="S1311" s="220" t="s">
        <v>944</v>
      </c>
      <c r="T1311" s="222" t="s">
        <v>944</v>
      </c>
      <c r="U1311" s="220" t="s">
        <v>944</v>
      </c>
      <c r="V1311" s="220" t="s">
        <v>944</v>
      </c>
      <c r="W1311" s="220" t="s">
        <v>944</v>
      </c>
      <c r="X1311" s="220" t="s">
        <v>1306</v>
      </c>
    </row>
    <row r="1312" spans="1:24" x14ac:dyDescent="0.3">
      <c r="A1312" s="220">
        <v>121572</v>
      </c>
      <c r="B1312" s="220" t="s">
        <v>1776</v>
      </c>
      <c r="C1312" s="220" t="s">
        <v>65</v>
      </c>
      <c r="D1312" s="220" t="s">
        <v>258</v>
      </c>
      <c r="E1312" s="220" t="s">
        <v>410</v>
      </c>
      <c r="F1312" s="221">
        <v>35382</v>
      </c>
      <c r="G1312" s="220" t="s">
        <v>388</v>
      </c>
      <c r="H1312" s="220" t="s">
        <v>411</v>
      </c>
      <c r="I1312" s="220" t="s">
        <v>515</v>
      </c>
      <c r="Q1312" s="220">
        <v>2000</v>
      </c>
      <c r="S1312" s="220" t="s">
        <v>944</v>
      </c>
      <c r="T1312" s="222"/>
      <c r="U1312" s="220" t="s">
        <v>944</v>
      </c>
      <c r="V1312" s="220" t="s">
        <v>944</v>
      </c>
      <c r="W1312" s="220" t="s">
        <v>944</v>
      </c>
      <c r="X1312" s="220" t="s">
        <v>1306</v>
      </c>
    </row>
    <row r="1313" spans="1:24" x14ac:dyDescent="0.3">
      <c r="A1313" s="220">
        <v>121575</v>
      </c>
      <c r="B1313" s="220" t="s">
        <v>1777</v>
      </c>
      <c r="C1313" s="220" t="s">
        <v>77</v>
      </c>
      <c r="D1313" s="220" t="s">
        <v>281</v>
      </c>
      <c r="E1313" s="220" t="s">
        <v>409</v>
      </c>
      <c r="F1313" s="221">
        <v>35065</v>
      </c>
      <c r="G1313" s="220" t="s">
        <v>388</v>
      </c>
      <c r="H1313" s="220" t="s">
        <v>411</v>
      </c>
      <c r="I1313" s="220" t="s">
        <v>515</v>
      </c>
      <c r="Q1313" s="220">
        <v>2000</v>
      </c>
      <c r="T1313" s="222" t="s">
        <v>944</v>
      </c>
      <c r="U1313" s="220" t="s">
        <v>944</v>
      </c>
      <c r="V1313" s="220" t="s">
        <v>944</v>
      </c>
      <c r="W1313" s="220" t="s">
        <v>944</v>
      </c>
      <c r="X1313" s="220" t="s">
        <v>1306</v>
      </c>
    </row>
    <row r="1314" spans="1:24" x14ac:dyDescent="0.3">
      <c r="A1314" s="220">
        <v>121577</v>
      </c>
      <c r="B1314" s="220" t="s">
        <v>1778</v>
      </c>
      <c r="C1314" s="220" t="s">
        <v>71</v>
      </c>
      <c r="D1314" s="220" t="s">
        <v>267</v>
      </c>
      <c r="E1314" s="220" t="s">
        <v>410</v>
      </c>
      <c r="F1314" s="221">
        <v>35065</v>
      </c>
      <c r="G1314" s="220" t="s">
        <v>1779</v>
      </c>
      <c r="H1314" s="220" t="s">
        <v>411</v>
      </c>
      <c r="I1314" s="220" t="s">
        <v>515</v>
      </c>
      <c r="Q1314" s="220">
        <v>2000</v>
      </c>
      <c r="T1314" s="222"/>
      <c r="U1314" s="220" t="s">
        <v>944</v>
      </c>
      <c r="V1314" s="220" t="s">
        <v>944</v>
      </c>
      <c r="W1314" s="220" t="s">
        <v>944</v>
      </c>
      <c r="X1314" s="220" t="s">
        <v>1306</v>
      </c>
    </row>
    <row r="1315" spans="1:24" x14ac:dyDescent="0.3">
      <c r="A1315" s="220">
        <v>121579</v>
      </c>
      <c r="B1315" s="220" t="s">
        <v>1780</v>
      </c>
      <c r="C1315" s="220" t="s">
        <v>1781</v>
      </c>
      <c r="D1315" s="220" t="s">
        <v>552</v>
      </c>
      <c r="E1315" s="220" t="s">
        <v>410</v>
      </c>
      <c r="F1315" s="221">
        <v>30742</v>
      </c>
      <c r="G1315" s="220" t="s">
        <v>1782</v>
      </c>
      <c r="H1315" s="220" t="s">
        <v>411</v>
      </c>
      <c r="I1315" s="220" t="s">
        <v>515</v>
      </c>
      <c r="Q1315" s="220">
        <v>2000</v>
      </c>
      <c r="S1315" s="220" t="s">
        <v>944</v>
      </c>
      <c r="T1315" s="222" t="s">
        <v>944</v>
      </c>
      <c r="U1315" s="220" t="s">
        <v>944</v>
      </c>
      <c r="V1315" s="220" t="s">
        <v>944</v>
      </c>
      <c r="W1315" s="220" t="s">
        <v>944</v>
      </c>
      <c r="X1315" s="220" t="s">
        <v>1306</v>
      </c>
    </row>
    <row r="1316" spans="1:24" x14ac:dyDescent="0.3">
      <c r="A1316" s="220">
        <v>121580</v>
      </c>
      <c r="B1316" s="220" t="s">
        <v>1783</v>
      </c>
      <c r="C1316" s="220" t="s">
        <v>1070</v>
      </c>
      <c r="D1316" s="220" t="s">
        <v>1784</v>
      </c>
      <c r="E1316" s="220" t="s">
        <v>410</v>
      </c>
      <c r="F1316" s="221">
        <v>35471</v>
      </c>
      <c r="G1316" s="220" t="s">
        <v>820</v>
      </c>
      <c r="H1316" s="220" t="s">
        <v>411</v>
      </c>
      <c r="I1316" s="220" t="s">
        <v>515</v>
      </c>
      <c r="Q1316" s="220">
        <v>2000</v>
      </c>
      <c r="T1316" s="222" t="s">
        <v>944</v>
      </c>
      <c r="U1316" s="220" t="s">
        <v>944</v>
      </c>
      <c r="V1316" s="220" t="s">
        <v>944</v>
      </c>
      <c r="W1316" s="220" t="s">
        <v>944</v>
      </c>
      <c r="X1316" s="220" t="s">
        <v>1306</v>
      </c>
    </row>
    <row r="1317" spans="1:24" x14ac:dyDescent="0.3">
      <c r="A1317" s="220">
        <v>121583</v>
      </c>
      <c r="B1317" s="220" t="s">
        <v>1785</v>
      </c>
      <c r="C1317" s="220" t="s">
        <v>85</v>
      </c>
      <c r="D1317" s="220" t="s">
        <v>308</v>
      </c>
      <c r="E1317" s="220" t="s">
        <v>409</v>
      </c>
      <c r="F1317" s="221">
        <v>35237</v>
      </c>
      <c r="G1317" s="220" t="s">
        <v>789</v>
      </c>
      <c r="H1317" s="220" t="s">
        <v>411</v>
      </c>
      <c r="I1317" s="220" t="s">
        <v>515</v>
      </c>
      <c r="Q1317" s="220">
        <v>2000</v>
      </c>
      <c r="T1317" s="222"/>
      <c r="U1317" s="220" t="s">
        <v>944</v>
      </c>
      <c r="V1317" s="220" t="s">
        <v>944</v>
      </c>
      <c r="W1317" s="220" t="s">
        <v>944</v>
      </c>
      <c r="X1317" s="220" t="s">
        <v>1306</v>
      </c>
    </row>
    <row r="1318" spans="1:24" x14ac:dyDescent="0.3">
      <c r="A1318" s="220">
        <v>121584</v>
      </c>
      <c r="B1318" s="220" t="s">
        <v>1786</v>
      </c>
      <c r="C1318" s="220" t="s">
        <v>177</v>
      </c>
      <c r="D1318" s="220" t="s">
        <v>1787</v>
      </c>
      <c r="E1318" s="220" t="s">
        <v>410</v>
      </c>
      <c r="F1318" s="221">
        <v>27851</v>
      </c>
      <c r="G1318" s="220" t="s">
        <v>388</v>
      </c>
      <c r="H1318" s="220" t="s">
        <v>411</v>
      </c>
      <c r="I1318" s="220" t="s">
        <v>515</v>
      </c>
      <c r="T1318" s="222"/>
      <c r="X1318" s="220" t="s">
        <v>1306</v>
      </c>
    </row>
    <row r="1319" spans="1:24" x14ac:dyDescent="0.3">
      <c r="A1319" s="220">
        <v>121585</v>
      </c>
      <c r="B1319" s="220" t="s">
        <v>1788</v>
      </c>
      <c r="C1319" s="220" t="s">
        <v>71</v>
      </c>
      <c r="D1319" s="220" t="s">
        <v>234</v>
      </c>
      <c r="E1319" s="220" t="s">
        <v>410</v>
      </c>
      <c r="F1319" s="221">
        <v>29503</v>
      </c>
      <c r="G1319" s="220" t="s">
        <v>388</v>
      </c>
      <c r="H1319" s="220" t="s">
        <v>411</v>
      </c>
      <c r="I1319" s="220" t="s">
        <v>515</v>
      </c>
      <c r="Q1319" s="220">
        <v>2000</v>
      </c>
      <c r="S1319" s="220" t="s">
        <v>944</v>
      </c>
      <c r="T1319" s="222" t="s">
        <v>944</v>
      </c>
      <c r="U1319" s="220" t="s">
        <v>944</v>
      </c>
      <c r="V1319" s="220" t="s">
        <v>944</v>
      </c>
      <c r="W1319" s="220" t="s">
        <v>944</v>
      </c>
      <c r="X1319" s="220" t="s">
        <v>1306</v>
      </c>
    </row>
    <row r="1320" spans="1:24" x14ac:dyDescent="0.3">
      <c r="A1320" s="220">
        <v>121586</v>
      </c>
      <c r="B1320" s="220" t="s">
        <v>1789</v>
      </c>
      <c r="C1320" s="220" t="s">
        <v>109</v>
      </c>
      <c r="D1320" s="220" t="s">
        <v>1790</v>
      </c>
      <c r="E1320" s="220" t="s">
        <v>410</v>
      </c>
      <c r="F1320" s="221">
        <v>35580</v>
      </c>
      <c r="G1320" s="220" t="s">
        <v>1791</v>
      </c>
      <c r="H1320" s="220" t="s">
        <v>411</v>
      </c>
      <c r="I1320" s="220" t="s">
        <v>515</v>
      </c>
      <c r="Q1320" s="220">
        <v>2000</v>
      </c>
      <c r="S1320" s="220" t="s">
        <v>944</v>
      </c>
      <c r="T1320" s="222"/>
      <c r="U1320" s="220" t="s">
        <v>944</v>
      </c>
      <c r="V1320" s="220" t="s">
        <v>944</v>
      </c>
      <c r="W1320" s="220" t="s">
        <v>944</v>
      </c>
      <c r="X1320" s="220" t="s">
        <v>1306</v>
      </c>
    </row>
    <row r="1321" spans="1:24" x14ac:dyDescent="0.3">
      <c r="A1321" s="220">
        <v>121588</v>
      </c>
      <c r="B1321" s="220" t="s">
        <v>1792</v>
      </c>
      <c r="C1321" s="220" t="s">
        <v>68</v>
      </c>
      <c r="D1321" s="220" t="s">
        <v>117</v>
      </c>
      <c r="E1321" s="220" t="s">
        <v>410</v>
      </c>
      <c r="F1321" s="221">
        <v>29326</v>
      </c>
      <c r="G1321" s="220" t="s">
        <v>820</v>
      </c>
      <c r="H1321" s="220" t="s">
        <v>411</v>
      </c>
      <c r="I1321" s="220" t="s">
        <v>515</v>
      </c>
      <c r="Q1321" s="220">
        <v>2000</v>
      </c>
      <c r="T1321" s="222"/>
      <c r="U1321" s="220" t="s">
        <v>944</v>
      </c>
      <c r="V1321" s="220" t="s">
        <v>944</v>
      </c>
      <c r="W1321" s="220" t="s">
        <v>944</v>
      </c>
      <c r="X1321" s="220" t="s">
        <v>1306</v>
      </c>
    </row>
    <row r="1322" spans="1:24" x14ac:dyDescent="0.3">
      <c r="A1322" s="220">
        <v>121589</v>
      </c>
      <c r="B1322" s="220" t="s">
        <v>1793</v>
      </c>
      <c r="C1322" s="220" t="s">
        <v>83</v>
      </c>
      <c r="D1322" s="220" t="s">
        <v>233</v>
      </c>
      <c r="E1322" s="220" t="s">
        <v>410</v>
      </c>
      <c r="F1322" s="221">
        <v>31837</v>
      </c>
      <c r="G1322" s="220" t="s">
        <v>388</v>
      </c>
      <c r="H1322" s="220" t="s">
        <v>411</v>
      </c>
      <c r="I1322" s="220" t="s">
        <v>515</v>
      </c>
      <c r="Q1322" s="220">
        <v>2000</v>
      </c>
      <c r="T1322" s="222"/>
      <c r="U1322" s="220" t="s">
        <v>944</v>
      </c>
      <c r="V1322" s="220" t="s">
        <v>944</v>
      </c>
      <c r="W1322" s="220" t="s">
        <v>944</v>
      </c>
      <c r="X1322" s="220" t="s">
        <v>1306</v>
      </c>
    </row>
    <row r="1323" spans="1:24" x14ac:dyDescent="0.3">
      <c r="A1323" s="220">
        <v>121591</v>
      </c>
      <c r="B1323" s="220" t="s">
        <v>1794</v>
      </c>
      <c r="C1323" s="220" t="s">
        <v>682</v>
      </c>
      <c r="D1323" s="220" t="s">
        <v>280</v>
      </c>
      <c r="E1323" s="220" t="s">
        <v>410</v>
      </c>
      <c r="F1323" s="221">
        <v>33979</v>
      </c>
      <c r="G1323" s="220" t="s">
        <v>795</v>
      </c>
      <c r="H1323" s="220" t="s">
        <v>411</v>
      </c>
      <c r="I1323" s="220" t="s">
        <v>515</v>
      </c>
      <c r="Q1323" s="220">
        <v>2000</v>
      </c>
      <c r="T1323" s="222"/>
      <c r="U1323" s="220" t="s">
        <v>944</v>
      </c>
      <c r="V1323" s="220" t="s">
        <v>944</v>
      </c>
      <c r="W1323" s="220" t="s">
        <v>944</v>
      </c>
      <c r="X1323" s="220" t="s">
        <v>1306</v>
      </c>
    </row>
    <row r="1324" spans="1:24" x14ac:dyDescent="0.3">
      <c r="A1324" s="220">
        <v>121596</v>
      </c>
      <c r="B1324" s="220" t="s">
        <v>1797</v>
      </c>
      <c r="C1324" s="220" t="s">
        <v>167</v>
      </c>
      <c r="D1324" s="220" t="s">
        <v>507</v>
      </c>
      <c r="E1324" s="220" t="s">
        <v>409</v>
      </c>
      <c r="F1324" s="221">
        <v>35798</v>
      </c>
      <c r="G1324" s="220" t="s">
        <v>1243</v>
      </c>
      <c r="H1324" s="220" t="s">
        <v>411</v>
      </c>
      <c r="I1324" s="220" t="s">
        <v>515</v>
      </c>
      <c r="Q1324" s="220">
        <v>2000</v>
      </c>
      <c r="T1324" s="222" t="s">
        <v>944</v>
      </c>
      <c r="U1324" s="220" t="s">
        <v>944</v>
      </c>
      <c r="V1324" s="220" t="s">
        <v>944</v>
      </c>
      <c r="W1324" s="220" t="s">
        <v>944</v>
      </c>
      <c r="X1324" s="220" t="s">
        <v>1306</v>
      </c>
    </row>
    <row r="1325" spans="1:24" x14ac:dyDescent="0.3">
      <c r="A1325" s="220">
        <v>121601</v>
      </c>
      <c r="B1325" s="220" t="s">
        <v>1798</v>
      </c>
      <c r="C1325" s="220" t="s">
        <v>499</v>
      </c>
      <c r="D1325" s="220" t="s">
        <v>489</v>
      </c>
      <c r="E1325" s="220" t="s">
        <v>409</v>
      </c>
      <c r="F1325" s="221">
        <v>35609</v>
      </c>
      <c r="G1325" s="220" t="s">
        <v>403</v>
      </c>
      <c r="H1325" s="220" t="s">
        <v>411</v>
      </c>
      <c r="I1325" s="220" t="s">
        <v>515</v>
      </c>
      <c r="Q1325" s="220">
        <v>2000</v>
      </c>
      <c r="S1325" s="220" t="s">
        <v>944</v>
      </c>
      <c r="T1325" s="222"/>
      <c r="U1325" s="220" t="s">
        <v>944</v>
      </c>
      <c r="V1325" s="220" t="s">
        <v>944</v>
      </c>
      <c r="W1325" s="220" t="s">
        <v>944</v>
      </c>
      <c r="X1325" s="220" t="s">
        <v>1306</v>
      </c>
    </row>
    <row r="1326" spans="1:24" x14ac:dyDescent="0.3">
      <c r="A1326" s="220">
        <v>121603</v>
      </c>
      <c r="B1326" s="220" t="s">
        <v>1799</v>
      </c>
      <c r="C1326" s="220" t="s">
        <v>80</v>
      </c>
      <c r="D1326" s="220" t="s">
        <v>490</v>
      </c>
      <c r="E1326" s="220" t="s">
        <v>410</v>
      </c>
      <c r="F1326" s="221">
        <v>32511</v>
      </c>
      <c r="G1326" s="220" t="s">
        <v>1800</v>
      </c>
      <c r="H1326" s="220" t="s">
        <v>411</v>
      </c>
      <c r="I1326" s="220" t="s">
        <v>515</v>
      </c>
      <c r="Q1326" s="220">
        <v>2000</v>
      </c>
      <c r="S1326" s="220" t="s">
        <v>944</v>
      </c>
      <c r="T1326" s="222"/>
      <c r="U1326" s="220" t="s">
        <v>944</v>
      </c>
      <c r="V1326" s="220" t="s">
        <v>944</v>
      </c>
      <c r="W1326" s="220" t="s">
        <v>944</v>
      </c>
      <c r="X1326" s="220" t="s">
        <v>1306</v>
      </c>
    </row>
    <row r="1327" spans="1:24" x14ac:dyDescent="0.3">
      <c r="A1327" s="220">
        <v>121610</v>
      </c>
      <c r="B1327" s="220" t="s">
        <v>1801</v>
      </c>
      <c r="C1327" s="220" t="s">
        <v>523</v>
      </c>
      <c r="D1327" s="220" t="s">
        <v>519</v>
      </c>
      <c r="E1327" s="220" t="s">
        <v>410</v>
      </c>
      <c r="F1327" s="221">
        <v>33831</v>
      </c>
      <c r="G1327" s="220" t="s">
        <v>721</v>
      </c>
      <c r="H1327" s="220" t="s">
        <v>411</v>
      </c>
      <c r="I1327" s="220" t="s">
        <v>515</v>
      </c>
      <c r="Q1327" s="220">
        <v>2000</v>
      </c>
      <c r="T1327" s="222"/>
      <c r="U1327" s="220" t="s">
        <v>944</v>
      </c>
      <c r="V1327" s="220" t="s">
        <v>944</v>
      </c>
      <c r="W1327" s="220" t="s">
        <v>944</v>
      </c>
      <c r="X1327" s="220" t="s">
        <v>1306</v>
      </c>
    </row>
    <row r="1328" spans="1:24" x14ac:dyDescent="0.3">
      <c r="A1328" s="220">
        <v>121613</v>
      </c>
      <c r="B1328" s="220" t="s">
        <v>581</v>
      </c>
      <c r="C1328" s="220" t="s">
        <v>65</v>
      </c>
      <c r="D1328" s="220" t="s">
        <v>238</v>
      </c>
      <c r="E1328" s="220" t="s">
        <v>410</v>
      </c>
      <c r="F1328" s="221">
        <v>34911</v>
      </c>
      <c r="H1328" s="220" t="s">
        <v>411</v>
      </c>
      <c r="I1328" s="220" t="s">
        <v>515</v>
      </c>
      <c r="Q1328" s="220">
        <v>2000</v>
      </c>
      <c r="R1328" s="220" t="s">
        <v>944</v>
      </c>
      <c r="S1328" s="220" t="s">
        <v>944</v>
      </c>
      <c r="T1328" s="222"/>
      <c r="U1328" s="220" t="s">
        <v>944</v>
      </c>
      <c r="V1328" s="220" t="s">
        <v>944</v>
      </c>
      <c r="W1328" s="220" t="s">
        <v>944</v>
      </c>
      <c r="X1328" s="220" t="s">
        <v>1306</v>
      </c>
    </row>
    <row r="1329" spans="1:24" x14ac:dyDescent="0.3">
      <c r="A1329" s="220">
        <v>121614</v>
      </c>
      <c r="B1329" s="220" t="s">
        <v>1802</v>
      </c>
      <c r="C1329" s="220" t="s">
        <v>155</v>
      </c>
      <c r="D1329" s="220" t="s">
        <v>332</v>
      </c>
      <c r="E1329" s="220" t="s">
        <v>410</v>
      </c>
      <c r="F1329" s="221">
        <v>33326</v>
      </c>
      <c r="G1329" s="220" t="s">
        <v>388</v>
      </c>
      <c r="H1329" s="220" t="s">
        <v>411</v>
      </c>
      <c r="I1329" s="220" t="s">
        <v>515</v>
      </c>
      <c r="Q1329" s="220">
        <v>2000</v>
      </c>
      <c r="S1329" s="220" t="s">
        <v>944</v>
      </c>
      <c r="T1329" s="222" t="s">
        <v>944</v>
      </c>
      <c r="U1329" s="220" t="s">
        <v>944</v>
      </c>
      <c r="V1329" s="220" t="s">
        <v>944</v>
      </c>
      <c r="W1329" s="220" t="s">
        <v>944</v>
      </c>
      <c r="X1329" s="220" t="s">
        <v>1306</v>
      </c>
    </row>
    <row r="1330" spans="1:24" x14ac:dyDescent="0.3">
      <c r="A1330" s="220">
        <v>121615</v>
      </c>
      <c r="B1330" s="220" t="s">
        <v>1803</v>
      </c>
      <c r="C1330" s="220" t="s">
        <v>73</v>
      </c>
      <c r="D1330" s="220" t="s">
        <v>1804</v>
      </c>
      <c r="E1330" s="220" t="s">
        <v>410</v>
      </c>
      <c r="F1330" s="221">
        <v>33979</v>
      </c>
      <c r="G1330" s="220" t="s">
        <v>388</v>
      </c>
      <c r="H1330" s="220" t="s">
        <v>411</v>
      </c>
      <c r="I1330" s="220" t="s">
        <v>515</v>
      </c>
      <c r="Q1330" s="220">
        <v>2000</v>
      </c>
      <c r="S1330" s="220" t="s">
        <v>944</v>
      </c>
      <c r="T1330" s="222" t="s">
        <v>944</v>
      </c>
      <c r="U1330" s="220" t="s">
        <v>944</v>
      </c>
      <c r="V1330" s="220" t="s">
        <v>944</v>
      </c>
      <c r="W1330" s="220" t="s">
        <v>944</v>
      </c>
      <c r="X1330" s="220" t="s">
        <v>1306</v>
      </c>
    </row>
    <row r="1331" spans="1:24" x14ac:dyDescent="0.3">
      <c r="A1331" s="220">
        <v>121617</v>
      </c>
      <c r="B1331" s="220" t="s">
        <v>1805</v>
      </c>
      <c r="C1331" s="220" t="s">
        <v>133</v>
      </c>
      <c r="D1331" s="220" t="s">
        <v>251</v>
      </c>
      <c r="E1331" s="220" t="s">
        <v>410</v>
      </c>
      <c r="F1331" s="221">
        <v>32874</v>
      </c>
      <c r="G1331" s="220" t="s">
        <v>1328</v>
      </c>
      <c r="H1331" s="220" t="s">
        <v>411</v>
      </c>
      <c r="I1331" s="220" t="s">
        <v>515</v>
      </c>
      <c r="Q1331" s="220">
        <v>2000</v>
      </c>
      <c r="T1331" s="222" t="s">
        <v>944</v>
      </c>
      <c r="U1331" s="220" t="s">
        <v>944</v>
      </c>
      <c r="V1331" s="220" t="s">
        <v>944</v>
      </c>
      <c r="W1331" s="220" t="s">
        <v>944</v>
      </c>
      <c r="X1331" s="220" t="s">
        <v>1306</v>
      </c>
    </row>
    <row r="1332" spans="1:24" x14ac:dyDescent="0.3">
      <c r="A1332" s="220">
        <v>121623</v>
      </c>
      <c r="B1332" s="220" t="s">
        <v>1807</v>
      </c>
      <c r="C1332" s="220" t="s">
        <v>138</v>
      </c>
      <c r="D1332" s="220" t="s">
        <v>1808</v>
      </c>
      <c r="E1332" s="220" t="s">
        <v>410</v>
      </c>
      <c r="F1332" s="221">
        <v>35098</v>
      </c>
      <c r="G1332" s="220" t="s">
        <v>388</v>
      </c>
      <c r="H1332" s="220" t="s">
        <v>420</v>
      </c>
      <c r="I1332" s="220" t="s">
        <v>515</v>
      </c>
      <c r="Q1332" s="220">
        <v>2000</v>
      </c>
      <c r="T1332" s="222" t="s">
        <v>944</v>
      </c>
      <c r="U1332" s="220" t="s">
        <v>944</v>
      </c>
      <c r="V1332" s="220" t="s">
        <v>944</v>
      </c>
      <c r="W1332" s="220" t="s">
        <v>944</v>
      </c>
      <c r="X1332" s="220" t="s">
        <v>1306</v>
      </c>
    </row>
    <row r="1333" spans="1:24" x14ac:dyDescent="0.3">
      <c r="A1333" s="220">
        <v>121628</v>
      </c>
      <c r="B1333" s="220" t="s">
        <v>711</v>
      </c>
      <c r="C1333" s="220" t="s">
        <v>109</v>
      </c>
      <c r="D1333" s="220" t="s">
        <v>202</v>
      </c>
      <c r="E1333" s="220" t="s">
        <v>410</v>
      </c>
      <c r="F1333" s="221">
        <v>34912</v>
      </c>
      <c r="G1333" s="220" t="s">
        <v>846</v>
      </c>
      <c r="H1333" s="220" t="s">
        <v>411</v>
      </c>
      <c r="I1333" s="220" t="s">
        <v>515</v>
      </c>
      <c r="Q1333" s="220">
        <v>2000</v>
      </c>
      <c r="T1333" s="222" t="s">
        <v>944</v>
      </c>
      <c r="U1333" s="220" t="s">
        <v>944</v>
      </c>
      <c r="V1333" s="220" t="s">
        <v>944</v>
      </c>
      <c r="W1333" s="220" t="s">
        <v>944</v>
      </c>
      <c r="X1333" s="220" t="s">
        <v>1306</v>
      </c>
    </row>
    <row r="1334" spans="1:24" x14ac:dyDescent="0.3">
      <c r="A1334" s="220">
        <v>121636</v>
      </c>
      <c r="B1334" s="220" t="s">
        <v>1809</v>
      </c>
      <c r="C1334" s="220" t="s">
        <v>598</v>
      </c>
      <c r="D1334" s="220" t="s">
        <v>1810</v>
      </c>
      <c r="E1334" s="220" t="s">
        <v>410</v>
      </c>
      <c r="F1334" s="221">
        <v>35431</v>
      </c>
      <c r="G1334" s="220" t="s">
        <v>821</v>
      </c>
      <c r="H1334" s="220" t="s">
        <v>411</v>
      </c>
      <c r="I1334" s="220" t="s">
        <v>515</v>
      </c>
      <c r="Q1334" s="220">
        <v>2000</v>
      </c>
      <c r="T1334" s="222" t="s">
        <v>944</v>
      </c>
      <c r="U1334" s="220" t="s">
        <v>944</v>
      </c>
      <c r="V1334" s="220" t="s">
        <v>944</v>
      </c>
      <c r="W1334" s="220" t="s">
        <v>944</v>
      </c>
      <c r="X1334" s="220" t="s">
        <v>1306</v>
      </c>
    </row>
    <row r="1335" spans="1:24" x14ac:dyDescent="0.3">
      <c r="A1335" s="220">
        <v>121639</v>
      </c>
      <c r="B1335" s="220" t="s">
        <v>1811</v>
      </c>
      <c r="C1335" s="220" t="s">
        <v>181</v>
      </c>
      <c r="D1335" s="220" t="s">
        <v>231</v>
      </c>
      <c r="E1335" s="220" t="s">
        <v>410</v>
      </c>
      <c r="F1335" s="221">
        <v>32921</v>
      </c>
      <c r="G1335" s="220" t="s">
        <v>388</v>
      </c>
      <c r="H1335" s="220" t="s">
        <v>411</v>
      </c>
      <c r="I1335" s="220" t="s">
        <v>515</v>
      </c>
      <c r="Q1335" s="220">
        <v>2000</v>
      </c>
      <c r="S1335" s="220" t="s">
        <v>944</v>
      </c>
      <c r="T1335" s="222" t="s">
        <v>944</v>
      </c>
      <c r="U1335" s="220" t="s">
        <v>944</v>
      </c>
      <c r="V1335" s="220" t="s">
        <v>944</v>
      </c>
      <c r="W1335" s="220" t="s">
        <v>944</v>
      </c>
      <c r="X1335" s="220" t="s">
        <v>1306</v>
      </c>
    </row>
    <row r="1336" spans="1:24" x14ac:dyDescent="0.3">
      <c r="A1336" s="220">
        <v>121645</v>
      </c>
      <c r="B1336" s="220" t="s">
        <v>1150</v>
      </c>
      <c r="C1336" s="220" t="s">
        <v>158</v>
      </c>
      <c r="D1336" s="220" t="s">
        <v>1812</v>
      </c>
      <c r="E1336" s="220" t="s">
        <v>410</v>
      </c>
      <c r="F1336" s="221">
        <v>35974</v>
      </c>
      <c r="G1336" s="220" t="s">
        <v>388</v>
      </c>
      <c r="H1336" s="220" t="s">
        <v>411</v>
      </c>
      <c r="I1336" s="220" t="s">
        <v>515</v>
      </c>
      <c r="Q1336" s="220">
        <v>2000</v>
      </c>
      <c r="S1336" s="220" t="s">
        <v>944</v>
      </c>
      <c r="T1336" s="222" t="s">
        <v>944</v>
      </c>
      <c r="U1336" s="220" t="s">
        <v>944</v>
      </c>
      <c r="V1336" s="220" t="s">
        <v>944</v>
      </c>
      <c r="W1336" s="220" t="s">
        <v>944</v>
      </c>
      <c r="X1336" s="220" t="s">
        <v>1306</v>
      </c>
    </row>
    <row r="1337" spans="1:24" x14ac:dyDescent="0.3">
      <c r="A1337" s="220">
        <v>121646</v>
      </c>
      <c r="B1337" s="220" t="s">
        <v>1175</v>
      </c>
      <c r="C1337" s="220" t="s">
        <v>99</v>
      </c>
      <c r="D1337" s="220" t="s">
        <v>1813</v>
      </c>
      <c r="E1337" s="220" t="s">
        <v>410</v>
      </c>
      <c r="F1337" s="221">
        <v>34854</v>
      </c>
      <c r="G1337" s="220" t="s">
        <v>775</v>
      </c>
      <c r="H1337" s="220" t="s">
        <v>411</v>
      </c>
      <c r="I1337" s="220" t="s">
        <v>515</v>
      </c>
      <c r="Q1337" s="220">
        <v>2000</v>
      </c>
      <c r="T1337" s="222"/>
      <c r="U1337" s="220" t="s">
        <v>944</v>
      </c>
      <c r="V1337" s="220" t="s">
        <v>944</v>
      </c>
      <c r="W1337" s="220" t="s">
        <v>944</v>
      </c>
      <c r="X1337" s="220" t="s">
        <v>1306</v>
      </c>
    </row>
    <row r="1338" spans="1:24" x14ac:dyDescent="0.3">
      <c r="A1338" s="220">
        <v>121650</v>
      </c>
      <c r="B1338" s="220" t="s">
        <v>1814</v>
      </c>
      <c r="C1338" s="220" t="s">
        <v>111</v>
      </c>
      <c r="D1338" s="220" t="s">
        <v>260</v>
      </c>
      <c r="E1338" s="220" t="s">
        <v>409</v>
      </c>
      <c r="F1338" s="221">
        <v>34121</v>
      </c>
      <c r="G1338" s="220" t="s">
        <v>1815</v>
      </c>
      <c r="H1338" s="220" t="s">
        <v>411</v>
      </c>
      <c r="I1338" s="220" t="s">
        <v>515</v>
      </c>
      <c r="Q1338" s="220">
        <v>2000</v>
      </c>
      <c r="T1338" s="222"/>
      <c r="U1338" s="220" t="s">
        <v>944</v>
      </c>
      <c r="V1338" s="220" t="s">
        <v>944</v>
      </c>
      <c r="W1338" s="220" t="s">
        <v>944</v>
      </c>
      <c r="X1338" s="220" t="s">
        <v>1306</v>
      </c>
    </row>
    <row r="1339" spans="1:24" x14ac:dyDescent="0.3">
      <c r="A1339" s="220">
        <v>121654</v>
      </c>
      <c r="B1339" s="220" t="s">
        <v>1816</v>
      </c>
      <c r="C1339" s="220" t="s">
        <v>1130</v>
      </c>
      <c r="D1339" s="220" t="s">
        <v>1817</v>
      </c>
      <c r="E1339" s="220" t="s">
        <v>410</v>
      </c>
      <c r="F1339" s="221">
        <v>32043</v>
      </c>
      <c r="G1339" s="220" t="s">
        <v>388</v>
      </c>
      <c r="H1339" s="220" t="s">
        <v>411</v>
      </c>
      <c r="I1339" s="220" t="s">
        <v>515</v>
      </c>
      <c r="Q1339" s="220">
        <v>2000</v>
      </c>
      <c r="T1339" s="222"/>
      <c r="U1339" s="220" t="s">
        <v>944</v>
      </c>
      <c r="V1339" s="220" t="s">
        <v>944</v>
      </c>
      <c r="W1339" s="220" t="s">
        <v>944</v>
      </c>
      <c r="X1339" s="220" t="s">
        <v>1306</v>
      </c>
    </row>
    <row r="1340" spans="1:24" x14ac:dyDescent="0.3">
      <c r="A1340" s="220">
        <v>121656</v>
      </c>
      <c r="B1340" s="220" t="s">
        <v>1818</v>
      </c>
      <c r="C1340" s="220" t="s">
        <v>65</v>
      </c>
      <c r="D1340" s="220" t="s">
        <v>250</v>
      </c>
      <c r="E1340" s="220" t="s">
        <v>410</v>
      </c>
      <c r="F1340" s="221">
        <v>34467</v>
      </c>
      <c r="G1340" s="220" t="s">
        <v>769</v>
      </c>
      <c r="H1340" s="220" t="s">
        <v>411</v>
      </c>
      <c r="I1340" s="220" t="s">
        <v>515</v>
      </c>
      <c r="Q1340" s="220">
        <v>2000</v>
      </c>
      <c r="T1340" s="222"/>
      <c r="U1340" s="220" t="s">
        <v>944</v>
      </c>
      <c r="V1340" s="220" t="s">
        <v>944</v>
      </c>
      <c r="W1340" s="220" t="s">
        <v>944</v>
      </c>
      <c r="X1340" s="220" t="s">
        <v>1306</v>
      </c>
    </row>
    <row r="1341" spans="1:24" x14ac:dyDescent="0.3">
      <c r="A1341" s="220">
        <v>121657</v>
      </c>
      <c r="B1341" s="220" t="s">
        <v>1819</v>
      </c>
      <c r="C1341" s="220" t="s">
        <v>525</v>
      </c>
      <c r="D1341" s="220" t="s">
        <v>1820</v>
      </c>
      <c r="E1341" s="220" t="s">
        <v>410</v>
      </c>
      <c r="F1341" s="221">
        <v>34379</v>
      </c>
      <c r="G1341" s="220" t="s">
        <v>792</v>
      </c>
      <c r="H1341" s="220" t="s">
        <v>411</v>
      </c>
      <c r="I1341" s="220" t="s">
        <v>515</v>
      </c>
      <c r="Q1341" s="220">
        <v>2000</v>
      </c>
      <c r="T1341" s="222"/>
      <c r="U1341" s="220" t="s">
        <v>944</v>
      </c>
      <c r="V1341" s="220" t="s">
        <v>944</v>
      </c>
      <c r="W1341" s="220" t="s">
        <v>944</v>
      </c>
      <c r="X1341" s="220" t="s">
        <v>1306</v>
      </c>
    </row>
    <row r="1342" spans="1:24" x14ac:dyDescent="0.3">
      <c r="A1342" s="220">
        <v>121658</v>
      </c>
      <c r="B1342" s="220" t="s">
        <v>1821</v>
      </c>
      <c r="C1342" s="220" t="s">
        <v>73</v>
      </c>
      <c r="D1342" s="220" t="s">
        <v>259</v>
      </c>
      <c r="E1342" s="220" t="s">
        <v>410</v>
      </c>
      <c r="F1342" s="221">
        <v>35065</v>
      </c>
      <c r="G1342" s="220" t="s">
        <v>388</v>
      </c>
      <c r="H1342" s="220" t="s">
        <v>411</v>
      </c>
      <c r="I1342" s="220" t="s">
        <v>515</v>
      </c>
      <c r="Q1342" s="220">
        <v>2000</v>
      </c>
      <c r="S1342" s="220" t="s">
        <v>944</v>
      </c>
      <c r="T1342" s="222" t="s">
        <v>944</v>
      </c>
      <c r="U1342" s="220" t="s">
        <v>944</v>
      </c>
      <c r="V1342" s="220" t="s">
        <v>944</v>
      </c>
      <c r="W1342" s="220" t="s">
        <v>944</v>
      </c>
      <c r="X1342" s="220" t="s">
        <v>1306</v>
      </c>
    </row>
    <row r="1343" spans="1:24" x14ac:dyDescent="0.3">
      <c r="A1343" s="220">
        <v>121660</v>
      </c>
      <c r="B1343" s="220" t="s">
        <v>1822</v>
      </c>
      <c r="C1343" s="220" t="s">
        <v>163</v>
      </c>
      <c r="D1343" s="220" t="s">
        <v>308</v>
      </c>
      <c r="E1343" s="220" t="s">
        <v>409</v>
      </c>
      <c r="F1343" s="221">
        <v>34529</v>
      </c>
      <c r="G1343" s="220" t="s">
        <v>1823</v>
      </c>
      <c r="H1343" s="220" t="s">
        <v>411</v>
      </c>
      <c r="I1343" s="220" t="s">
        <v>515</v>
      </c>
      <c r="Q1343" s="220">
        <v>2000</v>
      </c>
      <c r="T1343" s="222"/>
      <c r="U1343" s="220" t="s">
        <v>944</v>
      </c>
      <c r="V1343" s="220" t="s">
        <v>944</v>
      </c>
      <c r="W1343" s="220" t="s">
        <v>944</v>
      </c>
      <c r="X1343" s="220" t="s">
        <v>1306</v>
      </c>
    </row>
    <row r="1344" spans="1:24" x14ac:dyDescent="0.3">
      <c r="A1344" s="220">
        <v>121661</v>
      </c>
      <c r="B1344" s="220" t="s">
        <v>1824</v>
      </c>
      <c r="C1344" s="220" t="s">
        <v>71</v>
      </c>
      <c r="D1344" s="220" t="s">
        <v>478</v>
      </c>
      <c r="E1344" s="220" t="s">
        <v>410</v>
      </c>
      <c r="F1344" s="221">
        <v>32916</v>
      </c>
      <c r="G1344" s="220" t="s">
        <v>779</v>
      </c>
      <c r="H1344" s="220" t="s">
        <v>411</v>
      </c>
      <c r="I1344" s="220" t="s">
        <v>515</v>
      </c>
      <c r="Q1344" s="220">
        <v>2000</v>
      </c>
      <c r="T1344" s="222"/>
      <c r="U1344" s="220" t="s">
        <v>944</v>
      </c>
      <c r="V1344" s="220" t="s">
        <v>944</v>
      </c>
      <c r="W1344" s="220" t="s">
        <v>944</v>
      </c>
      <c r="X1344" s="220" t="s">
        <v>1306</v>
      </c>
    </row>
    <row r="1345" spans="1:24" x14ac:dyDescent="0.3">
      <c r="A1345" s="220">
        <v>121664</v>
      </c>
      <c r="B1345" s="220" t="s">
        <v>1825</v>
      </c>
      <c r="C1345" s="220" t="s">
        <v>70</v>
      </c>
      <c r="D1345" s="220" t="s">
        <v>281</v>
      </c>
      <c r="E1345" s="220" t="s">
        <v>410</v>
      </c>
      <c r="F1345" s="221">
        <v>35226</v>
      </c>
      <c r="G1345" s="220" t="s">
        <v>795</v>
      </c>
      <c r="H1345" s="220" t="s">
        <v>411</v>
      </c>
      <c r="I1345" s="220" t="s">
        <v>515</v>
      </c>
      <c r="Q1345" s="220">
        <v>2000</v>
      </c>
      <c r="T1345" s="222"/>
      <c r="W1345" s="220" t="s">
        <v>944</v>
      </c>
      <c r="X1345" s="220" t="s">
        <v>1306</v>
      </c>
    </row>
    <row r="1346" spans="1:24" x14ac:dyDescent="0.3">
      <c r="A1346" s="220">
        <v>121666</v>
      </c>
      <c r="B1346" s="220" t="s">
        <v>1826</v>
      </c>
      <c r="C1346" s="220" t="s">
        <v>614</v>
      </c>
      <c r="D1346" s="220" t="s">
        <v>645</v>
      </c>
      <c r="E1346" s="220" t="s">
        <v>410</v>
      </c>
      <c r="F1346" s="221">
        <v>34143</v>
      </c>
      <c r="G1346" s="220" t="s">
        <v>388</v>
      </c>
      <c r="H1346" s="220" t="s">
        <v>411</v>
      </c>
      <c r="I1346" s="220" t="s">
        <v>515</v>
      </c>
      <c r="Q1346" s="220">
        <v>2000</v>
      </c>
      <c r="S1346" s="220" t="s">
        <v>944</v>
      </c>
      <c r="T1346" s="222" t="s">
        <v>944</v>
      </c>
      <c r="U1346" s="220" t="s">
        <v>944</v>
      </c>
      <c r="V1346" s="220" t="s">
        <v>944</v>
      </c>
      <c r="W1346" s="220" t="s">
        <v>944</v>
      </c>
      <c r="X1346" s="220" t="s">
        <v>1306</v>
      </c>
    </row>
    <row r="1347" spans="1:24" x14ac:dyDescent="0.3">
      <c r="A1347" s="220">
        <v>121675</v>
      </c>
      <c r="B1347" s="220" t="s">
        <v>1827</v>
      </c>
      <c r="C1347" s="220" t="s">
        <v>1184</v>
      </c>
      <c r="D1347" s="220" t="s">
        <v>250</v>
      </c>
      <c r="E1347" s="220" t="s">
        <v>410</v>
      </c>
      <c r="F1347" s="221">
        <v>35128</v>
      </c>
      <c r="G1347" s="220" t="s">
        <v>388</v>
      </c>
      <c r="H1347" s="220" t="s">
        <v>411</v>
      </c>
      <c r="I1347" s="220" t="s">
        <v>515</v>
      </c>
      <c r="Q1347" s="220">
        <v>2000</v>
      </c>
      <c r="S1347" s="220" t="s">
        <v>944</v>
      </c>
      <c r="T1347" s="222" t="s">
        <v>944</v>
      </c>
      <c r="U1347" s="220" t="s">
        <v>944</v>
      </c>
      <c r="V1347" s="220" t="s">
        <v>944</v>
      </c>
      <c r="W1347" s="220" t="s">
        <v>944</v>
      </c>
      <c r="X1347" s="220" t="s">
        <v>1306</v>
      </c>
    </row>
    <row r="1348" spans="1:24" x14ac:dyDescent="0.3">
      <c r="A1348" s="220">
        <v>121677</v>
      </c>
      <c r="B1348" s="220" t="s">
        <v>1828</v>
      </c>
      <c r="C1348" s="220" t="s">
        <v>1829</v>
      </c>
      <c r="D1348" s="220" t="s">
        <v>1830</v>
      </c>
      <c r="E1348" s="220" t="s">
        <v>410</v>
      </c>
      <c r="F1348" s="221">
        <v>32212</v>
      </c>
      <c r="G1348" s="220" t="s">
        <v>846</v>
      </c>
      <c r="H1348" s="220" t="s">
        <v>411</v>
      </c>
      <c r="I1348" s="220" t="s">
        <v>515</v>
      </c>
      <c r="Q1348" s="220">
        <v>2000</v>
      </c>
      <c r="S1348" s="220" t="s">
        <v>944</v>
      </c>
      <c r="T1348" s="222" t="s">
        <v>944</v>
      </c>
      <c r="U1348" s="220" t="s">
        <v>944</v>
      </c>
      <c r="V1348" s="220" t="s">
        <v>944</v>
      </c>
      <c r="W1348" s="220" t="s">
        <v>944</v>
      </c>
      <c r="X1348" s="220" t="s">
        <v>1306</v>
      </c>
    </row>
    <row r="1349" spans="1:24" x14ac:dyDescent="0.3">
      <c r="A1349" s="220">
        <v>121678</v>
      </c>
      <c r="B1349" s="220" t="s">
        <v>1831</v>
      </c>
      <c r="C1349" s="220" t="s">
        <v>1832</v>
      </c>
      <c r="D1349" s="220" t="s">
        <v>291</v>
      </c>
      <c r="E1349" s="220" t="s">
        <v>410</v>
      </c>
      <c r="F1349" s="221">
        <v>28242</v>
      </c>
      <c r="G1349" s="220" t="s">
        <v>805</v>
      </c>
      <c r="H1349" s="220" t="s">
        <v>411</v>
      </c>
      <c r="I1349" s="220" t="s">
        <v>515</v>
      </c>
      <c r="Q1349" s="220">
        <v>2000</v>
      </c>
      <c r="S1349" s="220" t="s">
        <v>944</v>
      </c>
      <c r="T1349" s="222" t="s">
        <v>944</v>
      </c>
      <c r="U1349" s="220" t="s">
        <v>944</v>
      </c>
      <c r="V1349" s="220" t="s">
        <v>944</v>
      </c>
      <c r="W1349" s="220" t="s">
        <v>944</v>
      </c>
      <c r="X1349" s="220" t="s">
        <v>1306</v>
      </c>
    </row>
    <row r="1350" spans="1:24" x14ac:dyDescent="0.3">
      <c r="A1350" s="220">
        <v>121684</v>
      </c>
      <c r="B1350" s="220" t="s">
        <v>1834</v>
      </c>
      <c r="C1350" s="220" t="s">
        <v>1158</v>
      </c>
      <c r="D1350" s="220" t="s">
        <v>1058</v>
      </c>
      <c r="E1350" s="220" t="s">
        <v>410</v>
      </c>
      <c r="F1350" s="221">
        <v>35966</v>
      </c>
      <c r="G1350" s="220" t="s">
        <v>795</v>
      </c>
      <c r="H1350" s="220" t="s">
        <v>411</v>
      </c>
      <c r="I1350" s="220" t="s">
        <v>515</v>
      </c>
      <c r="Q1350" s="220">
        <v>2000</v>
      </c>
      <c r="S1350" s="220" t="s">
        <v>944</v>
      </c>
      <c r="T1350" s="222" t="s">
        <v>944</v>
      </c>
      <c r="U1350" s="220" t="s">
        <v>944</v>
      </c>
      <c r="V1350" s="220" t="s">
        <v>944</v>
      </c>
      <c r="W1350" s="220" t="s">
        <v>944</v>
      </c>
      <c r="X1350" s="220" t="s">
        <v>1306</v>
      </c>
    </row>
    <row r="1351" spans="1:24" x14ac:dyDescent="0.3">
      <c r="A1351" s="220">
        <v>121686</v>
      </c>
      <c r="B1351" s="220" t="s">
        <v>1835</v>
      </c>
      <c r="C1351" s="220" t="s">
        <v>96</v>
      </c>
      <c r="D1351" s="220" t="s">
        <v>283</v>
      </c>
      <c r="E1351" s="220" t="s">
        <v>409</v>
      </c>
      <c r="F1351" s="221">
        <v>35520</v>
      </c>
      <c r="G1351" s="220" t="s">
        <v>388</v>
      </c>
      <c r="H1351" s="220" t="s">
        <v>420</v>
      </c>
      <c r="I1351" s="220" t="s">
        <v>515</v>
      </c>
      <c r="Q1351" s="220">
        <v>2000</v>
      </c>
      <c r="S1351" s="220" t="s">
        <v>944</v>
      </c>
      <c r="T1351" s="222" t="s">
        <v>944</v>
      </c>
      <c r="U1351" s="220" t="s">
        <v>944</v>
      </c>
      <c r="V1351" s="220" t="s">
        <v>944</v>
      </c>
      <c r="W1351" s="220" t="s">
        <v>944</v>
      </c>
      <c r="X1351" s="220" t="s">
        <v>1306</v>
      </c>
    </row>
    <row r="1352" spans="1:24" x14ac:dyDescent="0.3">
      <c r="A1352" s="220">
        <v>121688</v>
      </c>
      <c r="B1352" s="220" t="s">
        <v>1837</v>
      </c>
      <c r="C1352" s="220" t="s">
        <v>109</v>
      </c>
      <c r="D1352" s="220" t="s">
        <v>618</v>
      </c>
      <c r="E1352" s="220" t="s">
        <v>410</v>
      </c>
      <c r="F1352" s="221">
        <v>30313</v>
      </c>
      <c r="G1352" s="220" t="s">
        <v>795</v>
      </c>
      <c r="H1352" s="220" t="s">
        <v>411</v>
      </c>
      <c r="I1352" s="220" t="s">
        <v>515</v>
      </c>
      <c r="Q1352" s="220">
        <v>2000</v>
      </c>
      <c r="S1352" s="220" t="s">
        <v>944</v>
      </c>
      <c r="T1352" s="222" t="s">
        <v>944</v>
      </c>
      <c r="U1352" s="220" t="s">
        <v>944</v>
      </c>
      <c r="V1352" s="220" t="s">
        <v>944</v>
      </c>
      <c r="W1352" s="220" t="s">
        <v>944</v>
      </c>
      <c r="X1352" s="220" t="s">
        <v>1306</v>
      </c>
    </row>
    <row r="1353" spans="1:24" x14ac:dyDescent="0.3">
      <c r="A1353" s="220">
        <v>121695</v>
      </c>
      <c r="B1353" s="220" t="s">
        <v>1839</v>
      </c>
      <c r="C1353" s="220" t="s">
        <v>73</v>
      </c>
      <c r="D1353" s="220" t="s">
        <v>117</v>
      </c>
      <c r="E1353" s="220" t="s">
        <v>409</v>
      </c>
      <c r="F1353" s="221">
        <v>34335</v>
      </c>
      <c r="G1353" s="220" t="s">
        <v>818</v>
      </c>
      <c r="H1353" s="220" t="s">
        <v>411</v>
      </c>
      <c r="I1353" s="220" t="s">
        <v>515</v>
      </c>
      <c r="Q1353" s="220">
        <v>2000</v>
      </c>
      <c r="S1353" s="220" t="s">
        <v>944</v>
      </c>
      <c r="T1353" s="222" t="s">
        <v>944</v>
      </c>
      <c r="U1353" s="220" t="s">
        <v>944</v>
      </c>
      <c r="V1353" s="220" t="s">
        <v>944</v>
      </c>
      <c r="W1353" s="220" t="s">
        <v>944</v>
      </c>
      <c r="X1353" s="220" t="s">
        <v>1306</v>
      </c>
    </row>
    <row r="1354" spans="1:24" x14ac:dyDescent="0.3">
      <c r="A1354" s="220">
        <v>121707</v>
      </c>
      <c r="B1354" s="220" t="s">
        <v>1842</v>
      </c>
      <c r="C1354" s="220" t="s">
        <v>88</v>
      </c>
      <c r="D1354" s="220" t="s">
        <v>87</v>
      </c>
      <c r="E1354" s="220" t="s">
        <v>410</v>
      </c>
      <c r="F1354" s="221">
        <v>33260</v>
      </c>
      <c r="G1354" s="220" t="s">
        <v>388</v>
      </c>
      <c r="H1354" s="220" t="s">
        <v>411</v>
      </c>
      <c r="I1354" s="220" t="s">
        <v>515</v>
      </c>
      <c r="Q1354" s="220">
        <v>2000</v>
      </c>
      <c r="S1354" s="220" t="s">
        <v>944</v>
      </c>
      <c r="T1354" s="222" t="s">
        <v>944</v>
      </c>
      <c r="U1354" s="220" t="s">
        <v>944</v>
      </c>
      <c r="V1354" s="220" t="s">
        <v>944</v>
      </c>
      <c r="W1354" s="220" t="s">
        <v>944</v>
      </c>
      <c r="X1354" s="220" t="s">
        <v>1306</v>
      </c>
    </row>
    <row r="1355" spans="1:24" x14ac:dyDescent="0.3">
      <c r="A1355" s="220">
        <v>121712</v>
      </c>
      <c r="B1355" s="220" t="s">
        <v>1843</v>
      </c>
      <c r="C1355" s="220" t="s">
        <v>71</v>
      </c>
      <c r="D1355" s="220" t="s">
        <v>255</v>
      </c>
      <c r="E1355" s="220" t="s">
        <v>410</v>
      </c>
      <c r="F1355" s="221">
        <v>35093</v>
      </c>
      <c r="G1355" s="220" t="s">
        <v>1075</v>
      </c>
      <c r="H1355" s="220" t="s">
        <v>411</v>
      </c>
      <c r="I1355" s="220" t="s">
        <v>515</v>
      </c>
      <c r="Q1355" s="220">
        <v>2000</v>
      </c>
      <c r="S1355" s="220" t="s">
        <v>944</v>
      </c>
      <c r="T1355" s="222" t="s">
        <v>944</v>
      </c>
      <c r="U1355" s="220" t="s">
        <v>944</v>
      </c>
      <c r="V1355" s="220" t="s">
        <v>944</v>
      </c>
      <c r="W1355" s="220" t="s">
        <v>944</v>
      </c>
      <c r="X1355" s="220" t="s">
        <v>1306</v>
      </c>
    </row>
    <row r="1356" spans="1:24" x14ac:dyDescent="0.3">
      <c r="A1356" s="220">
        <v>121717</v>
      </c>
      <c r="B1356" s="220" t="s">
        <v>1844</v>
      </c>
      <c r="C1356" s="220" t="s">
        <v>104</v>
      </c>
      <c r="D1356" s="220" t="s">
        <v>1845</v>
      </c>
      <c r="E1356" s="220" t="s">
        <v>410</v>
      </c>
      <c r="F1356" s="221">
        <v>33958</v>
      </c>
      <c r="G1356" s="220" t="s">
        <v>390</v>
      </c>
      <c r="H1356" s="220" t="s">
        <v>411</v>
      </c>
      <c r="I1356" s="220" t="s">
        <v>515</v>
      </c>
      <c r="Q1356" s="220">
        <v>2000</v>
      </c>
      <c r="S1356" s="220" t="s">
        <v>944</v>
      </c>
      <c r="T1356" s="222" t="s">
        <v>944</v>
      </c>
      <c r="U1356" s="220" t="s">
        <v>944</v>
      </c>
      <c r="V1356" s="220" t="s">
        <v>944</v>
      </c>
      <c r="W1356" s="220" t="s">
        <v>944</v>
      </c>
      <c r="X1356" s="220" t="s">
        <v>1306</v>
      </c>
    </row>
    <row r="1357" spans="1:24" x14ac:dyDescent="0.3">
      <c r="A1357" s="220">
        <v>121718</v>
      </c>
      <c r="B1357" s="220" t="s">
        <v>1846</v>
      </c>
      <c r="C1357" s="220" t="s">
        <v>68</v>
      </c>
      <c r="D1357" s="220" t="s">
        <v>629</v>
      </c>
      <c r="E1357" s="220" t="s">
        <v>410</v>
      </c>
      <c r="F1357" s="221">
        <v>35460</v>
      </c>
      <c r="G1357" s="220" t="s">
        <v>1847</v>
      </c>
      <c r="H1357" s="220" t="s">
        <v>411</v>
      </c>
      <c r="I1357" s="220" t="s">
        <v>515</v>
      </c>
      <c r="Q1357" s="220">
        <v>2000</v>
      </c>
      <c r="S1357" s="220" t="s">
        <v>944</v>
      </c>
      <c r="T1357" s="222" t="s">
        <v>944</v>
      </c>
      <c r="U1357" s="220" t="s">
        <v>944</v>
      </c>
      <c r="V1357" s="220" t="s">
        <v>944</v>
      </c>
      <c r="W1357" s="220" t="s">
        <v>944</v>
      </c>
      <c r="X1357" s="220" t="s">
        <v>1306</v>
      </c>
    </row>
    <row r="1358" spans="1:24" x14ac:dyDescent="0.3">
      <c r="A1358" s="220">
        <v>121723</v>
      </c>
      <c r="B1358" s="220" t="s">
        <v>1849</v>
      </c>
      <c r="C1358" s="220" t="s">
        <v>136</v>
      </c>
      <c r="D1358" s="220" t="s">
        <v>1850</v>
      </c>
      <c r="E1358" s="220" t="s">
        <v>410</v>
      </c>
      <c r="F1358" s="221">
        <v>33604</v>
      </c>
      <c r="G1358" s="220" t="s">
        <v>722</v>
      </c>
      <c r="H1358" s="220" t="s">
        <v>411</v>
      </c>
      <c r="I1358" s="220" t="s">
        <v>515</v>
      </c>
      <c r="Q1358" s="220">
        <v>2000</v>
      </c>
      <c r="T1358" s="222" t="s">
        <v>944</v>
      </c>
      <c r="U1358" s="220" t="s">
        <v>944</v>
      </c>
      <c r="V1358" s="220" t="s">
        <v>944</v>
      </c>
      <c r="W1358" s="220" t="s">
        <v>944</v>
      </c>
      <c r="X1358" s="220" t="s">
        <v>1306</v>
      </c>
    </row>
    <row r="1359" spans="1:24" x14ac:dyDescent="0.3">
      <c r="A1359" s="220">
        <v>121725</v>
      </c>
      <c r="B1359" s="220" t="s">
        <v>1851</v>
      </c>
      <c r="C1359" s="220" t="s">
        <v>484</v>
      </c>
      <c r="D1359" s="220" t="s">
        <v>260</v>
      </c>
      <c r="E1359" s="220" t="s">
        <v>410</v>
      </c>
      <c r="F1359" s="221">
        <v>35065</v>
      </c>
      <c r="G1359" s="220" t="s">
        <v>1852</v>
      </c>
      <c r="H1359" s="220" t="s">
        <v>411</v>
      </c>
      <c r="I1359" s="220" t="s">
        <v>515</v>
      </c>
      <c r="Q1359" s="220">
        <v>2000</v>
      </c>
      <c r="S1359" s="220" t="s">
        <v>944</v>
      </c>
      <c r="T1359" s="222" t="s">
        <v>944</v>
      </c>
      <c r="U1359" s="220" t="s">
        <v>944</v>
      </c>
      <c r="V1359" s="220" t="s">
        <v>944</v>
      </c>
      <c r="W1359" s="220" t="s">
        <v>944</v>
      </c>
      <c r="X1359" s="220" t="s">
        <v>1306</v>
      </c>
    </row>
    <row r="1360" spans="1:24" x14ac:dyDescent="0.3">
      <c r="A1360" s="220">
        <v>121729</v>
      </c>
      <c r="B1360" s="220" t="s">
        <v>1855</v>
      </c>
      <c r="C1360" s="220" t="s">
        <v>1856</v>
      </c>
      <c r="D1360" s="220" t="s">
        <v>289</v>
      </c>
      <c r="E1360" s="220" t="s">
        <v>410</v>
      </c>
      <c r="F1360" s="221">
        <v>33604</v>
      </c>
      <c r="G1360" s="220" t="s">
        <v>721</v>
      </c>
      <c r="H1360" s="220" t="s">
        <v>411</v>
      </c>
      <c r="I1360" s="220" t="s">
        <v>515</v>
      </c>
      <c r="Q1360" s="220">
        <v>2000</v>
      </c>
      <c r="S1360" s="220" t="s">
        <v>944</v>
      </c>
      <c r="T1360" s="222" t="s">
        <v>944</v>
      </c>
      <c r="U1360" s="220" t="s">
        <v>944</v>
      </c>
      <c r="V1360" s="220" t="s">
        <v>944</v>
      </c>
      <c r="W1360" s="220" t="s">
        <v>944</v>
      </c>
      <c r="X1360" s="220" t="s">
        <v>1306</v>
      </c>
    </row>
    <row r="1361" spans="1:24" x14ac:dyDescent="0.3">
      <c r="A1361" s="220">
        <v>121731</v>
      </c>
      <c r="B1361" s="220" t="s">
        <v>1857</v>
      </c>
      <c r="C1361" s="220" t="s">
        <v>553</v>
      </c>
      <c r="D1361" s="220" t="s">
        <v>314</v>
      </c>
      <c r="E1361" s="220" t="s">
        <v>410</v>
      </c>
      <c r="F1361" s="221">
        <v>32632</v>
      </c>
      <c r="G1361" s="220" t="s">
        <v>1081</v>
      </c>
      <c r="H1361" s="220" t="s">
        <v>411</v>
      </c>
      <c r="I1361" s="220" t="s">
        <v>515</v>
      </c>
      <c r="Q1361" s="220">
        <v>2000</v>
      </c>
      <c r="S1361" s="220" t="s">
        <v>944</v>
      </c>
      <c r="T1361" s="222" t="s">
        <v>944</v>
      </c>
      <c r="U1361" s="220" t="s">
        <v>944</v>
      </c>
      <c r="V1361" s="220" t="s">
        <v>944</v>
      </c>
      <c r="W1361" s="220" t="s">
        <v>944</v>
      </c>
      <c r="X1361" s="220" t="s">
        <v>1306</v>
      </c>
    </row>
    <row r="1362" spans="1:24" x14ac:dyDescent="0.3">
      <c r="A1362" s="220">
        <v>121737</v>
      </c>
      <c r="B1362" s="220" t="s">
        <v>1858</v>
      </c>
      <c r="C1362" s="220" t="s">
        <v>65</v>
      </c>
      <c r="D1362" s="220" t="s">
        <v>575</v>
      </c>
      <c r="E1362" s="220" t="s">
        <v>410</v>
      </c>
      <c r="F1362" s="221">
        <v>34679</v>
      </c>
      <c r="G1362" s="220" t="s">
        <v>1859</v>
      </c>
      <c r="H1362" s="220" t="s">
        <v>411</v>
      </c>
      <c r="I1362" s="220" t="s">
        <v>515</v>
      </c>
      <c r="T1362" s="222"/>
      <c r="X1362" s="220" t="s">
        <v>1306</v>
      </c>
    </row>
    <row r="1363" spans="1:24" x14ac:dyDescent="0.3">
      <c r="A1363" s="220">
        <v>121741</v>
      </c>
      <c r="B1363" s="220" t="s">
        <v>1860</v>
      </c>
      <c r="C1363" s="220" t="s">
        <v>140</v>
      </c>
      <c r="D1363" s="220" t="s">
        <v>1861</v>
      </c>
      <c r="E1363" s="220" t="s">
        <v>410</v>
      </c>
      <c r="F1363" s="221">
        <v>34741</v>
      </c>
      <c r="G1363" s="220" t="s">
        <v>388</v>
      </c>
      <c r="H1363" s="220" t="s">
        <v>411</v>
      </c>
      <c r="I1363" s="220" t="s">
        <v>515</v>
      </c>
      <c r="Q1363" s="220">
        <v>2000</v>
      </c>
      <c r="T1363" s="222" t="s">
        <v>944</v>
      </c>
      <c r="U1363" s="220" t="s">
        <v>944</v>
      </c>
      <c r="V1363" s="220" t="s">
        <v>944</v>
      </c>
      <c r="W1363" s="220" t="s">
        <v>944</v>
      </c>
      <c r="X1363" s="220" t="s">
        <v>1306</v>
      </c>
    </row>
    <row r="1364" spans="1:24" x14ac:dyDescent="0.3">
      <c r="A1364" s="220">
        <v>121746</v>
      </c>
      <c r="B1364" s="220" t="s">
        <v>1864</v>
      </c>
      <c r="C1364" s="220" t="s">
        <v>107</v>
      </c>
      <c r="D1364" s="220" t="s">
        <v>1047</v>
      </c>
      <c r="E1364" s="220" t="s">
        <v>410</v>
      </c>
      <c r="F1364" s="221">
        <v>33970</v>
      </c>
      <c r="G1364" s="220" t="s">
        <v>388</v>
      </c>
      <c r="H1364" s="220" t="s">
        <v>411</v>
      </c>
      <c r="I1364" s="220" t="s">
        <v>515</v>
      </c>
      <c r="Q1364" s="220">
        <v>2000</v>
      </c>
      <c r="S1364" s="220" t="s">
        <v>944</v>
      </c>
      <c r="T1364" s="222" t="s">
        <v>944</v>
      </c>
      <c r="U1364" s="220" t="s">
        <v>944</v>
      </c>
      <c r="V1364" s="220" t="s">
        <v>944</v>
      </c>
      <c r="W1364" s="220" t="s">
        <v>944</v>
      </c>
      <c r="X1364" s="220" t="s">
        <v>1306</v>
      </c>
    </row>
    <row r="1365" spans="1:24" x14ac:dyDescent="0.3">
      <c r="A1365" s="220">
        <v>121749</v>
      </c>
      <c r="B1365" s="220" t="s">
        <v>1865</v>
      </c>
      <c r="C1365" s="220" t="s">
        <v>196</v>
      </c>
      <c r="D1365" s="220" t="s">
        <v>250</v>
      </c>
      <c r="E1365" s="220" t="s">
        <v>410</v>
      </c>
      <c r="F1365" s="221">
        <v>34163</v>
      </c>
      <c r="G1365" s="220" t="s">
        <v>1800</v>
      </c>
      <c r="H1365" s="220" t="s">
        <v>411</v>
      </c>
      <c r="I1365" s="220" t="s">
        <v>515</v>
      </c>
      <c r="Q1365" s="220">
        <v>2000</v>
      </c>
      <c r="T1365" s="222" t="s">
        <v>944</v>
      </c>
      <c r="U1365" s="220" t="s">
        <v>944</v>
      </c>
      <c r="V1365" s="220" t="s">
        <v>944</v>
      </c>
      <c r="W1365" s="220" t="s">
        <v>944</v>
      </c>
      <c r="X1365" s="220" t="s">
        <v>1306</v>
      </c>
    </row>
    <row r="1366" spans="1:24" x14ac:dyDescent="0.3">
      <c r="A1366" s="220">
        <v>121751</v>
      </c>
      <c r="B1366" s="220" t="s">
        <v>1866</v>
      </c>
      <c r="C1366" s="220" t="s">
        <v>107</v>
      </c>
      <c r="D1366" s="220" t="s">
        <v>284</v>
      </c>
      <c r="E1366" s="220" t="s">
        <v>410</v>
      </c>
      <c r="F1366" s="221">
        <v>36014</v>
      </c>
      <c r="G1366" s="220" t="s">
        <v>388</v>
      </c>
      <c r="H1366" s="220" t="s">
        <v>411</v>
      </c>
      <c r="I1366" s="220" t="s">
        <v>515</v>
      </c>
      <c r="Q1366" s="220">
        <v>2000</v>
      </c>
      <c r="S1366" s="220" t="s">
        <v>944</v>
      </c>
      <c r="T1366" s="222" t="s">
        <v>944</v>
      </c>
      <c r="U1366" s="220" t="s">
        <v>944</v>
      </c>
      <c r="V1366" s="220" t="s">
        <v>944</v>
      </c>
      <c r="W1366" s="220" t="s">
        <v>944</v>
      </c>
      <c r="X1366" s="220" t="s">
        <v>1306</v>
      </c>
    </row>
    <row r="1367" spans="1:24" x14ac:dyDescent="0.3">
      <c r="A1367" s="220">
        <v>121756</v>
      </c>
      <c r="B1367" s="220" t="s">
        <v>1867</v>
      </c>
      <c r="C1367" s="220" t="s">
        <v>84</v>
      </c>
      <c r="D1367" s="220" t="s">
        <v>1868</v>
      </c>
      <c r="E1367" s="220" t="s">
        <v>410</v>
      </c>
      <c r="F1367" s="221">
        <v>36161</v>
      </c>
      <c r="G1367" s="220" t="s">
        <v>1869</v>
      </c>
      <c r="H1367" s="220" t="s">
        <v>411</v>
      </c>
      <c r="I1367" s="220" t="s">
        <v>515</v>
      </c>
      <c r="Q1367" s="220">
        <v>2000</v>
      </c>
      <c r="S1367" s="220" t="s">
        <v>944</v>
      </c>
      <c r="T1367" s="222" t="s">
        <v>944</v>
      </c>
      <c r="U1367" s="220" t="s">
        <v>944</v>
      </c>
      <c r="V1367" s="220" t="s">
        <v>944</v>
      </c>
      <c r="W1367" s="220" t="s">
        <v>944</v>
      </c>
      <c r="X1367" s="220" t="s">
        <v>1306</v>
      </c>
    </row>
    <row r="1368" spans="1:24" x14ac:dyDescent="0.3">
      <c r="A1368" s="220">
        <v>121757</v>
      </c>
      <c r="B1368" s="220" t="s">
        <v>1870</v>
      </c>
      <c r="C1368" s="220" t="s">
        <v>106</v>
      </c>
      <c r="D1368" s="220" t="s">
        <v>365</v>
      </c>
      <c r="E1368" s="220" t="s">
        <v>410</v>
      </c>
      <c r="F1368" s="221">
        <v>35147</v>
      </c>
      <c r="G1368" s="220" t="s">
        <v>403</v>
      </c>
      <c r="H1368" s="220" t="s">
        <v>411</v>
      </c>
      <c r="I1368" s="220" t="s">
        <v>515</v>
      </c>
      <c r="Q1368" s="220">
        <v>2000</v>
      </c>
      <c r="S1368" s="220" t="s">
        <v>944</v>
      </c>
      <c r="T1368" s="222" t="s">
        <v>944</v>
      </c>
      <c r="U1368" s="220" t="s">
        <v>944</v>
      </c>
      <c r="V1368" s="220" t="s">
        <v>944</v>
      </c>
      <c r="W1368" s="220" t="s">
        <v>944</v>
      </c>
      <c r="X1368" s="220" t="s">
        <v>1306</v>
      </c>
    </row>
    <row r="1369" spans="1:24" x14ac:dyDescent="0.3">
      <c r="A1369" s="220">
        <v>121760</v>
      </c>
      <c r="B1369" s="220" t="s">
        <v>1871</v>
      </c>
      <c r="C1369" s="220" t="s">
        <v>138</v>
      </c>
      <c r="D1369" s="220" t="s">
        <v>298</v>
      </c>
      <c r="E1369" s="220" t="s">
        <v>410</v>
      </c>
      <c r="F1369" s="221">
        <v>35240</v>
      </c>
      <c r="G1369" s="220" t="s">
        <v>870</v>
      </c>
      <c r="H1369" s="220" t="s">
        <v>411</v>
      </c>
      <c r="I1369" s="220" t="s">
        <v>515</v>
      </c>
      <c r="Q1369" s="220">
        <v>2000</v>
      </c>
      <c r="T1369" s="222"/>
      <c r="V1369" s="220" t="s">
        <v>944</v>
      </c>
      <c r="W1369" s="220" t="s">
        <v>944</v>
      </c>
      <c r="X1369" s="220" t="s">
        <v>1306</v>
      </c>
    </row>
    <row r="1370" spans="1:24" x14ac:dyDescent="0.3">
      <c r="A1370" s="220">
        <v>121767</v>
      </c>
      <c r="B1370" s="220" t="s">
        <v>1872</v>
      </c>
      <c r="C1370" s="220" t="s">
        <v>477</v>
      </c>
      <c r="D1370" s="220" t="s">
        <v>1204</v>
      </c>
      <c r="E1370" s="220" t="s">
        <v>410</v>
      </c>
      <c r="F1370" s="221">
        <v>33571</v>
      </c>
      <c r="G1370" s="220" t="s">
        <v>417</v>
      </c>
      <c r="H1370" s="220" t="s">
        <v>411</v>
      </c>
      <c r="I1370" s="220" t="s">
        <v>515</v>
      </c>
      <c r="Q1370" s="220">
        <v>2000</v>
      </c>
      <c r="T1370" s="222"/>
      <c r="W1370" s="220" t="s">
        <v>944</v>
      </c>
      <c r="X1370" s="220" t="s">
        <v>1306</v>
      </c>
    </row>
    <row r="1371" spans="1:24" x14ac:dyDescent="0.3">
      <c r="A1371" s="220">
        <v>121769</v>
      </c>
      <c r="B1371" s="220" t="s">
        <v>1873</v>
      </c>
      <c r="C1371" s="220" t="s">
        <v>1088</v>
      </c>
      <c r="D1371" s="220" t="s">
        <v>500</v>
      </c>
      <c r="E1371" s="220" t="s">
        <v>410</v>
      </c>
      <c r="F1371" s="221">
        <v>35674</v>
      </c>
      <c r="G1371" s="220" t="s">
        <v>862</v>
      </c>
      <c r="H1371" s="220" t="s">
        <v>411</v>
      </c>
      <c r="I1371" s="220" t="s">
        <v>515</v>
      </c>
      <c r="Q1371" s="220">
        <v>2000</v>
      </c>
      <c r="T1371" s="222"/>
      <c r="U1371" s="220" t="s">
        <v>944</v>
      </c>
      <c r="V1371" s="220" t="s">
        <v>944</v>
      </c>
      <c r="W1371" s="220" t="s">
        <v>944</v>
      </c>
      <c r="X1371" s="220" t="s">
        <v>1306</v>
      </c>
    </row>
    <row r="1372" spans="1:24" x14ac:dyDescent="0.3">
      <c r="A1372" s="220">
        <v>121772</v>
      </c>
      <c r="B1372" s="220" t="s">
        <v>1874</v>
      </c>
      <c r="C1372" s="220" t="s">
        <v>105</v>
      </c>
      <c r="D1372" s="220" t="s">
        <v>695</v>
      </c>
      <c r="E1372" s="220" t="s">
        <v>410</v>
      </c>
      <c r="F1372" s="221">
        <v>35787</v>
      </c>
      <c r="G1372" s="220" t="s">
        <v>403</v>
      </c>
      <c r="H1372" s="220" t="s">
        <v>411</v>
      </c>
      <c r="I1372" s="220" t="s">
        <v>515</v>
      </c>
      <c r="Q1372" s="220">
        <v>2000</v>
      </c>
      <c r="S1372" s="220" t="s">
        <v>944</v>
      </c>
      <c r="T1372" s="222"/>
      <c r="V1372" s="220" t="s">
        <v>944</v>
      </c>
      <c r="W1372" s="220" t="s">
        <v>944</v>
      </c>
      <c r="X1372" s="220" t="s">
        <v>1306</v>
      </c>
    </row>
    <row r="1373" spans="1:24" x14ac:dyDescent="0.3">
      <c r="A1373" s="220">
        <v>121774</v>
      </c>
      <c r="B1373" s="220" t="s">
        <v>1875</v>
      </c>
      <c r="C1373" s="220" t="s">
        <v>580</v>
      </c>
      <c r="D1373" s="220" t="s">
        <v>547</v>
      </c>
      <c r="E1373" s="220" t="s">
        <v>410</v>
      </c>
      <c r="F1373" s="221">
        <v>34700</v>
      </c>
      <c r="G1373" s="220" t="s">
        <v>388</v>
      </c>
      <c r="H1373" s="220" t="s">
        <v>411</v>
      </c>
      <c r="I1373" s="220" t="s">
        <v>515</v>
      </c>
      <c r="Q1373" s="220">
        <v>2000</v>
      </c>
      <c r="S1373" s="220" t="s">
        <v>944</v>
      </c>
      <c r="T1373" s="222" t="s">
        <v>944</v>
      </c>
      <c r="U1373" s="220" t="s">
        <v>944</v>
      </c>
      <c r="V1373" s="220" t="s">
        <v>944</v>
      </c>
      <c r="W1373" s="220" t="s">
        <v>944</v>
      </c>
      <c r="X1373" s="220" t="s">
        <v>1306</v>
      </c>
    </row>
    <row r="1374" spans="1:24" x14ac:dyDescent="0.3">
      <c r="A1374" s="220">
        <v>121776</v>
      </c>
      <c r="B1374" s="220" t="s">
        <v>1876</v>
      </c>
      <c r="C1374" s="220" t="s">
        <v>167</v>
      </c>
      <c r="D1374" s="220" t="s">
        <v>1877</v>
      </c>
      <c r="E1374" s="220" t="s">
        <v>410</v>
      </c>
      <c r="F1374" s="221">
        <v>33248</v>
      </c>
      <c r="G1374" s="220" t="s">
        <v>795</v>
      </c>
      <c r="H1374" s="220" t="s">
        <v>420</v>
      </c>
      <c r="I1374" s="220" t="s">
        <v>515</v>
      </c>
      <c r="Q1374" s="220">
        <v>2000</v>
      </c>
      <c r="T1374" s="222" t="s">
        <v>944</v>
      </c>
      <c r="U1374" s="220" t="s">
        <v>944</v>
      </c>
      <c r="V1374" s="220" t="s">
        <v>944</v>
      </c>
      <c r="W1374" s="220" t="s">
        <v>944</v>
      </c>
      <c r="X1374" s="220" t="s">
        <v>1306</v>
      </c>
    </row>
    <row r="1375" spans="1:24" x14ac:dyDescent="0.3">
      <c r="A1375" s="220">
        <v>121778</v>
      </c>
      <c r="B1375" s="220" t="s">
        <v>1878</v>
      </c>
      <c r="C1375" s="220" t="s">
        <v>179</v>
      </c>
      <c r="D1375" s="220" t="s">
        <v>265</v>
      </c>
      <c r="E1375" s="220" t="s">
        <v>410</v>
      </c>
      <c r="F1375" s="221">
        <v>35950</v>
      </c>
      <c r="G1375" s="220" t="s">
        <v>795</v>
      </c>
      <c r="H1375" s="220" t="s">
        <v>411</v>
      </c>
      <c r="I1375" s="220" t="s">
        <v>515</v>
      </c>
      <c r="Q1375" s="220">
        <v>2000</v>
      </c>
      <c r="T1375" s="222" t="s">
        <v>944</v>
      </c>
      <c r="U1375" s="220" t="s">
        <v>944</v>
      </c>
      <c r="V1375" s="220" t="s">
        <v>944</v>
      </c>
      <c r="W1375" s="220" t="s">
        <v>944</v>
      </c>
      <c r="X1375" s="220" t="s">
        <v>1306</v>
      </c>
    </row>
    <row r="1376" spans="1:24" x14ac:dyDescent="0.3">
      <c r="A1376" s="220">
        <v>121779</v>
      </c>
      <c r="B1376" s="220" t="s">
        <v>1879</v>
      </c>
      <c r="C1376" s="220" t="s">
        <v>142</v>
      </c>
      <c r="D1376" s="220" t="s">
        <v>675</v>
      </c>
      <c r="E1376" s="220" t="s">
        <v>410</v>
      </c>
      <c r="F1376" s="221">
        <v>35080</v>
      </c>
      <c r="G1376" s="220" t="s">
        <v>795</v>
      </c>
      <c r="H1376" s="220" t="s">
        <v>411</v>
      </c>
      <c r="I1376" s="220" t="s">
        <v>515</v>
      </c>
      <c r="Q1376" s="220">
        <v>2000</v>
      </c>
      <c r="S1376" s="220" t="s">
        <v>944</v>
      </c>
      <c r="T1376" s="222"/>
      <c r="U1376" s="220" t="s">
        <v>944</v>
      </c>
      <c r="V1376" s="220" t="s">
        <v>944</v>
      </c>
      <c r="W1376" s="220" t="s">
        <v>944</v>
      </c>
      <c r="X1376" s="220" t="s">
        <v>1306</v>
      </c>
    </row>
    <row r="1377" spans="1:24" x14ac:dyDescent="0.3">
      <c r="A1377" s="220">
        <v>121784</v>
      </c>
      <c r="B1377" s="220" t="s">
        <v>1880</v>
      </c>
      <c r="C1377" s="220" t="s">
        <v>121</v>
      </c>
      <c r="D1377" s="220" t="s">
        <v>1881</v>
      </c>
      <c r="E1377" s="220" t="s">
        <v>410</v>
      </c>
      <c r="F1377" s="221">
        <v>29221</v>
      </c>
      <c r="G1377" s="220" t="s">
        <v>388</v>
      </c>
      <c r="H1377" s="220" t="s">
        <v>411</v>
      </c>
      <c r="I1377" s="220" t="s">
        <v>515</v>
      </c>
      <c r="Q1377" s="220">
        <v>2000</v>
      </c>
      <c r="T1377" s="222"/>
      <c r="U1377" s="220" t="s">
        <v>944</v>
      </c>
      <c r="V1377" s="220" t="s">
        <v>944</v>
      </c>
      <c r="W1377" s="220" t="s">
        <v>944</v>
      </c>
      <c r="X1377" s="220" t="s">
        <v>1306</v>
      </c>
    </row>
    <row r="1378" spans="1:24" x14ac:dyDescent="0.3">
      <c r="A1378" s="220">
        <v>121788</v>
      </c>
      <c r="B1378" s="220" t="s">
        <v>1882</v>
      </c>
      <c r="C1378" s="220" t="s">
        <v>73</v>
      </c>
      <c r="D1378" s="220" t="s">
        <v>251</v>
      </c>
      <c r="E1378" s="220" t="s">
        <v>410</v>
      </c>
      <c r="F1378" s="221">
        <v>35235</v>
      </c>
      <c r="G1378" s="220" t="s">
        <v>1245</v>
      </c>
      <c r="H1378" s="220" t="s">
        <v>411</v>
      </c>
      <c r="I1378" s="220" t="s">
        <v>515</v>
      </c>
      <c r="Q1378" s="220">
        <v>2000</v>
      </c>
      <c r="T1378" s="222"/>
      <c r="U1378" s="220" t="s">
        <v>944</v>
      </c>
      <c r="V1378" s="220" t="s">
        <v>944</v>
      </c>
      <c r="W1378" s="220" t="s">
        <v>944</v>
      </c>
      <c r="X1378" s="220" t="s">
        <v>1306</v>
      </c>
    </row>
    <row r="1379" spans="1:24" x14ac:dyDescent="0.3">
      <c r="A1379" s="220">
        <v>121792</v>
      </c>
      <c r="B1379" s="220" t="s">
        <v>1884</v>
      </c>
      <c r="C1379" s="220" t="s">
        <v>118</v>
      </c>
      <c r="D1379" s="220" t="s">
        <v>299</v>
      </c>
      <c r="E1379" s="220" t="s">
        <v>410</v>
      </c>
      <c r="F1379" s="221">
        <v>34253</v>
      </c>
      <c r="G1379" s="220" t="s">
        <v>795</v>
      </c>
      <c r="H1379" s="220" t="s">
        <v>420</v>
      </c>
      <c r="I1379" s="220" t="s">
        <v>515</v>
      </c>
      <c r="Q1379" s="220">
        <v>2000</v>
      </c>
      <c r="T1379" s="222"/>
      <c r="U1379" s="220" t="s">
        <v>944</v>
      </c>
      <c r="V1379" s="220" t="s">
        <v>944</v>
      </c>
      <c r="W1379" s="220" t="s">
        <v>944</v>
      </c>
      <c r="X1379" s="220" t="s">
        <v>1306</v>
      </c>
    </row>
    <row r="1380" spans="1:24" x14ac:dyDescent="0.3">
      <c r="A1380" s="220">
        <v>121795</v>
      </c>
      <c r="B1380" s="220" t="s">
        <v>1885</v>
      </c>
      <c r="C1380" s="220" t="s">
        <v>111</v>
      </c>
      <c r="D1380" s="220" t="s">
        <v>474</v>
      </c>
      <c r="E1380" s="220" t="s">
        <v>410</v>
      </c>
      <c r="F1380" s="221">
        <v>33315</v>
      </c>
      <c r="G1380" s="220" t="s">
        <v>798</v>
      </c>
      <c r="H1380" s="220" t="s">
        <v>411</v>
      </c>
      <c r="I1380" s="220" t="s">
        <v>515</v>
      </c>
      <c r="Q1380" s="220">
        <v>2000</v>
      </c>
      <c r="S1380" s="220" t="s">
        <v>944</v>
      </c>
      <c r="T1380" s="222" t="s">
        <v>944</v>
      </c>
      <c r="U1380" s="220" t="s">
        <v>944</v>
      </c>
      <c r="V1380" s="220" t="s">
        <v>944</v>
      </c>
      <c r="W1380" s="220" t="s">
        <v>944</v>
      </c>
      <c r="X1380" s="220" t="s">
        <v>1306</v>
      </c>
    </row>
    <row r="1381" spans="1:24" x14ac:dyDescent="0.3">
      <c r="A1381" s="220">
        <v>121796</v>
      </c>
      <c r="B1381" s="220" t="s">
        <v>1886</v>
      </c>
      <c r="C1381" s="220" t="s">
        <v>1887</v>
      </c>
      <c r="D1381" s="220" t="s">
        <v>1888</v>
      </c>
      <c r="E1381" s="220" t="s">
        <v>410</v>
      </c>
      <c r="F1381" s="221">
        <v>27038</v>
      </c>
      <c r="G1381" s="220" t="s">
        <v>1889</v>
      </c>
      <c r="H1381" s="220" t="s">
        <v>411</v>
      </c>
      <c r="I1381" s="220" t="s">
        <v>515</v>
      </c>
      <c r="Q1381" s="220">
        <v>2000</v>
      </c>
      <c r="T1381" s="222"/>
      <c r="U1381" s="220" t="s">
        <v>944</v>
      </c>
      <c r="V1381" s="220" t="s">
        <v>944</v>
      </c>
      <c r="W1381" s="220" t="s">
        <v>944</v>
      </c>
      <c r="X1381" s="220" t="s">
        <v>1306</v>
      </c>
    </row>
    <row r="1382" spans="1:24" x14ac:dyDescent="0.3">
      <c r="A1382" s="220">
        <v>121798</v>
      </c>
      <c r="B1382" s="220" t="s">
        <v>1890</v>
      </c>
      <c r="C1382" s="220" t="s">
        <v>165</v>
      </c>
      <c r="D1382" s="220" t="s">
        <v>1891</v>
      </c>
      <c r="E1382" s="220" t="s">
        <v>410</v>
      </c>
      <c r="F1382" s="221">
        <v>35556</v>
      </c>
      <c r="G1382" s="220" t="s">
        <v>388</v>
      </c>
      <c r="H1382" s="220" t="s">
        <v>411</v>
      </c>
      <c r="I1382" s="220" t="s">
        <v>515</v>
      </c>
      <c r="Q1382" s="220">
        <v>2000</v>
      </c>
      <c r="T1382" s="222" t="s">
        <v>944</v>
      </c>
      <c r="U1382" s="220" t="s">
        <v>944</v>
      </c>
      <c r="V1382" s="220" t="s">
        <v>944</v>
      </c>
      <c r="W1382" s="220" t="s">
        <v>944</v>
      </c>
      <c r="X1382" s="220" t="s">
        <v>1306</v>
      </c>
    </row>
    <row r="1383" spans="1:24" x14ac:dyDescent="0.3">
      <c r="A1383" s="220">
        <v>121800</v>
      </c>
      <c r="B1383" s="220" t="s">
        <v>1892</v>
      </c>
      <c r="C1383" s="220" t="s">
        <v>530</v>
      </c>
      <c r="D1383" s="220" t="s">
        <v>246</v>
      </c>
      <c r="E1383" s="220" t="s">
        <v>410</v>
      </c>
      <c r="F1383" s="221">
        <v>31587</v>
      </c>
      <c r="G1383" s="220" t="s">
        <v>405</v>
      </c>
      <c r="H1383" s="220" t="s">
        <v>411</v>
      </c>
      <c r="I1383" s="220" t="s">
        <v>515</v>
      </c>
      <c r="Q1383" s="220">
        <v>2000</v>
      </c>
      <c r="S1383" s="220" t="s">
        <v>944</v>
      </c>
      <c r="T1383" s="222" t="s">
        <v>944</v>
      </c>
      <c r="U1383" s="220" t="s">
        <v>944</v>
      </c>
      <c r="V1383" s="220" t="s">
        <v>944</v>
      </c>
      <c r="W1383" s="220" t="s">
        <v>944</v>
      </c>
      <c r="X1383" s="220" t="s">
        <v>1306</v>
      </c>
    </row>
    <row r="1384" spans="1:24" x14ac:dyDescent="0.3">
      <c r="A1384" s="220">
        <v>121802</v>
      </c>
      <c r="B1384" s="220" t="s">
        <v>1893</v>
      </c>
      <c r="C1384" s="220" t="s">
        <v>96</v>
      </c>
      <c r="D1384" s="220" t="s">
        <v>279</v>
      </c>
      <c r="E1384" s="220" t="s">
        <v>410</v>
      </c>
      <c r="F1384" s="221">
        <v>31570</v>
      </c>
      <c r="G1384" s="220" t="s">
        <v>875</v>
      </c>
      <c r="H1384" s="220" t="s">
        <v>411</v>
      </c>
      <c r="I1384" s="220" t="s">
        <v>515</v>
      </c>
      <c r="Q1384" s="220">
        <v>2000</v>
      </c>
      <c r="S1384" s="220" t="s">
        <v>944</v>
      </c>
      <c r="T1384" s="222" t="s">
        <v>944</v>
      </c>
      <c r="U1384" s="220" t="s">
        <v>944</v>
      </c>
      <c r="V1384" s="220" t="s">
        <v>944</v>
      </c>
      <c r="W1384" s="220" t="s">
        <v>944</v>
      </c>
      <c r="X1384" s="220" t="s">
        <v>1306</v>
      </c>
    </row>
    <row r="1385" spans="1:24" x14ac:dyDescent="0.3">
      <c r="A1385" s="220">
        <v>121804</v>
      </c>
      <c r="B1385" s="220" t="s">
        <v>1894</v>
      </c>
      <c r="C1385" s="220" t="s">
        <v>85</v>
      </c>
      <c r="D1385" s="220" t="s">
        <v>1375</v>
      </c>
      <c r="E1385" s="220" t="s">
        <v>410</v>
      </c>
      <c r="F1385" s="221">
        <v>34824</v>
      </c>
      <c r="G1385" s="220" t="s">
        <v>406</v>
      </c>
      <c r="H1385" s="220" t="s">
        <v>411</v>
      </c>
      <c r="I1385" s="220" t="s">
        <v>515</v>
      </c>
      <c r="Q1385" s="220">
        <v>2000</v>
      </c>
      <c r="T1385" s="222" t="s">
        <v>944</v>
      </c>
      <c r="U1385" s="220" t="s">
        <v>944</v>
      </c>
      <c r="V1385" s="220" t="s">
        <v>944</v>
      </c>
      <c r="W1385" s="220" t="s">
        <v>944</v>
      </c>
      <c r="X1385" s="220" t="s">
        <v>1306</v>
      </c>
    </row>
    <row r="1386" spans="1:24" x14ac:dyDescent="0.3">
      <c r="A1386" s="220">
        <v>121807</v>
      </c>
      <c r="B1386" s="220" t="s">
        <v>1895</v>
      </c>
      <c r="C1386" s="220" t="s">
        <v>656</v>
      </c>
      <c r="D1386" s="220" t="s">
        <v>1135</v>
      </c>
      <c r="E1386" s="220" t="s">
        <v>410</v>
      </c>
      <c r="F1386" s="221">
        <v>31413</v>
      </c>
      <c r="G1386" s="220" t="s">
        <v>1896</v>
      </c>
      <c r="H1386" s="220" t="s">
        <v>411</v>
      </c>
      <c r="I1386" s="220" t="s">
        <v>515</v>
      </c>
      <c r="Q1386" s="220">
        <v>2000</v>
      </c>
      <c r="S1386" s="220" t="s">
        <v>944</v>
      </c>
      <c r="T1386" s="222" t="s">
        <v>944</v>
      </c>
      <c r="U1386" s="220" t="s">
        <v>944</v>
      </c>
      <c r="V1386" s="220" t="s">
        <v>944</v>
      </c>
      <c r="W1386" s="220" t="s">
        <v>944</v>
      </c>
      <c r="X1386" s="220" t="s">
        <v>1306</v>
      </c>
    </row>
    <row r="1387" spans="1:24" x14ac:dyDescent="0.3">
      <c r="A1387" s="220">
        <v>121811</v>
      </c>
      <c r="B1387" s="220" t="s">
        <v>1898</v>
      </c>
      <c r="C1387" s="220" t="s">
        <v>119</v>
      </c>
      <c r="D1387" s="220" t="s">
        <v>498</v>
      </c>
      <c r="E1387" s="220" t="s">
        <v>410</v>
      </c>
      <c r="G1387" s="220" t="s">
        <v>388</v>
      </c>
      <c r="H1387" s="220" t="s">
        <v>411</v>
      </c>
      <c r="I1387" s="220" t="s">
        <v>515</v>
      </c>
      <c r="Q1387" s="220">
        <v>2000</v>
      </c>
      <c r="S1387" s="220" t="s">
        <v>944</v>
      </c>
      <c r="T1387" s="222" t="s">
        <v>944</v>
      </c>
      <c r="U1387" s="220" t="s">
        <v>944</v>
      </c>
      <c r="V1387" s="220" t="s">
        <v>944</v>
      </c>
      <c r="W1387" s="220" t="s">
        <v>944</v>
      </c>
      <c r="X1387" s="220" t="s">
        <v>1306</v>
      </c>
    </row>
    <row r="1388" spans="1:24" x14ac:dyDescent="0.3">
      <c r="A1388" s="220">
        <v>121814</v>
      </c>
      <c r="B1388" s="220" t="s">
        <v>1899</v>
      </c>
      <c r="C1388" s="220" t="s">
        <v>97</v>
      </c>
      <c r="D1388" s="220" t="s">
        <v>277</v>
      </c>
      <c r="E1388" s="220" t="s">
        <v>410</v>
      </c>
      <c r="F1388" s="221">
        <v>35156</v>
      </c>
      <c r="G1388" s="220" t="s">
        <v>795</v>
      </c>
      <c r="H1388" s="220" t="s">
        <v>411</v>
      </c>
      <c r="I1388" s="220" t="s">
        <v>515</v>
      </c>
      <c r="Q1388" s="220">
        <v>2000</v>
      </c>
      <c r="S1388" s="220" t="s">
        <v>944</v>
      </c>
      <c r="T1388" s="222" t="s">
        <v>944</v>
      </c>
      <c r="U1388" s="220" t="s">
        <v>944</v>
      </c>
      <c r="V1388" s="220" t="s">
        <v>944</v>
      </c>
      <c r="W1388" s="220" t="s">
        <v>944</v>
      </c>
      <c r="X1388" s="220" t="s">
        <v>1306</v>
      </c>
    </row>
    <row r="1389" spans="1:24" x14ac:dyDescent="0.3">
      <c r="A1389" s="220">
        <v>121816</v>
      </c>
      <c r="B1389" s="220" t="s">
        <v>1901</v>
      </c>
      <c r="C1389" s="220" t="s">
        <v>1036</v>
      </c>
      <c r="D1389" s="220" t="s">
        <v>345</v>
      </c>
      <c r="E1389" s="220" t="s">
        <v>410</v>
      </c>
      <c r="F1389" s="221">
        <v>33368</v>
      </c>
      <c r="G1389" s="220" t="s">
        <v>1660</v>
      </c>
      <c r="H1389" s="220" t="s">
        <v>411</v>
      </c>
      <c r="I1389" s="220" t="s">
        <v>515</v>
      </c>
      <c r="Q1389" s="220">
        <v>2000</v>
      </c>
      <c r="S1389" s="220" t="s">
        <v>944</v>
      </c>
      <c r="T1389" s="222" t="s">
        <v>944</v>
      </c>
      <c r="U1389" s="220" t="s">
        <v>944</v>
      </c>
      <c r="V1389" s="220" t="s">
        <v>944</v>
      </c>
      <c r="W1389" s="220" t="s">
        <v>944</v>
      </c>
      <c r="X1389" s="220" t="s">
        <v>1306</v>
      </c>
    </row>
    <row r="1390" spans="1:24" x14ac:dyDescent="0.3">
      <c r="A1390" s="220">
        <v>121817</v>
      </c>
      <c r="B1390" s="220" t="s">
        <v>1902</v>
      </c>
      <c r="C1390" s="220" t="s">
        <v>123</v>
      </c>
      <c r="D1390" s="220" t="s">
        <v>259</v>
      </c>
      <c r="E1390" s="220" t="s">
        <v>410</v>
      </c>
      <c r="F1390" s="221">
        <v>35295</v>
      </c>
      <c r="G1390" s="220" t="s">
        <v>1903</v>
      </c>
      <c r="H1390" s="220" t="s">
        <v>411</v>
      </c>
      <c r="I1390" s="220" t="s">
        <v>515</v>
      </c>
      <c r="Q1390" s="220">
        <v>2000</v>
      </c>
      <c r="T1390" s="222" t="s">
        <v>944</v>
      </c>
      <c r="U1390" s="220" t="s">
        <v>944</v>
      </c>
      <c r="V1390" s="220" t="s">
        <v>944</v>
      </c>
      <c r="W1390" s="220" t="s">
        <v>944</v>
      </c>
      <c r="X1390" s="220" t="s">
        <v>1306</v>
      </c>
    </row>
    <row r="1391" spans="1:24" x14ac:dyDescent="0.3">
      <c r="A1391" s="220">
        <v>121818</v>
      </c>
      <c r="B1391" s="220" t="s">
        <v>1904</v>
      </c>
      <c r="C1391" s="220" t="s">
        <v>64</v>
      </c>
      <c r="D1391" s="220" t="s">
        <v>589</v>
      </c>
      <c r="E1391" s="220" t="s">
        <v>410</v>
      </c>
      <c r="F1391" s="221">
        <v>34671</v>
      </c>
      <c r="G1391" s="220" t="s">
        <v>788</v>
      </c>
      <c r="H1391" s="220" t="s">
        <v>411</v>
      </c>
      <c r="I1391" s="220" t="s">
        <v>515</v>
      </c>
      <c r="Q1391" s="220">
        <v>2000</v>
      </c>
      <c r="S1391" s="220" t="s">
        <v>944</v>
      </c>
      <c r="T1391" s="222" t="s">
        <v>944</v>
      </c>
      <c r="U1391" s="220" t="s">
        <v>944</v>
      </c>
      <c r="V1391" s="220" t="s">
        <v>944</v>
      </c>
      <c r="W1391" s="220" t="s">
        <v>944</v>
      </c>
      <c r="X1391" s="220" t="s">
        <v>1306</v>
      </c>
    </row>
    <row r="1392" spans="1:24" x14ac:dyDescent="0.3">
      <c r="A1392" s="220">
        <v>121819</v>
      </c>
      <c r="B1392" s="220" t="s">
        <v>1905</v>
      </c>
      <c r="C1392" s="220" t="s">
        <v>477</v>
      </c>
      <c r="D1392" s="220" t="s">
        <v>1906</v>
      </c>
      <c r="E1392" s="220" t="s">
        <v>410</v>
      </c>
      <c r="F1392" s="221">
        <v>35362</v>
      </c>
      <c r="G1392" s="220" t="s">
        <v>856</v>
      </c>
      <c r="H1392" s="220" t="s">
        <v>411</v>
      </c>
      <c r="I1392" s="220" t="s">
        <v>515</v>
      </c>
      <c r="Q1392" s="220">
        <v>2000</v>
      </c>
      <c r="T1392" s="222" t="s">
        <v>944</v>
      </c>
      <c r="U1392" s="220" t="s">
        <v>944</v>
      </c>
      <c r="V1392" s="220" t="s">
        <v>944</v>
      </c>
      <c r="W1392" s="220" t="s">
        <v>944</v>
      </c>
      <c r="X1392" s="220" t="s">
        <v>1306</v>
      </c>
    </row>
    <row r="1393" spans="1:24" x14ac:dyDescent="0.3">
      <c r="A1393" s="220">
        <v>121820</v>
      </c>
      <c r="B1393" s="220" t="s">
        <v>1907</v>
      </c>
      <c r="C1393" s="220" t="s">
        <v>112</v>
      </c>
      <c r="D1393" s="220" t="s">
        <v>1908</v>
      </c>
      <c r="E1393" s="220" t="s">
        <v>410</v>
      </c>
      <c r="F1393" s="221">
        <v>31196</v>
      </c>
      <c r="G1393" s="220" t="s">
        <v>792</v>
      </c>
      <c r="H1393" s="220" t="s">
        <v>411</v>
      </c>
      <c r="I1393" s="220" t="s">
        <v>515</v>
      </c>
      <c r="Q1393" s="220">
        <v>2000</v>
      </c>
      <c r="S1393" s="220" t="s">
        <v>944</v>
      </c>
      <c r="T1393" s="222" t="s">
        <v>944</v>
      </c>
      <c r="U1393" s="220" t="s">
        <v>944</v>
      </c>
      <c r="V1393" s="220" t="s">
        <v>944</v>
      </c>
      <c r="W1393" s="220" t="s">
        <v>944</v>
      </c>
      <c r="X1393" s="220" t="s">
        <v>1306</v>
      </c>
    </row>
    <row r="1394" spans="1:24" x14ac:dyDescent="0.3">
      <c r="A1394" s="220">
        <v>121823</v>
      </c>
      <c r="B1394" s="220" t="s">
        <v>1909</v>
      </c>
      <c r="C1394" s="220" t="s">
        <v>662</v>
      </c>
      <c r="D1394" s="220" t="s">
        <v>1910</v>
      </c>
      <c r="E1394" s="220" t="s">
        <v>410</v>
      </c>
      <c r="F1394" s="221">
        <v>30333</v>
      </c>
      <c r="G1394" s="220" t="s">
        <v>415</v>
      </c>
      <c r="H1394" s="220" t="s">
        <v>420</v>
      </c>
      <c r="I1394" s="220" t="s">
        <v>515</v>
      </c>
      <c r="Q1394" s="220">
        <v>2000</v>
      </c>
      <c r="S1394" s="220" t="s">
        <v>944</v>
      </c>
      <c r="T1394" s="222" t="s">
        <v>944</v>
      </c>
      <c r="U1394" s="220" t="s">
        <v>944</v>
      </c>
      <c r="V1394" s="220" t="s">
        <v>944</v>
      </c>
      <c r="W1394" s="220" t="s">
        <v>944</v>
      </c>
      <c r="X1394" s="220" t="s">
        <v>1306</v>
      </c>
    </row>
    <row r="1395" spans="1:24" x14ac:dyDescent="0.3">
      <c r="A1395" s="220">
        <v>121825</v>
      </c>
      <c r="B1395" s="220" t="s">
        <v>1911</v>
      </c>
      <c r="C1395" s="220" t="s">
        <v>68</v>
      </c>
      <c r="D1395" s="220" t="s">
        <v>1912</v>
      </c>
      <c r="E1395" s="220" t="s">
        <v>410</v>
      </c>
      <c r="F1395" s="221">
        <v>35645</v>
      </c>
      <c r="G1395" s="220" t="s">
        <v>388</v>
      </c>
      <c r="H1395" s="220" t="s">
        <v>411</v>
      </c>
      <c r="I1395" s="220" t="s">
        <v>515</v>
      </c>
      <c r="Q1395" s="220">
        <v>2000</v>
      </c>
      <c r="S1395" s="220" t="s">
        <v>944</v>
      </c>
      <c r="T1395" s="222" t="s">
        <v>944</v>
      </c>
      <c r="U1395" s="220" t="s">
        <v>944</v>
      </c>
      <c r="V1395" s="220" t="s">
        <v>944</v>
      </c>
      <c r="W1395" s="220" t="s">
        <v>944</v>
      </c>
      <c r="X1395" s="220" t="s">
        <v>1306</v>
      </c>
    </row>
    <row r="1396" spans="1:24" x14ac:dyDescent="0.3">
      <c r="A1396" s="220">
        <v>121826</v>
      </c>
      <c r="B1396" s="220" t="s">
        <v>1913</v>
      </c>
      <c r="C1396" s="220" t="s">
        <v>456</v>
      </c>
      <c r="D1396" s="220" t="s">
        <v>1914</v>
      </c>
      <c r="E1396" s="220" t="s">
        <v>410</v>
      </c>
      <c r="F1396" s="221">
        <v>34764</v>
      </c>
      <c r="G1396" s="220" t="s">
        <v>388</v>
      </c>
      <c r="H1396" s="220" t="s">
        <v>411</v>
      </c>
      <c r="I1396" s="220" t="s">
        <v>515</v>
      </c>
      <c r="Q1396" s="220">
        <v>2000</v>
      </c>
      <c r="T1396" s="222" t="s">
        <v>944</v>
      </c>
      <c r="U1396" s="220" t="s">
        <v>944</v>
      </c>
      <c r="V1396" s="220" t="s">
        <v>944</v>
      </c>
      <c r="W1396" s="220" t="s">
        <v>944</v>
      </c>
      <c r="X1396" s="220" t="s">
        <v>1306</v>
      </c>
    </row>
    <row r="1397" spans="1:24" x14ac:dyDescent="0.3">
      <c r="A1397" s="220">
        <v>121829</v>
      </c>
      <c r="B1397" s="220" t="s">
        <v>1915</v>
      </c>
      <c r="C1397" s="220" t="s">
        <v>111</v>
      </c>
      <c r="D1397" s="220" t="s">
        <v>236</v>
      </c>
      <c r="E1397" s="220" t="s">
        <v>410</v>
      </c>
      <c r="F1397" s="221">
        <v>34376</v>
      </c>
      <c r="G1397" s="220" t="s">
        <v>388</v>
      </c>
      <c r="H1397" s="220" t="s">
        <v>411</v>
      </c>
      <c r="I1397" s="220" t="s">
        <v>515</v>
      </c>
      <c r="Q1397" s="220">
        <v>2000</v>
      </c>
      <c r="S1397" s="220" t="s">
        <v>944</v>
      </c>
      <c r="T1397" s="222" t="s">
        <v>944</v>
      </c>
      <c r="U1397" s="220" t="s">
        <v>944</v>
      </c>
      <c r="V1397" s="220" t="s">
        <v>944</v>
      </c>
      <c r="W1397" s="220" t="s">
        <v>944</v>
      </c>
      <c r="X1397" s="220" t="s">
        <v>1306</v>
      </c>
    </row>
    <row r="1398" spans="1:24" x14ac:dyDescent="0.3">
      <c r="A1398" s="220">
        <v>121832</v>
      </c>
      <c r="B1398" s="220" t="s">
        <v>1916</v>
      </c>
      <c r="C1398" s="220" t="s">
        <v>142</v>
      </c>
      <c r="D1398" s="220" t="s">
        <v>265</v>
      </c>
      <c r="E1398" s="220" t="s">
        <v>410</v>
      </c>
      <c r="F1398" s="221">
        <v>34613</v>
      </c>
      <c r="G1398" s="220" t="s">
        <v>388</v>
      </c>
      <c r="H1398" s="220" t="s">
        <v>411</v>
      </c>
      <c r="I1398" s="220" t="s">
        <v>515</v>
      </c>
      <c r="Q1398" s="220">
        <v>2000</v>
      </c>
      <c r="T1398" s="222" t="s">
        <v>944</v>
      </c>
      <c r="U1398" s="220" t="s">
        <v>944</v>
      </c>
      <c r="V1398" s="220" t="s">
        <v>944</v>
      </c>
      <c r="W1398" s="220" t="s">
        <v>944</v>
      </c>
      <c r="X1398" s="220" t="s">
        <v>1306</v>
      </c>
    </row>
    <row r="1399" spans="1:24" x14ac:dyDescent="0.3">
      <c r="A1399" s="220">
        <v>121841</v>
      </c>
      <c r="B1399" s="220" t="s">
        <v>1919</v>
      </c>
      <c r="C1399" s="220" t="s">
        <v>107</v>
      </c>
      <c r="D1399" s="220" t="s">
        <v>341</v>
      </c>
      <c r="E1399" s="220" t="s">
        <v>410</v>
      </c>
      <c r="F1399" s="221">
        <v>34529</v>
      </c>
      <c r="G1399" s="220" t="s">
        <v>388</v>
      </c>
      <c r="H1399" s="220" t="s">
        <v>411</v>
      </c>
      <c r="I1399" s="220" t="s">
        <v>515</v>
      </c>
      <c r="Q1399" s="220">
        <v>2000</v>
      </c>
      <c r="S1399" s="220" t="s">
        <v>944</v>
      </c>
      <c r="T1399" s="222" t="s">
        <v>944</v>
      </c>
      <c r="U1399" s="220" t="s">
        <v>944</v>
      </c>
      <c r="V1399" s="220" t="s">
        <v>944</v>
      </c>
      <c r="W1399" s="220" t="s">
        <v>944</v>
      </c>
      <c r="X1399" s="220" t="s">
        <v>1306</v>
      </c>
    </row>
    <row r="1400" spans="1:24" x14ac:dyDescent="0.3">
      <c r="A1400" s="220">
        <v>121846</v>
      </c>
      <c r="B1400" s="220" t="s">
        <v>1921</v>
      </c>
      <c r="C1400" s="220" t="s">
        <v>68</v>
      </c>
      <c r="D1400" s="220" t="s">
        <v>320</v>
      </c>
      <c r="E1400" s="220" t="s">
        <v>409</v>
      </c>
      <c r="F1400" s="221">
        <v>34980</v>
      </c>
      <c r="G1400" s="220" t="s">
        <v>405</v>
      </c>
      <c r="H1400" s="220" t="s">
        <v>420</v>
      </c>
      <c r="I1400" s="220" t="s">
        <v>515</v>
      </c>
      <c r="Q1400" s="220">
        <v>2000</v>
      </c>
      <c r="S1400" s="220" t="s">
        <v>944</v>
      </c>
      <c r="T1400" s="222" t="s">
        <v>944</v>
      </c>
      <c r="U1400" s="220" t="s">
        <v>944</v>
      </c>
      <c r="V1400" s="220" t="s">
        <v>944</v>
      </c>
      <c r="W1400" s="220" t="s">
        <v>944</v>
      </c>
      <c r="X1400" s="220" t="s">
        <v>1306</v>
      </c>
    </row>
    <row r="1401" spans="1:24" x14ac:dyDescent="0.3">
      <c r="A1401" s="220">
        <v>121847</v>
      </c>
      <c r="B1401" s="220" t="s">
        <v>1922</v>
      </c>
      <c r="C1401" s="220" t="s">
        <v>88</v>
      </c>
      <c r="D1401" s="220" t="s">
        <v>1923</v>
      </c>
      <c r="E1401" s="220" t="s">
        <v>410</v>
      </c>
      <c r="F1401" s="221">
        <v>35688</v>
      </c>
      <c r="G1401" s="220" t="s">
        <v>388</v>
      </c>
      <c r="H1401" s="220" t="s">
        <v>411</v>
      </c>
      <c r="I1401" s="220" t="s">
        <v>515</v>
      </c>
      <c r="Q1401" s="220">
        <v>2000</v>
      </c>
      <c r="T1401" s="222"/>
      <c r="U1401" s="220" t="s">
        <v>944</v>
      </c>
      <c r="V1401" s="220" t="s">
        <v>944</v>
      </c>
      <c r="W1401" s="220" t="s">
        <v>944</v>
      </c>
      <c r="X1401" s="220" t="s">
        <v>1306</v>
      </c>
    </row>
    <row r="1402" spans="1:24" x14ac:dyDescent="0.3">
      <c r="A1402" s="220">
        <v>121850</v>
      </c>
      <c r="B1402" s="220" t="s">
        <v>1925</v>
      </c>
      <c r="C1402" s="220" t="s">
        <v>1042</v>
      </c>
      <c r="D1402" s="220" t="s">
        <v>358</v>
      </c>
      <c r="E1402" s="220" t="s">
        <v>410</v>
      </c>
      <c r="F1402" s="221">
        <v>35969</v>
      </c>
      <c r="G1402" s="220" t="s">
        <v>770</v>
      </c>
      <c r="H1402" s="220" t="s">
        <v>420</v>
      </c>
      <c r="I1402" s="220" t="s">
        <v>515</v>
      </c>
      <c r="Q1402" s="220">
        <v>2000</v>
      </c>
      <c r="S1402" s="220" t="s">
        <v>944</v>
      </c>
      <c r="T1402" s="222" t="s">
        <v>944</v>
      </c>
      <c r="U1402" s="220" t="s">
        <v>944</v>
      </c>
      <c r="V1402" s="220" t="s">
        <v>944</v>
      </c>
      <c r="W1402" s="220" t="s">
        <v>944</v>
      </c>
      <c r="X1402" s="220" t="s">
        <v>1306</v>
      </c>
    </row>
    <row r="1403" spans="1:24" x14ac:dyDescent="0.3">
      <c r="A1403" s="220">
        <v>121855</v>
      </c>
      <c r="B1403" s="220" t="s">
        <v>1926</v>
      </c>
      <c r="C1403" s="220" t="s">
        <v>167</v>
      </c>
      <c r="D1403" s="220" t="s">
        <v>323</v>
      </c>
      <c r="E1403" s="220" t="s">
        <v>410</v>
      </c>
      <c r="F1403" s="221">
        <v>33533</v>
      </c>
      <c r="G1403" s="220" t="s">
        <v>388</v>
      </c>
      <c r="H1403" s="220" t="s">
        <v>411</v>
      </c>
      <c r="I1403" s="220" t="s">
        <v>515</v>
      </c>
      <c r="Q1403" s="220">
        <v>2000</v>
      </c>
      <c r="S1403" s="220" t="s">
        <v>944</v>
      </c>
      <c r="T1403" s="222" t="s">
        <v>944</v>
      </c>
      <c r="U1403" s="220" t="s">
        <v>944</v>
      </c>
      <c r="V1403" s="220" t="s">
        <v>944</v>
      </c>
      <c r="W1403" s="220" t="s">
        <v>944</v>
      </c>
      <c r="X1403" s="220" t="s">
        <v>1306</v>
      </c>
    </row>
    <row r="1404" spans="1:24" x14ac:dyDescent="0.3">
      <c r="A1404" s="220">
        <v>121856</v>
      </c>
      <c r="B1404" s="220" t="s">
        <v>1927</v>
      </c>
      <c r="C1404" s="220" t="s">
        <v>171</v>
      </c>
      <c r="D1404" s="220" t="s">
        <v>332</v>
      </c>
      <c r="E1404" s="220" t="s">
        <v>410</v>
      </c>
      <c r="F1404" s="221">
        <v>34523</v>
      </c>
      <c r="G1404" s="220" t="s">
        <v>838</v>
      </c>
      <c r="H1404" s="220" t="s">
        <v>411</v>
      </c>
      <c r="I1404" s="220" t="s">
        <v>515</v>
      </c>
      <c r="T1404" s="222"/>
      <c r="X1404" s="220" t="s">
        <v>1306</v>
      </c>
    </row>
    <row r="1405" spans="1:24" x14ac:dyDescent="0.3">
      <c r="A1405" s="220">
        <v>121857</v>
      </c>
      <c r="B1405" s="220" t="s">
        <v>1928</v>
      </c>
      <c r="C1405" s="220" t="s">
        <v>68</v>
      </c>
      <c r="D1405" s="220" t="s">
        <v>749</v>
      </c>
      <c r="E1405" s="220" t="s">
        <v>410</v>
      </c>
      <c r="F1405" s="221">
        <v>35833</v>
      </c>
      <c r="G1405" s="220" t="s">
        <v>388</v>
      </c>
      <c r="H1405" s="220" t="s">
        <v>411</v>
      </c>
      <c r="I1405" s="220" t="s">
        <v>515</v>
      </c>
      <c r="Q1405" s="220">
        <v>2000</v>
      </c>
      <c r="S1405" s="220" t="s">
        <v>944</v>
      </c>
      <c r="T1405" s="222" t="s">
        <v>944</v>
      </c>
      <c r="U1405" s="220" t="s">
        <v>944</v>
      </c>
      <c r="V1405" s="220" t="s">
        <v>944</v>
      </c>
      <c r="W1405" s="220" t="s">
        <v>944</v>
      </c>
      <c r="X1405" s="220" t="s">
        <v>1306</v>
      </c>
    </row>
    <row r="1406" spans="1:24" x14ac:dyDescent="0.3">
      <c r="A1406" s="220">
        <v>121859</v>
      </c>
      <c r="B1406" s="220" t="s">
        <v>1929</v>
      </c>
      <c r="C1406" s="220" t="s">
        <v>131</v>
      </c>
      <c r="D1406" s="220" t="s">
        <v>267</v>
      </c>
      <c r="E1406" s="220" t="s">
        <v>410</v>
      </c>
      <c r="F1406" s="221">
        <v>32509</v>
      </c>
      <c r="G1406" s="220" t="s">
        <v>388</v>
      </c>
      <c r="H1406" s="220" t="s">
        <v>411</v>
      </c>
      <c r="I1406" s="220" t="s">
        <v>515</v>
      </c>
      <c r="Q1406" s="220">
        <v>2000</v>
      </c>
      <c r="S1406" s="220" t="s">
        <v>944</v>
      </c>
      <c r="T1406" s="222" t="s">
        <v>944</v>
      </c>
      <c r="U1406" s="220" t="s">
        <v>944</v>
      </c>
      <c r="V1406" s="220" t="s">
        <v>944</v>
      </c>
      <c r="W1406" s="220" t="s">
        <v>944</v>
      </c>
      <c r="X1406" s="220" t="s">
        <v>1306</v>
      </c>
    </row>
    <row r="1407" spans="1:24" x14ac:dyDescent="0.3">
      <c r="A1407" s="220">
        <v>121862</v>
      </c>
      <c r="B1407" s="220" t="s">
        <v>1930</v>
      </c>
      <c r="C1407" s="220" t="s">
        <v>1931</v>
      </c>
      <c r="D1407" s="220" t="s">
        <v>231</v>
      </c>
      <c r="E1407" s="220" t="s">
        <v>410</v>
      </c>
      <c r="F1407" s="221">
        <v>34728</v>
      </c>
      <c r="G1407" s="220" t="s">
        <v>388</v>
      </c>
      <c r="H1407" s="220" t="s">
        <v>411</v>
      </c>
      <c r="I1407" s="220" t="s">
        <v>515</v>
      </c>
      <c r="Q1407" s="220">
        <v>2000</v>
      </c>
      <c r="S1407" s="220" t="s">
        <v>944</v>
      </c>
      <c r="T1407" s="222" t="s">
        <v>944</v>
      </c>
      <c r="U1407" s="220" t="s">
        <v>944</v>
      </c>
      <c r="V1407" s="220" t="s">
        <v>944</v>
      </c>
      <c r="W1407" s="220" t="s">
        <v>944</v>
      </c>
      <c r="X1407" s="220" t="s">
        <v>1306</v>
      </c>
    </row>
    <row r="1408" spans="1:24" x14ac:dyDescent="0.3">
      <c r="A1408" s="220">
        <v>121863</v>
      </c>
      <c r="B1408" s="220" t="s">
        <v>1932</v>
      </c>
      <c r="C1408" s="220" t="s">
        <v>142</v>
      </c>
      <c r="D1408" s="220" t="s">
        <v>1933</v>
      </c>
      <c r="E1408" s="220" t="s">
        <v>410</v>
      </c>
      <c r="F1408" s="221">
        <v>34608</v>
      </c>
      <c r="G1408" s="220" t="s">
        <v>1934</v>
      </c>
      <c r="H1408" s="220" t="s">
        <v>411</v>
      </c>
      <c r="I1408" s="220" t="s">
        <v>515</v>
      </c>
      <c r="Q1408" s="220">
        <v>2000</v>
      </c>
      <c r="S1408" s="220" t="s">
        <v>944</v>
      </c>
      <c r="T1408" s="222" t="s">
        <v>944</v>
      </c>
      <c r="U1408" s="220" t="s">
        <v>944</v>
      </c>
      <c r="V1408" s="220" t="s">
        <v>944</v>
      </c>
      <c r="W1408" s="220" t="s">
        <v>944</v>
      </c>
      <c r="X1408" s="220" t="s">
        <v>1306</v>
      </c>
    </row>
    <row r="1409" spans="1:24" x14ac:dyDescent="0.3">
      <c r="A1409" s="220">
        <v>121868</v>
      </c>
      <c r="B1409" s="220" t="s">
        <v>1936</v>
      </c>
      <c r="C1409" s="220" t="s">
        <v>993</v>
      </c>
      <c r="D1409" s="220" t="s">
        <v>250</v>
      </c>
      <c r="E1409" s="220" t="s">
        <v>410</v>
      </c>
      <c r="F1409" s="221">
        <v>34340</v>
      </c>
      <c r="G1409" s="220" t="s">
        <v>419</v>
      </c>
      <c r="H1409" s="220" t="s">
        <v>411</v>
      </c>
      <c r="I1409" s="220" t="s">
        <v>515</v>
      </c>
      <c r="Q1409" s="220">
        <v>2000</v>
      </c>
      <c r="S1409" s="220" t="s">
        <v>944</v>
      </c>
      <c r="T1409" s="222" t="s">
        <v>944</v>
      </c>
      <c r="U1409" s="220" t="s">
        <v>944</v>
      </c>
      <c r="V1409" s="220" t="s">
        <v>944</v>
      </c>
      <c r="W1409" s="220" t="s">
        <v>944</v>
      </c>
      <c r="X1409" s="220" t="s">
        <v>1306</v>
      </c>
    </row>
    <row r="1410" spans="1:24" x14ac:dyDescent="0.3">
      <c r="A1410" s="220">
        <v>121869</v>
      </c>
      <c r="B1410" s="220" t="s">
        <v>1937</v>
      </c>
      <c r="C1410" s="220" t="s">
        <v>1092</v>
      </c>
      <c r="D1410" s="220" t="s">
        <v>1938</v>
      </c>
      <c r="E1410" s="220" t="s">
        <v>410</v>
      </c>
      <c r="F1410" s="221">
        <v>35431</v>
      </c>
      <c r="G1410" s="220" t="s">
        <v>1939</v>
      </c>
      <c r="H1410" s="220" t="s">
        <v>411</v>
      </c>
      <c r="I1410" s="220" t="s">
        <v>515</v>
      </c>
      <c r="Q1410" s="220">
        <v>2000</v>
      </c>
      <c r="S1410" s="220" t="s">
        <v>944</v>
      </c>
      <c r="T1410" s="222" t="s">
        <v>944</v>
      </c>
      <c r="U1410" s="220" t="s">
        <v>944</v>
      </c>
      <c r="V1410" s="220" t="s">
        <v>944</v>
      </c>
      <c r="W1410" s="220" t="s">
        <v>944</v>
      </c>
      <c r="X1410" s="220" t="s">
        <v>1306</v>
      </c>
    </row>
    <row r="1411" spans="1:24" x14ac:dyDescent="0.3">
      <c r="A1411" s="220">
        <v>121870</v>
      </c>
      <c r="B1411" s="220" t="s">
        <v>1940</v>
      </c>
      <c r="C1411" s="220" t="s">
        <v>175</v>
      </c>
      <c r="D1411" s="220" t="s">
        <v>1941</v>
      </c>
      <c r="E1411" s="220" t="s">
        <v>410</v>
      </c>
      <c r="F1411" s="221">
        <v>32379</v>
      </c>
      <c r="G1411" s="220" t="s">
        <v>1942</v>
      </c>
      <c r="H1411" s="220" t="s">
        <v>411</v>
      </c>
      <c r="I1411" s="220" t="s">
        <v>515</v>
      </c>
      <c r="Q1411" s="220">
        <v>2000</v>
      </c>
      <c r="S1411" s="220" t="s">
        <v>944</v>
      </c>
      <c r="T1411" s="222" t="s">
        <v>944</v>
      </c>
      <c r="U1411" s="220" t="s">
        <v>944</v>
      </c>
      <c r="V1411" s="220" t="s">
        <v>944</v>
      </c>
      <c r="W1411" s="220" t="s">
        <v>944</v>
      </c>
      <c r="X1411" s="220" t="s">
        <v>1306</v>
      </c>
    </row>
    <row r="1412" spans="1:24" x14ac:dyDescent="0.3">
      <c r="A1412" s="220">
        <v>121872</v>
      </c>
      <c r="B1412" s="220" t="s">
        <v>1943</v>
      </c>
      <c r="C1412" s="220" t="s">
        <v>133</v>
      </c>
      <c r="D1412" s="220" t="s">
        <v>1944</v>
      </c>
      <c r="E1412" s="220" t="s">
        <v>410</v>
      </c>
      <c r="F1412" s="221">
        <v>35796</v>
      </c>
      <c r="H1412" s="220" t="s">
        <v>411</v>
      </c>
      <c r="I1412" s="220" t="s">
        <v>515</v>
      </c>
      <c r="Q1412" s="220">
        <v>2000</v>
      </c>
      <c r="T1412" s="222" t="s">
        <v>944</v>
      </c>
      <c r="U1412" s="220" t="s">
        <v>944</v>
      </c>
      <c r="V1412" s="220" t="s">
        <v>944</v>
      </c>
      <c r="W1412" s="220" t="s">
        <v>944</v>
      </c>
      <c r="X1412" s="220" t="s">
        <v>1306</v>
      </c>
    </row>
    <row r="1413" spans="1:24" x14ac:dyDescent="0.3">
      <c r="A1413" s="220">
        <v>121876</v>
      </c>
      <c r="B1413" s="220" t="s">
        <v>1945</v>
      </c>
      <c r="C1413" s="220" t="s">
        <v>130</v>
      </c>
      <c r="D1413" s="220" t="s">
        <v>448</v>
      </c>
      <c r="E1413" s="220" t="s">
        <v>410</v>
      </c>
      <c r="F1413" s="221">
        <v>35225</v>
      </c>
      <c r="G1413" s="220" t="s">
        <v>982</v>
      </c>
      <c r="H1413" s="220" t="s">
        <v>411</v>
      </c>
      <c r="I1413" s="220" t="s">
        <v>515</v>
      </c>
      <c r="Q1413" s="220">
        <v>2000</v>
      </c>
      <c r="S1413" s="220" t="s">
        <v>944</v>
      </c>
      <c r="T1413" s="222" t="s">
        <v>944</v>
      </c>
      <c r="U1413" s="220" t="s">
        <v>944</v>
      </c>
      <c r="V1413" s="220" t="s">
        <v>944</v>
      </c>
      <c r="W1413" s="220" t="s">
        <v>944</v>
      </c>
      <c r="X1413" s="220" t="s">
        <v>1306</v>
      </c>
    </row>
    <row r="1414" spans="1:24" x14ac:dyDescent="0.3">
      <c r="A1414" s="220">
        <v>121877</v>
      </c>
      <c r="B1414" s="220" t="s">
        <v>1946</v>
      </c>
      <c r="C1414" s="220" t="s">
        <v>997</v>
      </c>
      <c r="D1414" s="220" t="s">
        <v>1119</v>
      </c>
      <c r="E1414" s="220" t="s">
        <v>410</v>
      </c>
      <c r="F1414" s="221">
        <v>33613</v>
      </c>
      <c r="G1414" s="220" t="s">
        <v>855</v>
      </c>
      <c r="H1414" s="220" t="s">
        <v>411</v>
      </c>
      <c r="I1414" s="220" t="s">
        <v>515</v>
      </c>
      <c r="Q1414" s="220">
        <v>2000</v>
      </c>
      <c r="S1414" s="220" t="s">
        <v>944</v>
      </c>
      <c r="T1414" s="222" t="s">
        <v>944</v>
      </c>
      <c r="U1414" s="220" t="s">
        <v>944</v>
      </c>
      <c r="V1414" s="220" t="s">
        <v>944</v>
      </c>
      <c r="W1414" s="220" t="s">
        <v>944</v>
      </c>
      <c r="X1414" s="220" t="s">
        <v>1306</v>
      </c>
    </row>
    <row r="1415" spans="1:24" x14ac:dyDescent="0.3">
      <c r="A1415" s="220">
        <v>121881</v>
      </c>
      <c r="B1415" s="220" t="s">
        <v>1947</v>
      </c>
      <c r="C1415" s="220" t="s">
        <v>201</v>
      </c>
      <c r="D1415" s="220" t="s">
        <v>653</v>
      </c>
      <c r="E1415" s="220" t="s">
        <v>410</v>
      </c>
      <c r="F1415" s="221">
        <v>34974</v>
      </c>
      <c r="G1415" s="220" t="s">
        <v>795</v>
      </c>
      <c r="H1415" s="220" t="s">
        <v>411</v>
      </c>
      <c r="I1415" s="220" t="s">
        <v>515</v>
      </c>
      <c r="Q1415" s="220">
        <v>2000</v>
      </c>
      <c r="S1415" s="220" t="s">
        <v>944</v>
      </c>
      <c r="T1415" s="222" t="s">
        <v>944</v>
      </c>
      <c r="U1415" s="220" t="s">
        <v>944</v>
      </c>
      <c r="V1415" s="220" t="s">
        <v>944</v>
      </c>
      <c r="W1415" s="220" t="s">
        <v>944</v>
      </c>
      <c r="X1415" s="220" t="s">
        <v>1306</v>
      </c>
    </row>
    <row r="1416" spans="1:24" x14ac:dyDescent="0.3">
      <c r="A1416" s="220">
        <v>121887</v>
      </c>
      <c r="B1416" s="220" t="s">
        <v>1949</v>
      </c>
      <c r="C1416" s="220" t="s">
        <v>80</v>
      </c>
      <c r="D1416" s="220" t="s">
        <v>299</v>
      </c>
      <c r="E1416" s="220" t="s">
        <v>410</v>
      </c>
      <c r="F1416" s="221">
        <v>34500</v>
      </c>
      <c r="G1416" s="220" t="s">
        <v>833</v>
      </c>
      <c r="H1416" s="220" t="s">
        <v>411</v>
      </c>
      <c r="I1416" s="220" t="s">
        <v>515</v>
      </c>
      <c r="Q1416" s="220">
        <v>2000</v>
      </c>
      <c r="S1416" s="220" t="s">
        <v>944</v>
      </c>
      <c r="T1416" s="222" t="s">
        <v>944</v>
      </c>
      <c r="U1416" s="220" t="s">
        <v>944</v>
      </c>
      <c r="V1416" s="220" t="s">
        <v>944</v>
      </c>
      <c r="W1416" s="220" t="s">
        <v>944</v>
      </c>
      <c r="X1416" s="220" t="s">
        <v>1306</v>
      </c>
    </row>
    <row r="1417" spans="1:24" x14ac:dyDescent="0.3">
      <c r="A1417" s="220">
        <v>121889</v>
      </c>
      <c r="B1417" s="220" t="s">
        <v>1950</v>
      </c>
      <c r="C1417" s="220" t="s">
        <v>678</v>
      </c>
      <c r="D1417" s="220" t="s">
        <v>1951</v>
      </c>
      <c r="E1417" s="220" t="s">
        <v>410</v>
      </c>
      <c r="F1417" s="221">
        <v>35635</v>
      </c>
      <c r="G1417" s="220" t="s">
        <v>388</v>
      </c>
      <c r="H1417" s="220" t="s">
        <v>411</v>
      </c>
      <c r="I1417" s="220" t="s">
        <v>515</v>
      </c>
      <c r="Q1417" s="220">
        <v>2000</v>
      </c>
      <c r="S1417" s="220" t="s">
        <v>944</v>
      </c>
      <c r="T1417" s="222" t="s">
        <v>944</v>
      </c>
      <c r="U1417" s="220" t="s">
        <v>944</v>
      </c>
      <c r="V1417" s="220" t="s">
        <v>944</v>
      </c>
      <c r="W1417" s="220" t="s">
        <v>944</v>
      </c>
      <c r="X1417" s="220" t="s">
        <v>1306</v>
      </c>
    </row>
    <row r="1418" spans="1:24" x14ac:dyDescent="0.3">
      <c r="A1418" s="220">
        <v>121894</v>
      </c>
      <c r="B1418" s="220" t="s">
        <v>1952</v>
      </c>
      <c r="C1418" s="220" t="s">
        <v>105</v>
      </c>
      <c r="D1418" s="220" t="s">
        <v>267</v>
      </c>
      <c r="E1418" s="220" t="s">
        <v>409</v>
      </c>
      <c r="F1418" s="221">
        <v>35447</v>
      </c>
      <c r="G1418" s="220" t="s">
        <v>795</v>
      </c>
      <c r="H1418" s="220" t="s">
        <v>411</v>
      </c>
      <c r="I1418" s="220" t="s">
        <v>515</v>
      </c>
      <c r="Q1418" s="220">
        <v>2000</v>
      </c>
      <c r="S1418" s="220" t="s">
        <v>944</v>
      </c>
      <c r="T1418" s="222" t="s">
        <v>944</v>
      </c>
      <c r="U1418" s="220" t="s">
        <v>944</v>
      </c>
      <c r="V1418" s="220" t="s">
        <v>944</v>
      </c>
      <c r="W1418" s="220" t="s">
        <v>944</v>
      </c>
      <c r="X1418" s="220" t="s">
        <v>1306</v>
      </c>
    </row>
    <row r="1419" spans="1:24" x14ac:dyDescent="0.3">
      <c r="A1419" s="220">
        <v>121896</v>
      </c>
      <c r="B1419" s="220" t="s">
        <v>1020</v>
      </c>
      <c r="C1419" s="220" t="s">
        <v>112</v>
      </c>
      <c r="D1419" s="220" t="s">
        <v>284</v>
      </c>
      <c r="E1419" s="220" t="s">
        <v>410</v>
      </c>
      <c r="F1419" s="221">
        <v>34876</v>
      </c>
      <c r="G1419" s="220" t="s">
        <v>874</v>
      </c>
      <c r="H1419" s="220" t="s">
        <v>411</v>
      </c>
      <c r="I1419" s="220" t="s">
        <v>515</v>
      </c>
      <c r="Q1419" s="220">
        <v>2000</v>
      </c>
      <c r="T1419" s="222" t="s">
        <v>944</v>
      </c>
      <c r="U1419" s="220" t="s">
        <v>944</v>
      </c>
      <c r="V1419" s="220" t="s">
        <v>944</v>
      </c>
      <c r="W1419" s="220" t="s">
        <v>944</v>
      </c>
      <c r="X1419" s="220" t="s">
        <v>1306</v>
      </c>
    </row>
    <row r="1420" spans="1:24" x14ac:dyDescent="0.3">
      <c r="A1420" s="220">
        <v>121899</v>
      </c>
      <c r="B1420" s="220" t="s">
        <v>1955</v>
      </c>
      <c r="C1420" s="220" t="s">
        <v>1090</v>
      </c>
      <c r="D1420" s="220" t="s">
        <v>353</v>
      </c>
      <c r="E1420" s="220" t="s">
        <v>410</v>
      </c>
      <c r="F1420" s="221">
        <v>35297</v>
      </c>
      <c r="G1420" s="220" t="s">
        <v>388</v>
      </c>
      <c r="H1420" s="220" t="s">
        <v>411</v>
      </c>
      <c r="I1420" s="220" t="s">
        <v>515</v>
      </c>
      <c r="Q1420" s="220">
        <v>2000</v>
      </c>
      <c r="T1420" s="222" t="s">
        <v>944</v>
      </c>
      <c r="U1420" s="220" t="s">
        <v>944</v>
      </c>
      <c r="V1420" s="220" t="s">
        <v>944</v>
      </c>
      <c r="W1420" s="220" t="s">
        <v>944</v>
      </c>
      <c r="X1420" s="220" t="s">
        <v>1306</v>
      </c>
    </row>
    <row r="1421" spans="1:24" x14ac:dyDescent="0.3">
      <c r="A1421" s="220">
        <v>121902</v>
      </c>
      <c r="B1421" s="220" t="s">
        <v>1956</v>
      </c>
      <c r="C1421" s="220" t="s">
        <v>62</v>
      </c>
      <c r="D1421" s="220" t="s">
        <v>1957</v>
      </c>
      <c r="E1421" s="220" t="s">
        <v>410</v>
      </c>
      <c r="F1421" s="221">
        <v>35309</v>
      </c>
      <c r="G1421" s="220" t="s">
        <v>388</v>
      </c>
      <c r="H1421" s="220" t="s">
        <v>420</v>
      </c>
      <c r="I1421" s="220" t="s">
        <v>515</v>
      </c>
      <c r="T1421" s="222"/>
      <c r="X1421" s="220" t="s">
        <v>1306</v>
      </c>
    </row>
    <row r="1422" spans="1:24" x14ac:dyDescent="0.3">
      <c r="A1422" s="220">
        <v>121904</v>
      </c>
      <c r="B1422" s="220" t="s">
        <v>1958</v>
      </c>
      <c r="C1422" s="220" t="s">
        <v>107</v>
      </c>
      <c r="D1422" s="220" t="s">
        <v>260</v>
      </c>
      <c r="E1422" s="220" t="s">
        <v>410</v>
      </c>
      <c r="F1422" s="221">
        <v>34605</v>
      </c>
      <c r="G1422" s="220" t="s">
        <v>388</v>
      </c>
      <c r="H1422" s="220" t="s">
        <v>420</v>
      </c>
      <c r="I1422" s="220" t="s">
        <v>515</v>
      </c>
      <c r="Q1422" s="220">
        <v>2000</v>
      </c>
      <c r="S1422" s="220" t="s">
        <v>944</v>
      </c>
      <c r="T1422" s="222" t="s">
        <v>944</v>
      </c>
      <c r="U1422" s="220" t="s">
        <v>944</v>
      </c>
      <c r="V1422" s="220" t="s">
        <v>944</v>
      </c>
      <c r="W1422" s="220" t="s">
        <v>944</v>
      </c>
      <c r="X1422" s="220" t="s">
        <v>1306</v>
      </c>
    </row>
    <row r="1423" spans="1:24" x14ac:dyDescent="0.3">
      <c r="A1423" s="220">
        <v>121906</v>
      </c>
      <c r="B1423" s="220" t="s">
        <v>1959</v>
      </c>
      <c r="C1423" s="220" t="s">
        <v>1151</v>
      </c>
      <c r="D1423" s="220" t="s">
        <v>1960</v>
      </c>
      <c r="E1423" s="220" t="s">
        <v>410</v>
      </c>
      <c r="F1423" s="221">
        <v>35335</v>
      </c>
      <c r="G1423" s="220" t="s">
        <v>408</v>
      </c>
      <c r="H1423" s="220" t="s">
        <v>411</v>
      </c>
      <c r="I1423" s="220" t="s">
        <v>515</v>
      </c>
      <c r="Q1423" s="220">
        <v>2000</v>
      </c>
      <c r="S1423" s="220" t="s">
        <v>944</v>
      </c>
      <c r="T1423" s="222" t="s">
        <v>944</v>
      </c>
      <c r="U1423" s="220" t="s">
        <v>944</v>
      </c>
      <c r="V1423" s="220" t="s">
        <v>944</v>
      </c>
      <c r="W1423" s="220" t="s">
        <v>944</v>
      </c>
      <c r="X1423" s="220" t="s">
        <v>1306</v>
      </c>
    </row>
    <row r="1424" spans="1:24" x14ac:dyDescent="0.3">
      <c r="A1424" s="220">
        <v>121911</v>
      </c>
      <c r="B1424" s="220" t="s">
        <v>1963</v>
      </c>
      <c r="C1424" s="220" t="s">
        <v>1160</v>
      </c>
      <c r="D1424" s="220" t="s">
        <v>327</v>
      </c>
      <c r="E1424" s="220" t="s">
        <v>410</v>
      </c>
      <c r="F1424" s="221">
        <v>34525</v>
      </c>
      <c r="G1424" s="220" t="s">
        <v>867</v>
      </c>
      <c r="H1424" s="220" t="s">
        <v>411</v>
      </c>
      <c r="I1424" s="220" t="s">
        <v>515</v>
      </c>
      <c r="Q1424" s="220">
        <v>2000</v>
      </c>
      <c r="S1424" s="220" t="s">
        <v>944</v>
      </c>
      <c r="T1424" s="222" t="s">
        <v>944</v>
      </c>
      <c r="U1424" s="220" t="s">
        <v>944</v>
      </c>
      <c r="V1424" s="220" t="s">
        <v>944</v>
      </c>
      <c r="W1424" s="220" t="s">
        <v>944</v>
      </c>
      <c r="X1424" s="220" t="s">
        <v>1306</v>
      </c>
    </row>
    <row r="1425" spans="1:24" x14ac:dyDescent="0.3">
      <c r="A1425" s="220">
        <v>121915</v>
      </c>
      <c r="B1425" s="220" t="s">
        <v>1965</v>
      </c>
      <c r="C1425" s="220" t="s">
        <v>98</v>
      </c>
      <c r="D1425" s="220" t="s">
        <v>262</v>
      </c>
      <c r="E1425" s="220" t="s">
        <v>410</v>
      </c>
      <c r="F1425" s="221">
        <v>34704</v>
      </c>
      <c r="G1425" s="220" t="s">
        <v>1265</v>
      </c>
      <c r="H1425" s="220" t="s">
        <v>411</v>
      </c>
      <c r="I1425" s="220" t="s">
        <v>515</v>
      </c>
      <c r="Q1425" s="220">
        <v>2000</v>
      </c>
      <c r="S1425" s="220" t="s">
        <v>944</v>
      </c>
      <c r="T1425" s="222" t="s">
        <v>944</v>
      </c>
      <c r="U1425" s="220" t="s">
        <v>944</v>
      </c>
      <c r="V1425" s="220" t="s">
        <v>944</v>
      </c>
      <c r="W1425" s="220" t="s">
        <v>944</v>
      </c>
      <c r="X1425" s="220" t="s">
        <v>1306</v>
      </c>
    </row>
    <row r="1426" spans="1:24" x14ac:dyDescent="0.3">
      <c r="A1426" s="220">
        <v>121920</v>
      </c>
      <c r="B1426" s="220" t="s">
        <v>1969</v>
      </c>
      <c r="C1426" s="220" t="s">
        <v>571</v>
      </c>
      <c r="D1426" s="220" t="s">
        <v>275</v>
      </c>
      <c r="E1426" s="220" t="s">
        <v>409</v>
      </c>
      <c r="F1426" s="221">
        <v>34385</v>
      </c>
      <c r="G1426" s="220" t="s">
        <v>1970</v>
      </c>
      <c r="H1426" s="220" t="s">
        <v>411</v>
      </c>
      <c r="I1426" s="220" t="s">
        <v>515</v>
      </c>
      <c r="Q1426" s="220">
        <v>2000</v>
      </c>
      <c r="S1426" s="220" t="s">
        <v>944</v>
      </c>
      <c r="T1426" s="222" t="s">
        <v>944</v>
      </c>
      <c r="U1426" s="220" t="s">
        <v>944</v>
      </c>
      <c r="V1426" s="220" t="s">
        <v>944</v>
      </c>
      <c r="W1426" s="220" t="s">
        <v>944</v>
      </c>
      <c r="X1426" s="220" t="s">
        <v>1306</v>
      </c>
    </row>
    <row r="1427" spans="1:24" x14ac:dyDescent="0.3">
      <c r="A1427" s="220">
        <v>121924</v>
      </c>
      <c r="B1427" s="220" t="s">
        <v>1972</v>
      </c>
      <c r="C1427" s="220" t="s">
        <v>131</v>
      </c>
      <c r="D1427" s="220" t="s">
        <v>1973</v>
      </c>
      <c r="E1427" s="220" t="s">
        <v>410</v>
      </c>
      <c r="F1427" s="221">
        <v>34088</v>
      </c>
      <c r="G1427" s="220" t="s">
        <v>404</v>
      </c>
      <c r="H1427" s="220" t="s">
        <v>411</v>
      </c>
      <c r="I1427" s="220" t="s">
        <v>515</v>
      </c>
      <c r="Q1427" s="220">
        <v>2000</v>
      </c>
      <c r="S1427" s="220" t="s">
        <v>944</v>
      </c>
      <c r="T1427" s="220" t="s">
        <v>944</v>
      </c>
      <c r="U1427" s="220" t="s">
        <v>944</v>
      </c>
      <c r="V1427" s="220" t="s">
        <v>944</v>
      </c>
      <c r="W1427" s="220" t="s">
        <v>944</v>
      </c>
      <c r="X1427" s="220" t="s">
        <v>1306</v>
      </c>
    </row>
    <row r="1428" spans="1:24" x14ac:dyDescent="0.3">
      <c r="A1428" s="220">
        <v>121926</v>
      </c>
      <c r="B1428" s="220" t="s">
        <v>1974</v>
      </c>
      <c r="C1428" s="220" t="s">
        <v>92</v>
      </c>
      <c r="D1428" s="220" t="s">
        <v>1975</v>
      </c>
      <c r="E1428" s="220" t="s">
        <v>410</v>
      </c>
      <c r="F1428" s="221">
        <v>28534</v>
      </c>
      <c r="G1428" s="220" t="s">
        <v>811</v>
      </c>
      <c r="H1428" s="220" t="s">
        <v>411</v>
      </c>
      <c r="I1428" s="220" t="s">
        <v>515</v>
      </c>
      <c r="Q1428" s="220">
        <v>2000</v>
      </c>
      <c r="S1428" s="220" t="s">
        <v>944</v>
      </c>
      <c r="T1428" s="222" t="s">
        <v>944</v>
      </c>
      <c r="U1428" s="220" t="s">
        <v>944</v>
      </c>
      <c r="V1428" s="220" t="s">
        <v>944</v>
      </c>
      <c r="W1428" s="220" t="s">
        <v>944</v>
      </c>
      <c r="X1428" s="220" t="s">
        <v>1306</v>
      </c>
    </row>
    <row r="1429" spans="1:24" x14ac:dyDescent="0.3">
      <c r="A1429" s="220">
        <v>121928</v>
      </c>
      <c r="B1429" s="220" t="s">
        <v>1976</v>
      </c>
      <c r="C1429" s="220" t="s">
        <v>1068</v>
      </c>
      <c r="D1429" s="220" t="s">
        <v>266</v>
      </c>
      <c r="E1429" s="220" t="s">
        <v>410</v>
      </c>
      <c r="F1429" s="221">
        <v>29983</v>
      </c>
      <c r="G1429" s="220" t="s">
        <v>388</v>
      </c>
      <c r="H1429" s="220" t="s">
        <v>421</v>
      </c>
      <c r="I1429" s="220" t="s">
        <v>515</v>
      </c>
      <c r="Q1429" s="220">
        <v>2000</v>
      </c>
      <c r="S1429" s="220" t="s">
        <v>944</v>
      </c>
      <c r="T1429" s="222" t="s">
        <v>944</v>
      </c>
      <c r="U1429" s="220" t="s">
        <v>944</v>
      </c>
      <c r="V1429" s="220" t="s">
        <v>944</v>
      </c>
      <c r="W1429" s="220" t="s">
        <v>944</v>
      </c>
      <c r="X1429" s="220" t="s">
        <v>1306</v>
      </c>
    </row>
    <row r="1430" spans="1:24" x14ac:dyDescent="0.3">
      <c r="A1430" s="220">
        <v>121929</v>
      </c>
      <c r="B1430" s="220" t="s">
        <v>1977</v>
      </c>
      <c r="C1430" s="220" t="s">
        <v>119</v>
      </c>
      <c r="D1430" s="220" t="s">
        <v>629</v>
      </c>
      <c r="E1430" s="220" t="s">
        <v>410</v>
      </c>
      <c r="F1430" s="221">
        <v>30864</v>
      </c>
      <c r="G1430" s="220" t="s">
        <v>388</v>
      </c>
      <c r="H1430" s="220" t="s">
        <v>411</v>
      </c>
      <c r="I1430" s="220" t="s">
        <v>515</v>
      </c>
      <c r="Q1430" s="220">
        <v>2000</v>
      </c>
      <c r="S1430" s="220" t="s">
        <v>944</v>
      </c>
      <c r="T1430" s="222" t="s">
        <v>944</v>
      </c>
      <c r="U1430" s="220" t="s">
        <v>944</v>
      </c>
      <c r="V1430" s="220" t="s">
        <v>944</v>
      </c>
      <c r="W1430" s="220" t="s">
        <v>944</v>
      </c>
      <c r="X1430" s="220" t="s">
        <v>1306</v>
      </c>
    </row>
    <row r="1431" spans="1:24" x14ac:dyDescent="0.3">
      <c r="A1431" s="220">
        <v>121930</v>
      </c>
      <c r="B1431" s="220" t="s">
        <v>1978</v>
      </c>
      <c r="C1431" s="220" t="s">
        <v>1151</v>
      </c>
      <c r="D1431" s="220" t="s">
        <v>1960</v>
      </c>
      <c r="E1431" s="220" t="s">
        <v>410</v>
      </c>
      <c r="F1431" s="221">
        <v>33987</v>
      </c>
      <c r="G1431" s="220" t="s">
        <v>408</v>
      </c>
      <c r="H1431" s="220" t="s">
        <v>411</v>
      </c>
      <c r="I1431" s="220" t="s">
        <v>515</v>
      </c>
      <c r="Q1431" s="220">
        <v>2000</v>
      </c>
      <c r="S1431" s="220" t="s">
        <v>944</v>
      </c>
      <c r="T1431" s="222" t="s">
        <v>944</v>
      </c>
      <c r="U1431" s="220" t="s">
        <v>944</v>
      </c>
      <c r="V1431" s="220" t="s">
        <v>944</v>
      </c>
      <c r="W1431" s="220" t="s">
        <v>944</v>
      </c>
      <c r="X1431" s="220" t="s">
        <v>1306</v>
      </c>
    </row>
    <row r="1432" spans="1:24" x14ac:dyDescent="0.3">
      <c r="A1432" s="220">
        <v>121932</v>
      </c>
      <c r="B1432" s="220" t="s">
        <v>1979</v>
      </c>
      <c r="C1432" s="220" t="s">
        <v>89</v>
      </c>
      <c r="D1432" s="220" t="s">
        <v>238</v>
      </c>
      <c r="E1432" s="220" t="s">
        <v>410</v>
      </c>
      <c r="F1432" s="221">
        <v>34351</v>
      </c>
      <c r="G1432" s="220" t="s">
        <v>388</v>
      </c>
      <c r="H1432" s="220" t="s">
        <v>411</v>
      </c>
      <c r="I1432" s="220" t="s">
        <v>515</v>
      </c>
      <c r="Q1432" s="220">
        <v>2000</v>
      </c>
      <c r="S1432" s="220" t="s">
        <v>944</v>
      </c>
      <c r="T1432" s="222" t="s">
        <v>944</v>
      </c>
      <c r="U1432" s="220" t="s">
        <v>944</v>
      </c>
      <c r="V1432" s="220" t="s">
        <v>944</v>
      </c>
      <c r="W1432" s="220" t="s">
        <v>944</v>
      </c>
      <c r="X1432" s="220" t="s">
        <v>1306</v>
      </c>
    </row>
    <row r="1433" spans="1:24" x14ac:dyDescent="0.3">
      <c r="A1433" s="220">
        <v>121934</v>
      </c>
      <c r="B1433" s="220" t="s">
        <v>1980</v>
      </c>
      <c r="C1433" s="220" t="s">
        <v>1981</v>
      </c>
      <c r="D1433" s="220" t="s">
        <v>254</v>
      </c>
      <c r="E1433" s="220" t="s">
        <v>410</v>
      </c>
      <c r="F1433" s="221">
        <v>35236</v>
      </c>
      <c r="G1433" s="220" t="s">
        <v>805</v>
      </c>
      <c r="H1433" s="220" t="s">
        <v>411</v>
      </c>
      <c r="I1433" s="220" t="s">
        <v>515</v>
      </c>
      <c r="Q1433" s="220">
        <v>2000</v>
      </c>
      <c r="S1433" s="220" t="s">
        <v>944</v>
      </c>
      <c r="T1433" s="222" t="s">
        <v>944</v>
      </c>
      <c r="U1433" s="220" t="s">
        <v>944</v>
      </c>
      <c r="V1433" s="220" t="s">
        <v>944</v>
      </c>
      <c r="W1433" s="220" t="s">
        <v>944</v>
      </c>
      <c r="X1433" s="220" t="s">
        <v>1306</v>
      </c>
    </row>
    <row r="1434" spans="1:24" x14ac:dyDescent="0.3">
      <c r="A1434" s="220">
        <v>121936</v>
      </c>
      <c r="B1434" s="220" t="s">
        <v>1982</v>
      </c>
      <c r="C1434" s="220" t="s">
        <v>142</v>
      </c>
      <c r="D1434" s="220" t="s">
        <v>1983</v>
      </c>
      <c r="E1434" s="220" t="s">
        <v>410</v>
      </c>
      <c r="F1434" s="221">
        <v>33206</v>
      </c>
      <c r="G1434" s="220" t="s">
        <v>388</v>
      </c>
      <c r="H1434" s="220" t="s">
        <v>420</v>
      </c>
      <c r="I1434" s="220" t="s">
        <v>515</v>
      </c>
      <c r="T1434" s="222"/>
      <c r="X1434" s="220" t="s">
        <v>1306</v>
      </c>
    </row>
    <row r="1435" spans="1:24" x14ac:dyDescent="0.3">
      <c r="A1435" s="220">
        <v>121951</v>
      </c>
      <c r="B1435" s="220" t="s">
        <v>1985</v>
      </c>
      <c r="C1435" s="220" t="s">
        <v>484</v>
      </c>
      <c r="D1435" s="220" t="s">
        <v>1055</v>
      </c>
      <c r="E1435" s="220" t="s">
        <v>410</v>
      </c>
      <c r="F1435" s="221">
        <v>32104</v>
      </c>
      <c r="G1435" s="220" t="s">
        <v>795</v>
      </c>
      <c r="H1435" s="220" t="s">
        <v>411</v>
      </c>
      <c r="I1435" s="220" t="s">
        <v>515</v>
      </c>
      <c r="Q1435" s="220">
        <v>2000</v>
      </c>
      <c r="S1435" s="220" t="s">
        <v>944</v>
      </c>
      <c r="T1435" s="222" t="s">
        <v>944</v>
      </c>
      <c r="U1435" s="220" t="s">
        <v>944</v>
      </c>
      <c r="V1435" s="220" t="s">
        <v>944</v>
      </c>
      <c r="W1435" s="220" t="s">
        <v>944</v>
      </c>
      <c r="X1435" s="220" t="s">
        <v>1306</v>
      </c>
    </row>
    <row r="1436" spans="1:24" x14ac:dyDescent="0.3">
      <c r="A1436" s="220">
        <v>121953</v>
      </c>
      <c r="B1436" s="220" t="s">
        <v>1986</v>
      </c>
      <c r="C1436" s="220" t="s">
        <v>145</v>
      </c>
      <c r="D1436" s="220" t="s">
        <v>246</v>
      </c>
      <c r="E1436" s="220" t="s">
        <v>410</v>
      </c>
      <c r="F1436" s="221">
        <v>33048</v>
      </c>
      <c r="G1436" s="220" t="s">
        <v>776</v>
      </c>
      <c r="H1436" s="220" t="s">
        <v>411</v>
      </c>
      <c r="I1436" s="220" t="s">
        <v>515</v>
      </c>
      <c r="Q1436" s="220">
        <v>2000</v>
      </c>
      <c r="S1436" s="220" t="s">
        <v>944</v>
      </c>
      <c r="T1436" s="222" t="s">
        <v>944</v>
      </c>
      <c r="U1436" s="220" t="s">
        <v>944</v>
      </c>
      <c r="V1436" s="220" t="s">
        <v>944</v>
      </c>
      <c r="W1436" s="220" t="s">
        <v>944</v>
      </c>
      <c r="X1436" s="220" t="s">
        <v>1306</v>
      </c>
    </row>
    <row r="1437" spans="1:24" x14ac:dyDescent="0.3">
      <c r="A1437" s="220">
        <v>121958</v>
      </c>
      <c r="B1437" s="220" t="s">
        <v>1987</v>
      </c>
      <c r="C1437" s="220" t="s">
        <v>150</v>
      </c>
      <c r="D1437" s="220" t="s">
        <v>508</v>
      </c>
      <c r="E1437" s="220" t="s">
        <v>410</v>
      </c>
      <c r="F1437" s="221">
        <v>29333</v>
      </c>
      <c r="G1437" s="220" t="s">
        <v>388</v>
      </c>
      <c r="H1437" s="220" t="s">
        <v>411</v>
      </c>
      <c r="I1437" s="220" t="s">
        <v>515</v>
      </c>
      <c r="Q1437" s="220">
        <v>2000</v>
      </c>
      <c r="S1437" s="220" t="s">
        <v>944</v>
      </c>
      <c r="T1437" s="222" t="s">
        <v>944</v>
      </c>
      <c r="U1437" s="220" t="s">
        <v>944</v>
      </c>
      <c r="V1437" s="220" t="s">
        <v>944</v>
      </c>
      <c r="W1437" s="220" t="s">
        <v>944</v>
      </c>
      <c r="X1437" s="220" t="s">
        <v>1306</v>
      </c>
    </row>
    <row r="1438" spans="1:24" x14ac:dyDescent="0.3">
      <c r="A1438" s="220">
        <v>121964</v>
      </c>
      <c r="B1438" s="220" t="s">
        <v>1989</v>
      </c>
      <c r="C1438" s="220" t="s">
        <v>139</v>
      </c>
      <c r="D1438" s="220" t="s">
        <v>1990</v>
      </c>
      <c r="E1438" s="220" t="s">
        <v>410</v>
      </c>
      <c r="F1438" s="221">
        <v>35676</v>
      </c>
      <c r="G1438" s="220" t="s">
        <v>388</v>
      </c>
      <c r="H1438" s="220" t="s">
        <v>411</v>
      </c>
      <c r="I1438" s="220" t="s">
        <v>515</v>
      </c>
      <c r="Q1438" s="220">
        <v>2000</v>
      </c>
      <c r="S1438" s="220" t="s">
        <v>944</v>
      </c>
      <c r="T1438" s="222" t="s">
        <v>944</v>
      </c>
      <c r="U1438" s="220" t="s">
        <v>944</v>
      </c>
      <c r="V1438" s="220" t="s">
        <v>944</v>
      </c>
      <c r="W1438" s="220" t="s">
        <v>944</v>
      </c>
      <c r="X1438" s="220" t="s">
        <v>1306</v>
      </c>
    </row>
    <row r="1439" spans="1:24" x14ac:dyDescent="0.3">
      <c r="A1439" s="220">
        <v>121965</v>
      </c>
      <c r="B1439" s="220" t="s">
        <v>1991</v>
      </c>
      <c r="C1439" s="220" t="s">
        <v>562</v>
      </c>
      <c r="D1439" s="220" t="s">
        <v>327</v>
      </c>
      <c r="E1439" s="220" t="s">
        <v>410</v>
      </c>
      <c r="F1439" s="221">
        <v>36096</v>
      </c>
      <c r="G1439" s="220" t="s">
        <v>769</v>
      </c>
      <c r="H1439" s="220" t="s">
        <v>411</v>
      </c>
      <c r="I1439" s="220" t="s">
        <v>515</v>
      </c>
      <c r="Q1439" s="220">
        <v>2000</v>
      </c>
      <c r="S1439" s="220" t="s">
        <v>944</v>
      </c>
      <c r="T1439" s="222" t="s">
        <v>944</v>
      </c>
      <c r="U1439" s="220" t="s">
        <v>944</v>
      </c>
      <c r="V1439" s="220" t="s">
        <v>944</v>
      </c>
      <c r="W1439" s="220" t="s">
        <v>944</v>
      </c>
      <c r="X1439" s="220" t="s">
        <v>1306</v>
      </c>
    </row>
    <row r="1440" spans="1:24" x14ac:dyDescent="0.3">
      <c r="A1440" s="220">
        <v>121969</v>
      </c>
      <c r="B1440" s="220" t="s">
        <v>1992</v>
      </c>
      <c r="C1440" s="220" t="s">
        <v>1993</v>
      </c>
      <c r="D1440" s="220" t="s">
        <v>589</v>
      </c>
      <c r="E1440" s="220" t="s">
        <v>410</v>
      </c>
      <c r="F1440" s="221">
        <v>31942</v>
      </c>
      <c r="G1440" s="220" t="s">
        <v>388</v>
      </c>
      <c r="H1440" s="220" t="s">
        <v>411</v>
      </c>
      <c r="I1440" s="220" t="s">
        <v>515</v>
      </c>
      <c r="Q1440" s="220">
        <v>2000</v>
      </c>
      <c r="S1440" s="220" t="s">
        <v>944</v>
      </c>
      <c r="T1440" s="222" t="s">
        <v>944</v>
      </c>
      <c r="U1440" s="220" t="s">
        <v>944</v>
      </c>
      <c r="V1440" s="220" t="s">
        <v>944</v>
      </c>
      <c r="W1440" s="220" t="s">
        <v>944</v>
      </c>
      <c r="X1440" s="220" t="s">
        <v>1306</v>
      </c>
    </row>
    <row r="1441" spans="1:24" x14ac:dyDescent="0.3">
      <c r="A1441" s="220">
        <v>121971</v>
      </c>
      <c r="B1441" s="220" t="s">
        <v>1994</v>
      </c>
      <c r="C1441" s="220" t="s">
        <v>118</v>
      </c>
      <c r="D1441" s="220" t="s">
        <v>237</v>
      </c>
      <c r="E1441" s="220" t="s">
        <v>410</v>
      </c>
      <c r="F1441" s="221">
        <v>34744</v>
      </c>
      <c r="G1441" s="220" t="s">
        <v>1995</v>
      </c>
      <c r="H1441" s="220" t="s">
        <v>411</v>
      </c>
      <c r="I1441" s="220" t="s">
        <v>515</v>
      </c>
      <c r="Q1441" s="220">
        <v>2000</v>
      </c>
      <c r="S1441" s="220" t="s">
        <v>944</v>
      </c>
      <c r="T1441" s="222" t="s">
        <v>944</v>
      </c>
      <c r="U1441" s="220" t="s">
        <v>944</v>
      </c>
      <c r="V1441" s="220" t="s">
        <v>944</v>
      </c>
      <c r="W1441" s="220" t="s">
        <v>944</v>
      </c>
      <c r="X1441" s="220" t="s">
        <v>1306</v>
      </c>
    </row>
    <row r="1442" spans="1:24" x14ac:dyDescent="0.3">
      <c r="A1442" s="220">
        <v>121975</v>
      </c>
      <c r="B1442" s="220" t="s">
        <v>1996</v>
      </c>
      <c r="C1442" s="220" t="s">
        <v>107</v>
      </c>
      <c r="D1442" s="220" t="s">
        <v>272</v>
      </c>
      <c r="E1442" s="220" t="s">
        <v>410</v>
      </c>
      <c r="F1442" s="221">
        <v>35065</v>
      </c>
      <c r="G1442" s="220" t="s">
        <v>808</v>
      </c>
      <c r="H1442" s="220" t="s">
        <v>411</v>
      </c>
      <c r="I1442" s="220" t="s">
        <v>515</v>
      </c>
      <c r="Q1442" s="220">
        <v>2000</v>
      </c>
      <c r="S1442" s="220" t="s">
        <v>944</v>
      </c>
      <c r="T1442" s="222" t="s">
        <v>944</v>
      </c>
      <c r="U1442" s="220" t="s">
        <v>944</v>
      </c>
      <c r="V1442" s="220" t="s">
        <v>944</v>
      </c>
      <c r="W1442" s="220" t="s">
        <v>944</v>
      </c>
      <c r="X1442" s="220" t="s">
        <v>1306</v>
      </c>
    </row>
    <row r="1443" spans="1:24" x14ac:dyDescent="0.3">
      <c r="A1443" s="220">
        <v>121986</v>
      </c>
      <c r="B1443" s="220" t="s">
        <v>1198</v>
      </c>
      <c r="C1443" s="220" t="s">
        <v>133</v>
      </c>
      <c r="D1443" s="220" t="s">
        <v>1997</v>
      </c>
      <c r="E1443" s="220" t="s">
        <v>410</v>
      </c>
      <c r="F1443" s="221">
        <v>35823</v>
      </c>
      <c r="G1443" s="220" t="s">
        <v>1998</v>
      </c>
      <c r="H1443" s="220" t="s">
        <v>411</v>
      </c>
      <c r="I1443" s="220" t="s">
        <v>515</v>
      </c>
      <c r="Q1443" s="220">
        <v>2000</v>
      </c>
      <c r="S1443" s="220" t="s">
        <v>944</v>
      </c>
      <c r="T1443" s="222" t="s">
        <v>944</v>
      </c>
      <c r="U1443" s="220" t="s">
        <v>944</v>
      </c>
      <c r="V1443" s="220" t="s">
        <v>944</v>
      </c>
      <c r="W1443" s="220" t="s">
        <v>944</v>
      </c>
      <c r="X1443" s="220" t="s">
        <v>1306</v>
      </c>
    </row>
    <row r="1444" spans="1:24" x14ac:dyDescent="0.3">
      <c r="A1444" s="220">
        <v>121990</v>
      </c>
      <c r="B1444" s="220" t="s">
        <v>1999</v>
      </c>
      <c r="C1444" s="220" t="s">
        <v>2000</v>
      </c>
      <c r="D1444" s="220" t="s">
        <v>241</v>
      </c>
      <c r="E1444" s="220" t="s">
        <v>410</v>
      </c>
      <c r="F1444" s="221">
        <v>32555</v>
      </c>
      <c r="G1444" s="220" t="s">
        <v>795</v>
      </c>
      <c r="H1444" s="220" t="s">
        <v>411</v>
      </c>
      <c r="I1444" s="220" t="s">
        <v>515</v>
      </c>
      <c r="Q1444" s="220">
        <v>2000</v>
      </c>
      <c r="T1444" s="222" t="s">
        <v>944</v>
      </c>
      <c r="U1444" s="220" t="s">
        <v>944</v>
      </c>
      <c r="V1444" s="220" t="s">
        <v>944</v>
      </c>
      <c r="W1444" s="220" t="s">
        <v>944</v>
      </c>
      <c r="X1444" s="220" t="s">
        <v>1306</v>
      </c>
    </row>
    <row r="1445" spans="1:24" x14ac:dyDescent="0.3">
      <c r="A1445" s="220">
        <v>121991</v>
      </c>
      <c r="B1445" s="220" t="s">
        <v>2001</v>
      </c>
      <c r="C1445" s="220" t="s">
        <v>71</v>
      </c>
      <c r="D1445" s="220" t="s">
        <v>2002</v>
      </c>
      <c r="E1445" s="220" t="s">
        <v>410</v>
      </c>
      <c r="F1445" s="221">
        <v>34900</v>
      </c>
      <c r="G1445" s="220" t="s">
        <v>2003</v>
      </c>
      <c r="H1445" s="220" t="s">
        <v>411</v>
      </c>
      <c r="I1445" s="220" t="s">
        <v>515</v>
      </c>
      <c r="T1445" s="222"/>
      <c r="X1445" s="220" t="s">
        <v>1306</v>
      </c>
    </row>
    <row r="1446" spans="1:24" x14ac:dyDescent="0.3">
      <c r="A1446" s="220">
        <v>121992</v>
      </c>
      <c r="B1446" s="220" t="s">
        <v>2004</v>
      </c>
      <c r="C1446" s="220" t="s">
        <v>475</v>
      </c>
      <c r="D1446" s="220" t="s">
        <v>606</v>
      </c>
      <c r="E1446" s="220" t="s">
        <v>409</v>
      </c>
      <c r="F1446" s="221">
        <v>32361</v>
      </c>
      <c r="G1446" s="220" t="s">
        <v>767</v>
      </c>
      <c r="H1446" s="220" t="s">
        <v>411</v>
      </c>
      <c r="I1446" s="220" t="s">
        <v>515</v>
      </c>
      <c r="Q1446" s="220">
        <v>2000</v>
      </c>
      <c r="T1446" s="222"/>
      <c r="U1446" s="220" t="s">
        <v>944</v>
      </c>
      <c r="V1446" s="220" t="s">
        <v>944</v>
      </c>
      <c r="W1446" s="220" t="s">
        <v>944</v>
      </c>
      <c r="X1446" s="220" t="s">
        <v>1306</v>
      </c>
    </row>
    <row r="1447" spans="1:24" x14ac:dyDescent="0.3">
      <c r="A1447" s="220">
        <v>121994</v>
      </c>
      <c r="B1447" s="220" t="s">
        <v>2005</v>
      </c>
      <c r="C1447" s="220" t="s">
        <v>91</v>
      </c>
      <c r="D1447" s="220" t="s">
        <v>280</v>
      </c>
      <c r="E1447" s="220" t="s">
        <v>409</v>
      </c>
      <c r="F1447" s="221">
        <v>32953</v>
      </c>
      <c r="G1447" s="220" t="s">
        <v>388</v>
      </c>
      <c r="H1447" s="220" t="s">
        <v>411</v>
      </c>
      <c r="I1447" s="220" t="s">
        <v>515</v>
      </c>
      <c r="Q1447" s="220">
        <v>2000</v>
      </c>
      <c r="S1447" s="220" t="s">
        <v>944</v>
      </c>
      <c r="T1447" s="222" t="s">
        <v>944</v>
      </c>
      <c r="U1447" s="220" t="s">
        <v>944</v>
      </c>
      <c r="V1447" s="220" t="s">
        <v>944</v>
      </c>
      <c r="W1447" s="220" t="s">
        <v>944</v>
      </c>
      <c r="X1447" s="220" t="s">
        <v>1306</v>
      </c>
    </row>
    <row r="1448" spans="1:24" x14ac:dyDescent="0.3">
      <c r="A1448" s="220">
        <v>121995</v>
      </c>
      <c r="B1448" s="220" t="s">
        <v>2006</v>
      </c>
      <c r="C1448" s="220" t="s">
        <v>1056</v>
      </c>
      <c r="D1448" s="220" t="s">
        <v>2007</v>
      </c>
      <c r="E1448" s="220" t="s">
        <v>410</v>
      </c>
      <c r="F1448" s="221">
        <v>34357</v>
      </c>
      <c r="G1448" s="220" t="s">
        <v>395</v>
      </c>
      <c r="H1448" s="220" t="s">
        <v>411</v>
      </c>
      <c r="I1448" s="220" t="s">
        <v>515</v>
      </c>
      <c r="Q1448" s="220">
        <v>2000</v>
      </c>
      <c r="S1448" s="220" t="s">
        <v>944</v>
      </c>
      <c r="T1448" s="222" t="s">
        <v>944</v>
      </c>
      <c r="U1448" s="220" t="s">
        <v>944</v>
      </c>
      <c r="V1448" s="220" t="s">
        <v>944</v>
      </c>
      <c r="W1448" s="220" t="s">
        <v>944</v>
      </c>
      <c r="X1448" s="220" t="s">
        <v>1306</v>
      </c>
    </row>
    <row r="1449" spans="1:24" x14ac:dyDescent="0.3">
      <c r="A1449" s="220">
        <v>121997</v>
      </c>
      <c r="B1449" s="220" t="s">
        <v>2008</v>
      </c>
      <c r="C1449" s="220" t="s">
        <v>598</v>
      </c>
      <c r="D1449" s="220" t="s">
        <v>251</v>
      </c>
      <c r="E1449" s="220" t="s">
        <v>409</v>
      </c>
      <c r="F1449" s="221">
        <v>33460</v>
      </c>
      <c r="G1449" s="220" t="s">
        <v>792</v>
      </c>
      <c r="H1449" s="220" t="s">
        <v>411</v>
      </c>
      <c r="I1449" s="220" t="s">
        <v>515</v>
      </c>
      <c r="Q1449" s="220">
        <v>2000</v>
      </c>
      <c r="T1449" s="222" t="s">
        <v>944</v>
      </c>
      <c r="U1449" s="220" t="s">
        <v>944</v>
      </c>
      <c r="V1449" s="220" t="s">
        <v>944</v>
      </c>
      <c r="W1449" s="220" t="s">
        <v>944</v>
      </c>
      <c r="X1449" s="220" t="s">
        <v>1306</v>
      </c>
    </row>
    <row r="1450" spans="1:24" x14ac:dyDescent="0.3">
      <c r="A1450" s="220">
        <v>122000</v>
      </c>
      <c r="B1450" s="220" t="s">
        <v>2010</v>
      </c>
      <c r="C1450" s="220" t="s">
        <v>181</v>
      </c>
      <c r="D1450" s="220" t="s">
        <v>247</v>
      </c>
      <c r="E1450" s="220" t="s">
        <v>410</v>
      </c>
      <c r="F1450" s="221">
        <v>35435</v>
      </c>
      <c r="G1450" s="220" t="s">
        <v>2011</v>
      </c>
      <c r="H1450" s="220" t="s">
        <v>411</v>
      </c>
      <c r="I1450" s="220" t="s">
        <v>515</v>
      </c>
      <c r="Q1450" s="220">
        <v>2000</v>
      </c>
      <c r="S1450" s="220" t="s">
        <v>944</v>
      </c>
      <c r="T1450" s="222" t="s">
        <v>944</v>
      </c>
      <c r="U1450" s="220" t="s">
        <v>944</v>
      </c>
      <c r="V1450" s="220" t="s">
        <v>944</v>
      </c>
      <c r="W1450" s="220" t="s">
        <v>944</v>
      </c>
      <c r="X1450" s="220" t="s">
        <v>1306</v>
      </c>
    </row>
    <row r="1451" spans="1:24" x14ac:dyDescent="0.3">
      <c r="A1451" s="220">
        <v>122001</v>
      </c>
      <c r="B1451" s="220" t="s">
        <v>1205</v>
      </c>
      <c r="C1451" s="220" t="s">
        <v>68</v>
      </c>
      <c r="D1451" s="220" t="s">
        <v>550</v>
      </c>
      <c r="E1451" s="220" t="s">
        <v>410</v>
      </c>
      <c r="F1451" s="221">
        <v>33253</v>
      </c>
      <c r="G1451" s="220" t="s">
        <v>388</v>
      </c>
      <c r="H1451" s="220" t="s">
        <v>411</v>
      </c>
      <c r="I1451" s="220" t="s">
        <v>515</v>
      </c>
      <c r="Q1451" s="220">
        <v>2000</v>
      </c>
      <c r="S1451" s="220" t="s">
        <v>944</v>
      </c>
      <c r="T1451" s="222" t="s">
        <v>944</v>
      </c>
      <c r="U1451" s="220" t="s">
        <v>944</v>
      </c>
      <c r="V1451" s="220" t="s">
        <v>944</v>
      </c>
      <c r="W1451" s="220" t="s">
        <v>944</v>
      </c>
      <c r="X1451" s="220" t="s">
        <v>1306</v>
      </c>
    </row>
    <row r="1452" spans="1:24" x14ac:dyDescent="0.3">
      <c r="A1452" s="220">
        <v>122003</v>
      </c>
      <c r="B1452" s="220" t="s">
        <v>2012</v>
      </c>
      <c r="C1452" s="220" t="s">
        <v>107</v>
      </c>
      <c r="D1452" s="220" t="s">
        <v>232</v>
      </c>
      <c r="E1452" s="220" t="s">
        <v>409</v>
      </c>
      <c r="F1452" s="221">
        <v>36008</v>
      </c>
      <c r="G1452" s="220" t="s">
        <v>2013</v>
      </c>
      <c r="H1452" s="220" t="s">
        <v>411</v>
      </c>
      <c r="I1452" s="220" t="s">
        <v>515</v>
      </c>
      <c r="T1452" s="222"/>
      <c r="X1452" s="220" t="s">
        <v>1306</v>
      </c>
    </row>
    <row r="1453" spans="1:24" x14ac:dyDescent="0.3">
      <c r="A1453" s="220">
        <v>122006</v>
      </c>
      <c r="B1453" s="220" t="s">
        <v>2014</v>
      </c>
      <c r="C1453" s="220" t="s">
        <v>468</v>
      </c>
      <c r="D1453" s="220" t="s">
        <v>280</v>
      </c>
      <c r="E1453" s="220" t="s">
        <v>409</v>
      </c>
      <c r="F1453" s="221">
        <v>35796</v>
      </c>
      <c r="G1453" s="220" t="s">
        <v>506</v>
      </c>
      <c r="H1453" s="220" t="s">
        <v>411</v>
      </c>
      <c r="I1453" s="220" t="s">
        <v>515</v>
      </c>
      <c r="Q1453" s="220">
        <v>2000</v>
      </c>
      <c r="T1453" s="222" t="s">
        <v>944</v>
      </c>
      <c r="U1453" s="220" t="s">
        <v>944</v>
      </c>
      <c r="V1453" s="220" t="s">
        <v>944</v>
      </c>
      <c r="W1453" s="220" t="s">
        <v>944</v>
      </c>
      <c r="X1453" s="220" t="s">
        <v>1306</v>
      </c>
    </row>
    <row r="1454" spans="1:24" x14ac:dyDescent="0.3">
      <c r="A1454" s="220">
        <v>122007</v>
      </c>
      <c r="B1454" s="220" t="s">
        <v>2015</v>
      </c>
      <c r="C1454" s="220" t="s">
        <v>456</v>
      </c>
      <c r="D1454" s="220" t="s">
        <v>2016</v>
      </c>
      <c r="E1454" s="220" t="s">
        <v>409</v>
      </c>
      <c r="F1454" s="221">
        <v>36106</v>
      </c>
      <c r="G1454" s="220" t="s">
        <v>795</v>
      </c>
      <c r="H1454" s="220" t="s">
        <v>411</v>
      </c>
      <c r="I1454" s="220" t="s">
        <v>515</v>
      </c>
      <c r="Q1454" s="220">
        <v>2000</v>
      </c>
      <c r="S1454" s="220" t="s">
        <v>944</v>
      </c>
      <c r="T1454" s="222" t="s">
        <v>944</v>
      </c>
      <c r="U1454" s="220" t="s">
        <v>944</v>
      </c>
      <c r="V1454" s="220" t="s">
        <v>944</v>
      </c>
      <c r="W1454" s="220" t="s">
        <v>944</v>
      </c>
      <c r="X1454" s="220" t="s">
        <v>1306</v>
      </c>
    </row>
    <row r="1455" spans="1:24" x14ac:dyDescent="0.3">
      <c r="A1455" s="220">
        <v>122008</v>
      </c>
      <c r="B1455" s="220" t="s">
        <v>2017</v>
      </c>
      <c r="C1455" s="220" t="s">
        <v>68</v>
      </c>
      <c r="D1455" s="220" t="s">
        <v>267</v>
      </c>
      <c r="E1455" s="220" t="s">
        <v>409</v>
      </c>
      <c r="F1455" s="221">
        <v>31504</v>
      </c>
      <c r="G1455" s="220" t="s">
        <v>388</v>
      </c>
      <c r="H1455" s="220" t="s">
        <v>411</v>
      </c>
      <c r="I1455" s="220" t="s">
        <v>515</v>
      </c>
      <c r="Q1455" s="220">
        <v>2000</v>
      </c>
      <c r="S1455" s="220" t="s">
        <v>944</v>
      </c>
      <c r="T1455" s="222" t="s">
        <v>944</v>
      </c>
      <c r="U1455" s="220" t="s">
        <v>944</v>
      </c>
      <c r="V1455" s="220" t="s">
        <v>944</v>
      </c>
      <c r="W1455" s="220" t="s">
        <v>944</v>
      </c>
      <c r="X1455" s="220" t="s">
        <v>1306</v>
      </c>
    </row>
    <row r="1456" spans="1:24" x14ac:dyDescent="0.3">
      <c r="A1456" s="220">
        <v>122009</v>
      </c>
      <c r="B1456" s="220" t="s">
        <v>2018</v>
      </c>
      <c r="C1456" s="220" t="s">
        <v>2019</v>
      </c>
      <c r="D1456" s="220" t="s">
        <v>309</v>
      </c>
      <c r="E1456" s="220" t="s">
        <v>409</v>
      </c>
      <c r="F1456" s="221">
        <v>35297</v>
      </c>
      <c r="G1456" s="220" t="s">
        <v>860</v>
      </c>
      <c r="H1456" s="220" t="s">
        <v>411</v>
      </c>
      <c r="I1456" s="220" t="s">
        <v>515</v>
      </c>
      <c r="Q1456" s="220">
        <v>2000</v>
      </c>
      <c r="S1456" s="220" t="s">
        <v>944</v>
      </c>
      <c r="T1456" s="222" t="s">
        <v>944</v>
      </c>
      <c r="U1456" s="220" t="s">
        <v>944</v>
      </c>
      <c r="V1456" s="220" t="s">
        <v>944</v>
      </c>
      <c r="W1456" s="220" t="s">
        <v>944</v>
      </c>
      <c r="X1456" s="220" t="s">
        <v>1306</v>
      </c>
    </row>
    <row r="1457" spans="1:24" x14ac:dyDescent="0.3">
      <c r="A1457" s="220">
        <v>122010</v>
      </c>
      <c r="B1457" s="220" t="s">
        <v>2020</v>
      </c>
      <c r="C1457" s="220" t="s">
        <v>107</v>
      </c>
      <c r="D1457" s="220" t="s">
        <v>2021</v>
      </c>
      <c r="E1457" s="220" t="s">
        <v>410</v>
      </c>
      <c r="F1457" s="221">
        <v>34594</v>
      </c>
      <c r="G1457" s="220" t="s">
        <v>2022</v>
      </c>
      <c r="H1457" s="220" t="s">
        <v>411</v>
      </c>
      <c r="I1457" s="220" t="s">
        <v>515</v>
      </c>
      <c r="Q1457" s="220">
        <v>2000</v>
      </c>
      <c r="S1457" s="220" t="s">
        <v>944</v>
      </c>
      <c r="T1457" s="222" t="s">
        <v>944</v>
      </c>
      <c r="U1457" s="220" t="s">
        <v>944</v>
      </c>
      <c r="V1457" s="220" t="s">
        <v>944</v>
      </c>
      <c r="W1457" s="220" t="s">
        <v>944</v>
      </c>
      <c r="X1457" s="220" t="s">
        <v>1306</v>
      </c>
    </row>
    <row r="1458" spans="1:24" x14ac:dyDescent="0.3">
      <c r="A1458" s="220">
        <v>122014</v>
      </c>
      <c r="B1458" s="220" t="s">
        <v>2024</v>
      </c>
      <c r="C1458" s="220" t="s">
        <v>465</v>
      </c>
      <c r="D1458" s="220" t="s">
        <v>1102</v>
      </c>
      <c r="E1458" s="220" t="s">
        <v>410</v>
      </c>
      <c r="F1458" s="221">
        <v>34796</v>
      </c>
      <c r="G1458" s="220" t="s">
        <v>2025</v>
      </c>
      <c r="H1458" s="220" t="s">
        <v>411</v>
      </c>
      <c r="I1458" s="220" t="s">
        <v>515</v>
      </c>
      <c r="Q1458" s="220">
        <v>2000</v>
      </c>
      <c r="T1458" s="222" t="s">
        <v>944</v>
      </c>
      <c r="U1458" s="220" t="s">
        <v>944</v>
      </c>
      <c r="V1458" s="220" t="s">
        <v>944</v>
      </c>
      <c r="W1458" s="220" t="s">
        <v>944</v>
      </c>
      <c r="X1458" s="220" t="s">
        <v>1306</v>
      </c>
    </row>
    <row r="1459" spans="1:24" x14ac:dyDescent="0.3">
      <c r="A1459" s="220">
        <v>122016</v>
      </c>
      <c r="B1459" s="220" t="s">
        <v>2026</v>
      </c>
      <c r="C1459" s="220" t="s">
        <v>64</v>
      </c>
      <c r="D1459" s="220" t="s">
        <v>2027</v>
      </c>
      <c r="E1459" s="220" t="s">
        <v>410</v>
      </c>
      <c r="F1459" s="221">
        <v>35665</v>
      </c>
      <c r="G1459" s="220" t="s">
        <v>2028</v>
      </c>
      <c r="H1459" s="220" t="s">
        <v>411</v>
      </c>
      <c r="I1459" s="220" t="s">
        <v>515</v>
      </c>
      <c r="Q1459" s="220">
        <v>2000</v>
      </c>
      <c r="S1459" s="220" t="s">
        <v>944</v>
      </c>
      <c r="T1459" s="222" t="s">
        <v>944</v>
      </c>
      <c r="U1459" s="220" t="s">
        <v>944</v>
      </c>
      <c r="V1459" s="220" t="s">
        <v>944</v>
      </c>
      <c r="W1459" s="220" t="s">
        <v>944</v>
      </c>
      <c r="X1459" s="220" t="s">
        <v>1306</v>
      </c>
    </row>
    <row r="1460" spans="1:24" x14ac:dyDescent="0.3">
      <c r="A1460" s="220">
        <v>122020</v>
      </c>
      <c r="B1460" s="220" t="s">
        <v>2029</v>
      </c>
      <c r="C1460" s="220" t="s">
        <v>62</v>
      </c>
      <c r="D1460" s="220" t="s">
        <v>273</v>
      </c>
      <c r="E1460" s="220" t="s">
        <v>409</v>
      </c>
      <c r="F1460" s="221">
        <v>31413</v>
      </c>
      <c r="G1460" s="220" t="s">
        <v>388</v>
      </c>
      <c r="H1460" s="220" t="s">
        <v>411</v>
      </c>
      <c r="I1460" s="220" t="s">
        <v>515</v>
      </c>
      <c r="Q1460" s="220">
        <v>2000</v>
      </c>
      <c r="T1460" s="222" t="s">
        <v>944</v>
      </c>
      <c r="U1460" s="220" t="s">
        <v>944</v>
      </c>
      <c r="V1460" s="220" t="s">
        <v>944</v>
      </c>
      <c r="W1460" s="220" t="s">
        <v>944</v>
      </c>
      <c r="X1460" s="220" t="s">
        <v>1306</v>
      </c>
    </row>
    <row r="1461" spans="1:24" x14ac:dyDescent="0.3">
      <c r="A1461" s="220">
        <v>122023</v>
      </c>
      <c r="B1461" s="220" t="s">
        <v>2030</v>
      </c>
      <c r="C1461" s="220" t="s">
        <v>114</v>
      </c>
      <c r="D1461" s="220" t="s">
        <v>2031</v>
      </c>
      <c r="E1461" s="220" t="s">
        <v>410</v>
      </c>
      <c r="F1461" s="221">
        <v>34364</v>
      </c>
      <c r="G1461" s="220" t="s">
        <v>2032</v>
      </c>
      <c r="H1461" s="220" t="s">
        <v>411</v>
      </c>
      <c r="I1461" s="220" t="s">
        <v>515</v>
      </c>
      <c r="Q1461" s="220">
        <v>2000</v>
      </c>
      <c r="S1461" s="220" t="s">
        <v>944</v>
      </c>
      <c r="T1461" s="222" t="s">
        <v>944</v>
      </c>
      <c r="U1461" s="220" t="s">
        <v>944</v>
      </c>
      <c r="V1461" s="220" t="s">
        <v>944</v>
      </c>
      <c r="W1461" s="220" t="s">
        <v>944</v>
      </c>
      <c r="X1461" s="220" t="s">
        <v>1306</v>
      </c>
    </row>
    <row r="1462" spans="1:24" x14ac:dyDescent="0.3">
      <c r="A1462" s="220">
        <v>122024</v>
      </c>
      <c r="B1462" s="220" t="s">
        <v>2033</v>
      </c>
      <c r="C1462" s="220" t="s">
        <v>193</v>
      </c>
      <c r="D1462" s="220" t="s">
        <v>294</v>
      </c>
      <c r="E1462" s="220" t="s">
        <v>410</v>
      </c>
      <c r="F1462" s="221">
        <v>33527</v>
      </c>
      <c r="G1462" s="220" t="s">
        <v>388</v>
      </c>
      <c r="H1462" s="220" t="s">
        <v>411</v>
      </c>
      <c r="I1462" s="220" t="s">
        <v>515</v>
      </c>
      <c r="Q1462" s="220">
        <v>2000</v>
      </c>
      <c r="S1462" s="220" t="s">
        <v>944</v>
      </c>
      <c r="T1462" s="222" t="s">
        <v>944</v>
      </c>
      <c r="U1462" s="220" t="s">
        <v>944</v>
      </c>
      <c r="V1462" s="220" t="s">
        <v>944</v>
      </c>
      <c r="W1462" s="220" t="s">
        <v>944</v>
      </c>
      <c r="X1462" s="220" t="s">
        <v>1306</v>
      </c>
    </row>
    <row r="1463" spans="1:24" x14ac:dyDescent="0.3">
      <c r="A1463" s="220">
        <v>122025</v>
      </c>
      <c r="B1463" s="220" t="s">
        <v>2034</v>
      </c>
      <c r="C1463" s="220" t="s">
        <v>154</v>
      </c>
      <c r="D1463" s="220" t="s">
        <v>195</v>
      </c>
      <c r="E1463" s="220" t="s">
        <v>410</v>
      </c>
      <c r="F1463" s="221">
        <v>36170</v>
      </c>
      <c r="G1463" s="220" t="s">
        <v>872</v>
      </c>
      <c r="H1463" s="220" t="s">
        <v>411</v>
      </c>
      <c r="I1463" s="220" t="s">
        <v>515</v>
      </c>
      <c r="Q1463" s="220">
        <v>2000</v>
      </c>
      <c r="S1463" s="220" t="s">
        <v>944</v>
      </c>
      <c r="T1463" s="222" t="s">
        <v>944</v>
      </c>
      <c r="U1463" s="220" t="s">
        <v>944</v>
      </c>
      <c r="V1463" s="220" t="s">
        <v>944</v>
      </c>
      <c r="W1463" s="220" t="s">
        <v>944</v>
      </c>
      <c r="X1463" s="220" t="s">
        <v>1306</v>
      </c>
    </row>
    <row r="1464" spans="1:24" x14ac:dyDescent="0.3">
      <c r="A1464" s="220">
        <v>122026</v>
      </c>
      <c r="B1464" s="220" t="s">
        <v>2035</v>
      </c>
      <c r="C1464" s="220" t="s">
        <v>65</v>
      </c>
      <c r="D1464" s="220" t="s">
        <v>623</v>
      </c>
      <c r="E1464" s="220" t="s">
        <v>410</v>
      </c>
      <c r="F1464" s="221">
        <v>32518</v>
      </c>
      <c r="G1464" s="220" t="s">
        <v>1574</v>
      </c>
      <c r="H1464" s="220" t="s">
        <v>411</v>
      </c>
      <c r="I1464" s="220" t="s">
        <v>515</v>
      </c>
      <c r="T1464" s="222"/>
      <c r="X1464" s="220" t="s">
        <v>1306</v>
      </c>
    </row>
    <row r="1465" spans="1:24" x14ac:dyDescent="0.3">
      <c r="A1465" s="220">
        <v>122027</v>
      </c>
      <c r="B1465" s="220" t="s">
        <v>2036</v>
      </c>
      <c r="C1465" s="220" t="s">
        <v>92</v>
      </c>
      <c r="D1465" s="220" t="s">
        <v>253</v>
      </c>
      <c r="E1465" s="220" t="s">
        <v>410</v>
      </c>
      <c r="F1465" s="221">
        <v>35028</v>
      </c>
      <c r="G1465" s="220" t="s">
        <v>388</v>
      </c>
      <c r="H1465" s="220" t="s">
        <v>411</v>
      </c>
      <c r="I1465" s="220" t="s">
        <v>515</v>
      </c>
      <c r="Q1465" s="220">
        <v>2000</v>
      </c>
      <c r="T1465" s="222" t="s">
        <v>944</v>
      </c>
      <c r="U1465" s="220" t="s">
        <v>944</v>
      </c>
      <c r="V1465" s="220" t="s">
        <v>944</v>
      </c>
      <c r="W1465" s="220" t="s">
        <v>944</v>
      </c>
      <c r="X1465" s="220" t="s">
        <v>1306</v>
      </c>
    </row>
    <row r="1466" spans="1:24" x14ac:dyDescent="0.3">
      <c r="A1466" s="220">
        <v>122030</v>
      </c>
      <c r="B1466" s="220" t="s">
        <v>2037</v>
      </c>
      <c r="C1466" s="220" t="s">
        <v>133</v>
      </c>
      <c r="D1466" s="220" t="s">
        <v>237</v>
      </c>
      <c r="E1466" s="220" t="s">
        <v>410</v>
      </c>
      <c r="F1466" s="221">
        <v>35180</v>
      </c>
      <c r="G1466" s="220" t="s">
        <v>388</v>
      </c>
      <c r="H1466" s="220" t="s">
        <v>411</v>
      </c>
      <c r="I1466" s="220" t="s">
        <v>515</v>
      </c>
      <c r="T1466" s="222"/>
      <c r="X1466" s="220" t="s">
        <v>1306</v>
      </c>
    </row>
    <row r="1467" spans="1:24" x14ac:dyDescent="0.3">
      <c r="A1467" s="220">
        <v>122031</v>
      </c>
      <c r="B1467" s="220" t="s">
        <v>2038</v>
      </c>
      <c r="C1467" s="220" t="s">
        <v>163</v>
      </c>
      <c r="D1467" s="220" t="s">
        <v>759</v>
      </c>
      <c r="E1467" s="220" t="s">
        <v>410</v>
      </c>
      <c r="F1467" s="221">
        <v>34759</v>
      </c>
      <c r="G1467" s="220" t="s">
        <v>388</v>
      </c>
      <c r="H1467" s="220" t="s">
        <v>411</v>
      </c>
      <c r="I1467" s="220" t="s">
        <v>515</v>
      </c>
      <c r="Q1467" s="220">
        <v>2000</v>
      </c>
      <c r="S1467" s="220" t="s">
        <v>944</v>
      </c>
      <c r="T1467" s="222" t="s">
        <v>944</v>
      </c>
      <c r="U1467" s="220" t="s">
        <v>944</v>
      </c>
      <c r="V1467" s="220" t="s">
        <v>944</v>
      </c>
      <c r="W1467" s="220" t="s">
        <v>944</v>
      </c>
      <c r="X1467" s="220" t="s">
        <v>1306</v>
      </c>
    </row>
    <row r="1468" spans="1:24" x14ac:dyDescent="0.3">
      <c r="A1468" s="220">
        <v>122033</v>
      </c>
      <c r="B1468" s="220" t="s">
        <v>2039</v>
      </c>
      <c r="C1468" s="220" t="s">
        <v>68</v>
      </c>
      <c r="D1468" s="220" t="s">
        <v>1240</v>
      </c>
      <c r="E1468" s="220" t="s">
        <v>410</v>
      </c>
      <c r="F1468" s="221">
        <v>35278</v>
      </c>
      <c r="G1468" s="220" t="s">
        <v>853</v>
      </c>
      <c r="H1468" s="220" t="s">
        <v>411</v>
      </c>
      <c r="I1468" s="220" t="s">
        <v>515</v>
      </c>
      <c r="Q1468" s="220">
        <v>2000</v>
      </c>
      <c r="S1468" s="220" t="s">
        <v>944</v>
      </c>
      <c r="T1468" s="222" t="s">
        <v>944</v>
      </c>
      <c r="U1468" s="220" t="s">
        <v>944</v>
      </c>
      <c r="V1468" s="220" t="s">
        <v>944</v>
      </c>
      <c r="W1468" s="220" t="s">
        <v>944</v>
      </c>
      <c r="X1468" s="220" t="s">
        <v>1306</v>
      </c>
    </row>
    <row r="1469" spans="1:24" x14ac:dyDescent="0.3">
      <c r="A1469" s="220">
        <v>122038</v>
      </c>
      <c r="B1469" s="220" t="s">
        <v>2041</v>
      </c>
      <c r="C1469" s="220" t="s">
        <v>571</v>
      </c>
      <c r="D1469" s="220" t="s">
        <v>349</v>
      </c>
      <c r="E1469" s="220" t="s">
        <v>409</v>
      </c>
      <c r="F1469" s="221">
        <v>33348</v>
      </c>
      <c r="G1469" s="220" t="s">
        <v>795</v>
      </c>
      <c r="H1469" s="220" t="s">
        <v>411</v>
      </c>
      <c r="I1469" s="220" t="s">
        <v>515</v>
      </c>
      <c r="Q1469" s="220">
        <v>2000</v>
      </c>
      <c r="S1469" s="220" t="s">
        <v>944</v>
      </c>
      <c r="T1469" s="222" t="s">
        <v>944</v>
      </c>
      <c r="U1469" s="220" t="s">
        <v>944</v>
      </c>
      <c r="V1469" s="220" t="s">
        <v>944</v>
      </c>
      <c r="W1469" s="220" t="s">
        <v>944</v>
      </c>
      <c r="X1469" s="220" t="s">
        <v>1306</v>
      </c>
    </row>
    <row r="1470" spans="1:24" x14ac:dyDescent="0.3">
      <c r="A1470" s="220">
        <v>122039</v>
      </c>
      <c r="B1470" s="220" t="s">
        <v>994</v>
      </c>
      <c r="C1470" s="220" t="s">
        <v>96</v>
      </c>
      <c r="D1470" s="220" t="s">
        <v>502</v>
      </c>
      <c r="E1470" s="220" t="s">
        <v>409</v>
      </c>
      <c r="F1470" s="221">
        <v>31702</v>
      </c>
      <c r="G1470" s="220" t="s">
        <v>388</v>
      </c>
      <c r="H1470" s="220" t="s">
        <v>411</v>
      </c>
      <c r="I1470" s="220" t="s">
        <v>515</v>
      </c>
      <c r="Q1470" s="220">
        <v>2000</v>
      </c>
      <c r="S1470" s="220" t="s">
        <v>944</v>
      </c>
      <c r="T1470" s="222" t="s">
        <v>944</v>
      </c>
      <c r="U1470" s="220" t="s">
        <v>944</v>
      </c>
      <c r="V1470" s="220" t="s">
        <v>944</v>
      </c>
      <c r="W1470" s="220" t="s">
        <v>944</v>
      </c>
      <c r="X1470" s="220" t="s">
        <v>1306</v>
      </c>
    </row>
    <row r="1471" spans="1:24" x14ac:dyDescent="0.3">
      <c r="A1471" s="220">
        <v>122040</v>
      </c>
      <c r="B1471" s="220" t="s">
        <v>2042</v>
      </c>
      <c r="C1471" s="220" t="s">
        <v>194</v>
      </c>
      <c r="D1471" s="220" t="s">
        <v>1133</v>
      </c>
      <c r="E1471" s="220" t="s">
        <v>409</v>
      </c>
      <c r="F1471" s="221">
        <v>36161</v>
      </c>
      <c r="G1471" s="220" t="s">
        <v>833</v>
      </c>
      <c r="H1471" s="220" t="s">
        <v>411</v>
      </c>
      <c r="I1471" s="220" t="s">
        <v>515</v>
      </c>
      <c r="Q1471" s="220">
        <v>2000</v>
      </c>
      <c r="S1471" s="220" t="s">
        <v>944</v>
      </c>
      <c r="T1471" s="222" t="s">
        <v>944</v>
      </c>
      <c r="U1471" s="220" t="s">
        <v>944</v>
      </c>
      <c r="V1471" s="220" t="s">
        <v>944</v>
      </c>
      <c r="W1471" s="220" t="s">
        <v>944</v>
      </c>
      <c r="X1471" s="220" t="s">
        <v>1306</v>
      </c>
    </row>
    <row r="1472" spans="1:24" x14ac:dyDescent="0.3">
      <c r="A1472" s="220">
        <v>122041</v>
      </c>
      <c r="B1472" s="220" t="s">
        <v>2043</v>
      </c>
      <c r="C1472" s="220" t="s">
        <v>2044</v>
      </c>
      <c r="D1472" s="220" t="s">
        <v>318</v>
      </c>
      <c r="E1472" s="220" t="s">
        <v>409</v>
      </c>
      <c r="F1472" s="221">
        <v>35808</v>
      </c>
      <c r="G1472" s="220" t="s">
        <v>407</v>
      </c>
      <c r="H1472" s="220" t="s">
        <v>411</v>
      </c>
      <c r="I1472" s="220" t="s">
        <v>515</v>
      </c>
      <c r="Q1472" s="220">
        <v>2000</v>
      </c>
      <c r="S1472" s="220" t="s">
        <v>944</v>
      </c>
      <c r="T1472" s="222" t="s">
        <v>944</v>
      </c>
      <c r="U1472" s="220" t="s">
        <v>944</v>
      </c>
      <c r="V1472" s="220" t="s">
        <v>944</v>
      </c>
      <c r="W1472" s="220" t="s">
        <v>944</v>
      </c>
      <c r="X1472" s="220" t="s">
        <v>1306</v>
      </c>
    </row>
    <row r="1473" spans="1:24" x14ac:dyDescent="0.3">
      <c r="A1473" s="220">
        <v>122043</v>
      </c>
      <c r="B1473" s="220" t="s">
        <v>2045</v>
      </c>
      <c r="C1473" s="220" t="s">
        <v>68</v>
      </c>
      <c r="D1473" s="220" t="s">
        <v>2046</v>
      </c>
      <c r="E1473" s="220" t="s">
        <v>409</v>
      </c>
      <c r="F1473" s="221">
        <v>35796</v>
      </c>
      <c r="G1473" s="220" t="s">
        <v>407</v>
      </c>
      <c r="H1473" s="220" t="s">
        <v>411</v>
      </c>
      <c r="I1473" s="220" t="s">
        <v>515</v>
      </c>
      <c r="Q1473" s="220">
        <v>2000</v>
      </c>
      <c r="S1473" s="220" t="s">
        <v>944</v>
      </c>
      <c r="T1473" s="222" t="s">
        <v>944</v>
      </c>
      <c r="U1473" s="220" t="s">
        <v>944</v>
      </c>
      <c r="V1473" s="220" t="s">
        <v>944</v>
      </c>
      <c r="W1473" s="220" t="s">
        <v>944</v>
      </c>
      <c r="X1473" s="220" t="s">
        <v>1306</v>
      </c>
    </row>
    <row r="1474" spans="1:24" x14ac:dyDescent="0.3">
      <c r="A1474" s="220">
        <v>122044</v>
      </c>
      <c r="B1474" s="220" t="s">
        <v>2047</v>
      </c>
      <c r="C1474" s="220" t="s">
        <v>101</v>
      </c>
      <c r="D1474" s="220" t="s">
        <v>1159</v>
      </c>
      <c r="E1474" s="220" t="s">
        <v>409</v>
      </c>
      <c r="F1474" s="221">
        <v>33810</v>
      </c>
      <c r="G1474" s="220" t="s">
        <v>795</v>
      </c>
      <c r="H1474" s="220" t="s">
        <v>411</v>
      </c>
      <c r="I1474" s="220" t="s">
        <v>515</v>
      </c>
      <c r="Q1474" s="220">
        <v>2000</v>
      </c>
      <c r="T1474" s="222"/>
      <c r="U1474" s="220" t="s">
        <v>944</v>
      </c>
      <c r="V1474" s="220" t="s">
        <v>944</v>
      </c>
      <c r="W1474" s="220" t="s">
        <v>944</v>
      </c>
      <c r="X1474" s="220" t="s">
        <v>1306</v>
      </c>
    </row>
    <row r="1475" spans="1:24" x14ac:dyDescent="0.3">
      <c r="A1475" s="220">
        <v>122050</v>
      </c>
      <c r="B1475" s="220" t="s">
        <v>2051</v>
      </c>
      <c r="C1475" s="220" t="s">
        <v>544</v>
      </c>
      <c r="D1475" s="220" t="s">
        <v>532</v>
      </c>
      <c r="E1475" s="220" t="s">
        <v>409</v>
      </c>
      <c r="F1475" s="221">
        <v>33386</v>
      </c>
      <c r="G1475" s="220" t="s">
        <v>785</v>
      </c>
      <c r="H1475" s="220" t="s">
        <v>411</v>
      </c>
      <c r="I1475" s="220" t="s">
        <v>515</v>
      </c>
      <c r="Q1475" s="220">
        <v>2000</v>
      </c>
      <c r="S1475" s="220" t="s">
        <v>944</v>
      </c>
      <c r="T1475" s="222" t="s">
        <v>944</v>
      </c>
      <c r="U1475" s="220" t="s">
        <v>944</v>
      </c>
      <c r="V1475" s="220" t="s">
        <v>944</v>
      </c>
      <c r="W1475" s="220" t="s">
        <v>944</v>
      </c>
      <c r="X1475" s="220" t="s">
        <v>1306</v>
      </c>
    </row>
    <row r="1476" spans="1:24" x14ac:dyDescent="0.3">
      <c r="A1476" s="220">
        <v>122051</v>
      </c>
      <c r="B1476" s="220" t="s">
        <v>2052</v>
      </c>
      <c r="C1476" s="220" t="s">
        <v>107</v>
      </c>
      <c r="D1476" s="220" t="s">
        <v>261</v>
      </c>
      <c r="E1476" s="220" t="s">
        <v>409</v>
      </c>
      <c r="F1476" s="221">
        <v>36033</v>
      </c>
      <c r="G1476" s="220" t="s">
        <v>791</v>
      </c>
      <c r="H1476" s="220" t="s">
        <v>411</v>
      </c>
      <c r="I1476" s="220" t="s">
        <v>515</v>
      </c>
      <c r="Q1476" s="220">
        <v>2000</v>
      </c>
      <c r="S1476" s="220" t="s">
        <v>944</v>
      </c>
      <c r="T1476" s="222" t="s">
        <v>944</v>
      </c>
      <c r="U1476" s="220" t="s">
        <v>944</v>
      </c>
      <c r="V1476" s="220" t="s">
        <v>944</v>
      </c>
      <c r="W1476" s="220" t="s">
        <v>944</v>
      </c>
      <c r="X1476" s="220" t="s">
        <v>1306</v>
      </c>
    </row>
    <row r="1477" spans="1:24" x14ac:dyDescent="0.3">
      <c r="A1477" s="220">
        <v>122052</v>
      </c>
      <c r="B1477" s="220" t="s">
        <v>2053</v>
      </c>
      <c r="C1477" s="220" t="s">
        <v>1157</v>
      </c>
      <c r="D1477" s="220" t="s">
        <v>202</v>
      </c>
      <c r="E1477" s="220" t="s">
        <v>409</v>
      </c>
      <c r="F1477" s="221">
        <v>35886</v>
      </c>
      <c r="G1477" s="220" t="s">
        <v>506</v>
      </c>
      <c r="H1477" s="220" t="s">
        <v>411</v>
      </c>
      <c r="I1477" s="220" t="s">
        <v>515</v>
      </c>
      <c r="Q1477" s="220">
        <v>2000</v>
      </c>
      <c r="S1477" s="220" t="s">
        <v>944</v>
      </c>
      <c r="T1477" s="222" t="s">
        <v>944</v>
      </c>
      <c r="U1477" s="220" t="s">
        <v>944</v>
      </c>
      <c r="V1477" s="220" t="s">
        <v>944</v>
      </c>
      <c r="W1477" s="220" t="s">
        <v>944</v>
      </c>
      <c r="X1477" s="220" t="s">
        <v>1306</v>
      </c>
    </row>
    <row r="1478" spans="1:24" x14ac:dyDescent="0.3">
      <c r="A1478" s="220">
        <v>122053</v>
      </c>
      <c r="B1478" s="220" t="s">
        <v>2054</v>
      </c>
      <c r="C1478" s="220" t="s">
        <v>153</v>
      </c>
      <c r="D1478" s="220" t="s">
        <v>307</v>
      </c>
      <c r="E1478" s="220" t="s">
        <v>409</v>
      </c>
      <c r="F1478" s="221">
        <v>33970</v>
      </c>
      <c r="G1478" s="220" t="s">
        <v>866</v>
      </c>
      <c r="H1478" s="220" t="s">
        <v>411</v>
      </c>
      <c r="I1478" s="220" t="s">
        <v>515</v>
      </c>
      <c r="Q1478" s="220">
        <v>2000</v>
      </c>
      <c r="S1478" s="220" t="s">
        <v>944</v>
      </c>
      <c r="T1478" s="222" t="s">
        <v>944</v>
      </c>
      <c r="U1478" s="220" t="s">
        <v>944</v>
      </c>
      <c r="V1478" s="220" t="s">
        <v>944</v>
      </c>
      <c r="W1478" s="220" t="s">
        <v>944</v>
      </c>
      <c r="X1478" s="220" t="s">
        <v>1306</v>
      </c>
    </row>
    <row r="1479" spans="1:24" x14ac:dyDescent="0.3">
      <c r="A1479" s="220">
        <v>122055</v>
      </c>
      <c r="B1479" s="220" t="s">
        <v>2055</v>
      </c>
      <c r="C1479" s="220" t="s">
        <v>82</v>
      </c>
      <c r="D1479" s="220" t="s">
        <v>323</v>
      </c>
      <c r="E1479" s="220" t="s">
        <v>409</v>
      </c>
      <c r="F1479" s="221">
        <v>35964</v>
      </c>
      <c r="G1479" s="220" t="s">
        <v>388</v>
      </c>
      <c r="H1479" s="220" t="s">
        <v>411</v>
      </c>
      <c r="I1479" s="220" t="s">
        <v>515</v>
      </c>
      <c r="Q1479" s="220">
        <v>2000</v>
      </c>
      <c r="S1479" s="220" t="s">
        <v>944</v>
      </c>
      <c r="T1479" s="222" t="s">
        <v>944</v>
      </c>
      <c r="U1479" s="220" t="s">
        <v>944</v>
      </c>
      <c r="V1479" s="220" t="s">
        <v>944</v>
      </c>
      <c r="W1479" s="220" t="s">
        <v>944</v>
      </c>
      <c r="X1479" s="220" t="s">
        <v>1306</v>
      </c>
    </row>
    <row r="1480" spans="1:24" x14ac:dyDescent="0.3">
      <c r="A1480" s="220">
        <v>122058</v>
      </c>
      <c r="B1480" s="220" t="s">
        <v>2056</v>
      </c>
      <c r="C1480" s="220" t="s">
        <v>91</v>
      </c>
      <c r="D1480" s="220" t="s">
        <v>500</v>
      </c>
      <c r="E1480" s="220" t="s">
        <v>410</v>
      </c>
      <c r="F1480" s="221">
        <v>34976</v>
      </c>
      <c r="G1480" s="220" t="s">
        <v>388</v>
      </c>
      <c r="H1480" s="220" t="s">
        <v>411</v>
      </c>
      <c r="I1480" s="220" t="s">
        <v>515</v>
      </c>
      <c r="Q1480" s="220">
        <v>2000</v>
      </c>
      <c r="S1480" s="220" t="s">
        <v>944</v>
      </c>
      <c r="T1480" s="222" t="s">
        <v>944</v>
      </c>
      <c r="U1480" s="220" t="s">
        <v>944</v>
      </c>
      <c r="V1480" s="220" t="s">
        <v>944</v>
      </c>
      <c r="W1480" s="220" t="s">
        <v>944</v>
      </c>
      <c r="X1480" s="220" t="s">
        <v>1306</v>
      </c>
    </row>
    <row r="1481" spans="1:24" x14ac:dyDescent="0.3">
      <c r="A1481" s="220">
        <v>122067</v>
      </c>
      <c r="B1481" s="220" t="s">
        <v>2059</v>
      </c>
      <c r="C1481" s="220" t="s">
        <v>107</v>
      </c>
      <c r="D1481" s="220" t="s">
        <v>311</v>
      </c>
      <c r="E1481" s="220" t="s">
        <v>410</v>
      </c>
      <c r="F1481" s="221">
        <v>35796</v>
      </c>
      <c r="G1481" s="220" t="s">
        <v>795</v>
      </c>
      <c r="H1481" s="220" t="s">
        <v>411</v>
      </c>
      <c r="I1481" s="220" t="s">
        <v>515</v>
      </c>
      <c r="Q1481" s="220">
        <v>2000</v>
      </c>
      <c r="S1481" s="220" t="s">
        <v>944</v>
      </c>
      <c r="T1481" s="222" t="s">
        <v>944</v>
      </c>
      <c r="U1481" s="220" t="s">
        <v>944</v>
      </c>
      <c r="V1481" s="220" t="s">
        <v>944</v>
      </c>
      <c r="W1481" s="220" t="s">
        <v>944</v>
      </c>
      <c r="X1481" s="220" t="s">
        <v>1306</v>
      </c>
    </row>
    <row r="1482" spans="1:24" x14ac:dyDescent="0.3">
      <c r="A1482" s="220">
        <v>122068</v>
      </c>
      <c r="B1482" s="220" t="s">
        <v>2060</v>
      </c>
      <c r="C1482" s="220" t="s">
        <v>996</v>
      </c>
      <c r="D1482" s="220" t="s">
        <v>284</v>
      </c>
      <c r="E1482" s="220" t="s">
        <v>410</v>
      </c>
      <c r="F1482" s="221">
        <v>35003</v>
      </c>
      <c r="G1482" s="220" t="s">
        <v>403</v>
      </c>
      <c r="H1482" s="220" t="s">
        <v>411</v>
      </c>
      <c r="I1482" s="220" t="s">
        <v>515</v>
      </c>
      <c r="Q1482" s="220">
        <v>2000</v>
      </c>
      <c r="S1482" s="220" t="s">
        <v>944</v>
      </c>
      <c r="T1482" s="222" t="s">
        <v>944</v>
      </c>
      <c r="U1482" s="220" t="s">
        <v>944</v>
      </c>
      <c r="V1482" s="220" t="s">
        <v>944</v>
      </c>
      <c r="W1482" s="220" t="s">
        <v>944</v>
      </c>
      <c r="X1482" s="220" t="s">
        <v>1306</v>
      </c>
    </row>
    <row r="1483" spans="1:24" x14ac:dyDescent="0.3">
      <c r="A1483" s="220">
        <v>122069</v>
      </c>
      <c r="B1483" s="220" t="s">
        <v>2061</v>
      </c>
      <c r="C1483" s="220" t="s">
        <v>1429</v>
      </c>
      <c r="D1483" s="220" t="s">
        <v>243</v>
      </c>
      <c r="E1483" s="220" t="s">
        <v>410</v>
      </c>
      <c r="F1483" s="221">
        <v>34496</v>
      </c>
      <c r="G1483" s="220" t="s">
        <v>795</v>
      </c>
      <c r="H1483" s="220" t="s">
        <v>411</v>
      </c>
      <c r="I1483" s="220" t="s">
        <v>515</v>
      </c>
      <c r="Q1483" s="220">
        <v>2000</v>
      </c>
      <c r="S1483" s="220" t="s">
        <v>944</v>
      </c>
      <c r="T1483" s="222" t="s">
        <v>944</v>
      </c>
      <c r="U1483" s="220" t="s">
        <v>944</v>
      </c>
      <c r="V1483" s="220" t="s">
        <v>944</v>
      </c>
      <c r="W1483" s="220" t="s">
        <v>944</v>
      </c>
      <c r="X1483" s="220" t="s">
        <v>1306</v>
      </c>
    </row>
    <row r="1484" spans="1:24" x14ac:dyDescent="0.3">
      <c r="A1484" s="220">
        <v>122073</v>
      </c>
      <c r="B1484" s="220" t="s">
        <v>2062</v>
      </c>
      <c r="C1484" s="220" t="s">
        <v>143</v>
      </c>
      <c r="D1484" s="220" t="s">
        <v>272</v>
      </c>
      <c r="E1484" s="220" t="s">
        <v>409</v>
      </c>
      <c r="F1484" s="221">
        <v>36161</v>
      </c>
      <c r="G1484" s="220" t="s">
        <v>388</v>
      </c>
      <c r="H1484" s="220" t="s">
        <v>411</v>
      </c>
      <c r="I1484" s="220" t="s">
        <v>515</v>
      </c>
      <c r="Q1484" s="220">
        <v>2000</v>
      </c>
      <c r="S1484" s="220" t="s">
        <v>944</v>
      </c>
      <c r="T1484" s="222" t="s">
        <v>944</v>
      </c>
      <c r="U1484" s="220" t="s">
        <v>944</v>
      </c>
      <c r="V1484" s="220" t="s">
        <v>944</v>
      </c>
      <c r="W1484" s="220" t="s">
        <v>944</v>
      </c>
      <c r="X1484" s="220" t="s">
        <v>1306</v>
      </c>
    </row>
    <row r="1485" spans="1:24" x14ac:dyDescent="0.3">
      <c r="A1485" s="220">
        <v>122077</v>
      </c>
      <c r="B1485" s="220" t="s">
        <v>2063</v>
      </c>
      <c r="C1485" s="220" t="s">
        <v>68</v>
      </c>
      <c r="D1485" s="220" t="s">
        <v>538</v>
      </c>
      <c r="E1485" s="220" t="s">
        <v>409</v>
      </c>
      <c r="F1485" s="221">
        <v>34551</v>
      </c>
      <c r="G1485" s="220" t="s">
        <v>2064</v>
      </c>
      <c r="H1485" s="220" t="s">
        <v>411</v>
      </c>
      <c r="I1485" s="220" t="s">
        <v>515</v>
      </c>
      <c r="Q1485" s="220">
        <v>2000</v>
      </c>
      <c r="S1485" s="220" t="s">
        <v>944</v>
      </c>
      <c r="T1485" s="222" t="s">
        <v>944</v>
      </c>
      <c r="U1485" s="220" t="s">
        <v>944</v>
      </c>
      <c r="V1485" s="220" t="s">
        <v>944</v>
      </c>
      <c r="W1485" s="220" t="s">
        <v>944</v>
      </c>
      <c r="X1485" s="220" t="s">
        <v>1306</v>
      </c>
    </row>
    <row r="1486" spans="1:24" x14ac:dyDescent="0.3">
      <c r="A1486" s="220">
        <v>122081</v>
      </c>
      <c r="B1486" s="220" t="s">
        <v>2065</v>
      </c>
      <c r="C1486" s="220" t="s">
        <v>890</v>
      </c>
      <c r="D1486" s="220" t="s">
        <v>327</v>
      </c>
      <c r="E1486" s="220" t="s">
        <v>410</v>
      </c>
      <c r="F1486" s="221">
        <v>34700</v>
      </c>
      <c r="G1486" s="220" t="s">
        <v>388</v>
      </c>
      <c r="H1486" s="220" t="s">
        <v>922</v>
      </c>
      <c r="I1486" s="220" t="s">
        <v>515</v>
      </c>
      <c r="Q1486" s="220">
        <v>2000</v>
      </c>
      <c r="S1486" s="220" t="s">
        <v>944</v>
      </c>
      <c r="T1486" s="222" t="s">
        <v>944</v>
      </c>
      <c r="U1486" s="220" t="s">
        <v>944</v>
      </c>
      <c r="V1486" s="220" t="s">
        <v>944</v>
      </c>
      <c r="W1486" s="220" t="s">
        <v>944</v>
      </c>
      <c r="X1486" s="220" t="s">
        <v>1306</v>
      </c>
    </row>
    <row r="1487" spans="1:24" x14ac:dyDescent="0.3">
      <c r="A1487" s="220">
        <v>122082</v>
      </c>
      <c r="B1487" s="220" t="s">
        <v>2066</v>
      </c>
      <c r="C1487" s="220" t="s">
        <v>136</v>
      </c>
      <c r="D1487" s="220" t="s">
        <v>255</v>
      </c>
      <c r="E1487" s="220" t="s">
        <v>410</v>
      </c>
      <c r="F1487" s="221">
        <v>34596</v>
      </c>
      <c r="G1487" s="220" t="s">
        <v>388</v>
      </c>
      <c r="H1487" s="220" t="s">
        <v>411</v>
      </c>
      <c r="I1487" s="220" t="s">
        <v>515</v>
      </c>
      <c r="Q1487" s="220">
        <v>2000</v>
      </c>
      <c r="S1487" s="220" t="s">
        <v>944</v>
      </c>
      <c r="T1487" s="222" t="s">
        <v>944</v>
      </c>
      <c r="U1487" s="220" t="s">
        <v>944</v>
      </c>
      <c r="V1487" s="220" t="s">
        <v>944</v>
      </c>
      <c r="W1487" s="220" t="s">
        <v>944</v>
      </c>
      <c r="X1487" s="220" t="s">
        <v>1306</v>
      </c>
    </row>
    <row r="1488" spans="1:24" x14ac:dyDescent="0.3">
      <c r="A1488" s="220">
        <v>122088</v>
      </c>
      <c r="B1488" s="220" t="s">
        <v>2068</v>
      </c>
      <c r="C1488" s="220" t="s">
        <v>106</v>
      </c>
      <c r="D1488" s="220" t="s">
        <v>256</v>
      </c>
      <c r="E1488" s="220" t="s">
        <v>410</v>
      </c>
      <c r="F1488" s="221">
        <v>33841</v>
      </c>
      <c r="G1488" s="220" t="s">
        <v>776</v>
      </c>
      <c r="H1488" s="220" t="s">
        <v>411</v>
      </c>
      <c r="I1488" s="220" t="s">
        <v>515</v>
      </c>
      <c r="Q1488" s="220">
        <v>2000</v>
      </c>
      <c r="S1488" s="220" t="s">
        <v>944</v>
      </c>
      <c r="T1488" s="222" t="s">
        <v>944</v>
      </c>
      <c r="U1488" s="220" t="s">
        <v>944</v>
      </c>
      <c r="V1488" s="220" t="s">
        <v>944</v>
      </c>
      <c r="W1488" s="220" t="s">
        <v>944</v>
      </c>
      <c r="X1488" s="220" t="s">
        <v>1306</v>
      </c>
    </row>
    <row r="1489" spans="1:24" x14ac:dyDescent="0.3">
      <c r="A1489" s="220">
        <v>122090</v>
      </c>
      <c r="B1489" s="220" t="s">
        <v>2069</v>
      </c>
      <c r="C1489" s="220" t="s">
        <v>104</v>
      </c>
      <c r="D1489" s="220" t="s">
        <v>236</v>
      </c>
      <c r="E1489" s="220" t="s">
        <v>410</v>
      </c>
      <c r="F1489" s="221">
        <v>33752</v>
      </c>
      <c r="G1489" s="220" t="s">
        <v>388</v>
      </c>
      <c r="H1489" s="220" t="s">
        <v>411</v>
      </c>
      <c r="I1489" s="220" t="s">
        <v>515</v>
      </c>
      <c r="Q1489" s="220">
        <v>2000</v>
      </c>
      <c r="T1489" s="222" t="s">
        <v>944</v>
      </c>
      <c r="U1489" s="220" t="s">
        <v>944</v>
      </c>
      <c r="V1489" s="220" t="s">
        <v>944</v>
      </c>
      <c r="W1489" s="220" t="s">
        <v>944</v>
      </c>
      <c r="X1489" s="220" t="s">
        <v>1306</v>
      </c>
    </row>
    <row r="1490" spans="1:24" x14ac:dyDescent="0.3">
      <c r="A1490" s="220">
        <v>122094</v>
      </c>
      <c r="B1490" s="220" t="s">
        <v>2070</v>
      </c>
      <c r="C1490" s="220" t="s">
        <v>98</v>
      </c>
      <c r="D1490" s="220" t="s">
        <v>299</v>
      </c>
      <c r="E1490" s="220" t="s">
        <v>410</v>
      </c>
      <c r="F1490" s="221">
        <v>34820</v>
      </c>
      <c r="G1490" s="220" t="s">
        <v>388</v>
      </c>
      <c r="H1490" s="220" t="s">
        <v>411</v>
      </c>
      <c r="I1490" s="220" t="s">
        <v>515</v>
      </c>
      <c r="Q1490" s="220">
        <v>2000</v>
      </c>
      <c r="S1490" s="220" t="s">
        <v>944</v>
      </c>
      <c r="T1490" s="222" t="s">
        <v>944</v>
      </c>
      <c r="U1490" s="220" t="s">
        <v>944</v>
      </c>
      <c r="V1490" s="220" t="s">
        <v>944</v>
      </c>
      <c r="W1490" s="220" t="s">
        <v>944</v>
      </c>
      <c r="X1490" s="220" t="s">
        <v>1306</v>
      </c>
    </row>
    <row r="1491" spans="1:24" x14ac:dyDescent="0.3">
      <c r="A1491" s="220">
        <v>122095</v>
      </c>
      <c r="B1491" s="220" t="s">
        <v>2071</v>
      </c>
      <c r="C1491" s="220" t="s">
        <v>65</v>
      </c>
      <c r="D1491" s="220" t="s">
        <v>607</v>
      </c>
      <c r="E1491" s="220" t="s">
        <v>410</v>
      </c>
      <c r="F1491" s="221">
        <v>34001</v>
      </c>
      <c r="G1491" s="220" t="s">
        <v>388</v>
      </c>
      <c r="H1491" s="220" t="s">
        <v>411</v>
      </c>
      <c r="I1491" s="220" t="s">
        <v>515</v>
      </c>
      <c r="Q1491" s="220">
        <v>2000</v>
      </c>
      <c r="S1491" s="220" t="s">
        <v>944</v>
      </c>
      <c r="T1491" s="222" t="s">
        <v>944</v>
      </c>
      <c r="U1491" s="220" t="s">
        <v>944</v>
      </c>
      <c r="V1491" s="220" t="s">
        <v>944</v>
      </c>
      <c r="W1491" s="220" t="s">
        <v>944</v>
      </c>
      <c r="X1491" s="220" t="s">
        <v>1306</v>
      </c>
    </row>
    <row r="1492" spans="1:24" x14ac:dyDescent="0.3">
      <c r="A1492" s="220">
        <v>122103</v>
      </c>
      <c r="B1492" s="220" t="s">
        <v>2073</v>
      </c>
      <c r="C1492" s="220" t="s">
        <v>167</v>
      </c>
      <c r="D1492" s="220" t="s">
        <v>507</v>
      </c>
      <c r="E1492" s="220" t="s">
        <v>409</v>
      </c>
      <c r="F1492" s="221">
        <v>35077</v>
      </c>
      <c r="G1492" s="220" t="s">
        <v>1243</v>
      </c>
      <c r="H1492" s="220" t="s">
        <v>411</v>
      </c>
      <c r="I1492" s="220" t="s">
        <v>515</v>
      </c>
      <c r="Q1492" s="220">
        <v>2000</v>
      </c>
      <c r="S1492" s="220" t="s">
        <v>944</v>
      </c>
      <c r="T1492" s="222" t="s">
        <v>944</v>
      </c>
      <c r="U1492" s="220" t="s">
        <v>944</v>
      </c>
      <c r="V1492" s="220" t="s">
        <v>944</v>
      </c>
      <c r="W1492" s="220" t="s">
        <v>944</v>
      </c>
      <c r="X1492" s="220" t="s">
        <v>1306</v>
      </c>
    </row>
    <row r="1493" spans="1:24" x14ac:dyDescent="0.3">
      <c r="A1493" s="220">
        <v>122104</v>
      </c>
      <c r="B1493" s="220" t="s">
        <v>2074</v>
      </c>
      <c r="C1493" s="220" t="s">
        <v>106</v>
      </c>
      <c r="D1493" s="220" t="s">
        <v>681</v>
      </c>
      <c r="E1493" s="220" t="s">
        <v>410</v>
      </c>
      <c r="F1493" s="221">
        <v>33604</v>
      </c>
      <c r="G1493" s="220" t="s">
        <v>388</v>
      </c>
      <c r="H1493" s="220" t="s">
        <v>411</v>
      </c>
      <c r="I1493" s="220" t="s">
        <v>515</v>
      </c>
      <c r="Q1493" s="220">
        <v>2000</v>
      </c>
      <c r="S1493" s="220" t="s">
        <v>944</v>
      </c>
      <c r="T1493" s="222" t="s">
        <v>944</v>
      </c>
      <c r="U1493" s="220" t="s">
        <v>944</v>
      </c>
      <c r="V1493" s="220" t="s">
        <v>944</v>
      </c>
      <c r="W1493" s="220" t="s">
        <v>944</v>
      </c>
      <c r="X1493" s="220" t="s">
        <v>1306</v>
      </c>
    </row>
    <row r="1494" spans="1:24" x14ac:dyDescent="0.3">
      <c r="A1494" s="220">
        <v>122107</v>
      </c>
      <c r="B1494" s="220" t="s">
        <v>2075</v>
      </c>
      <c r="C1494" s="220" t="s">
        <v>62</v>
      </c>
      <c r="D1494" s="220" t="s">
        <v>325</v>
      </c>
      <c r="E1494" s="220" t="s">
        <v>410</v>
      </c>
      <c r="F1494" s="221">
        <v>34137</v>
      </c>
      <c r="G1494" s="220" t="s">
        <v>390</v>
      </c>
      <c r="H1494" s="220" t="s">
        <v>411</v>
      </c>
      <c r="I1494" s="220" t="s">
        <v>515</v>
      </c>
      <c r="Q1494" s="220">
        <v>2000</v>
      </c>
      <c r="S1494" s="220" t="s">
        <v>944</v>
      </c>
      <c r="T1494" s="222" t="s">
        <v>944</v>
      </c>
      <c r="U1494" s="220" t="s">
        <v>944</v>
      </c>
      <c r="V1494" s="220" t="s">
        <v>944</v>
      </c>
      <c r="W1494" s="220" t="s">
        <v>944</v>
      </c>
      <c r="X1494" s="220" t="s">
        <v>1306</v>
      </c>
    </row>
    <row r="1495" spans="1:24" x14ac:dyDescent="0.3">
      <c r="A1495" s="220">
        <v>122115</v>
      </c>
      <c r="B1495" s="220" t="s">
        <v>2082</v>
      </c>
      <c r="C1495" s="220" t="s">
        <v>71</v>
      </c>
      <c r="D1495" s="220" t="s">
        <v>239</v>
      </c>
      <c r="E1495" s="220" t="s">
        <v>410</v>
      </c>
      <c r="F1495" s="221">
        <v>32869</v>
      </c>
      <c r="G1495" s="220" t="s">
        <v>870</v>
      </c>
      <c r="H1495" s="220" t="s">
        <v>411</v>
      </c>
      <c r="I1495" s="220" t="s">
        <v>515</v>
      </c>
      <c r="Q1495" s="220">
        <v>2000</v>
      </c>
      <c r="T1495" s="222" t="s">
        <v>944</v>
      </c>
      <c r="U1495" s="220" t="s">
        <v>944</v>
      </c>
      <c r="V1495" s="220" t="s">
        <v>944</v>
      </c>
      <c r="W1495" s="220" t="s">
        <v>944</v>
      </c>
      <c r="X1495" s="220" t="s">
        <v>1306</v>
      </c>
    </row>
    <row r="1496" spans="1:24" x14ac:dyDescent="0.3">
      <c r="A1496" s="220">
        <v>122117</v>
      </c>
      <c r="B1496" s="220" t="s">
        <v>2083</v>
      </c>
      <c r="C1496" s="220" t="s">
        <v>1077</v>
      </c>
      <c r="D1496" s="220" t="s">
        <v>243</v>
      </c>
      <c r="E1496" s="220" t="s">
        <v>410</v>
      </c>
      <c r="F1496" s="221">
        <v>36161</v>
      </c>
      <c r="G1496" s="220" t="s">
        <v>2084</v>
      </c>
      <c r="H1496" s="220" t="s">
        <v>411</v>
      </c>
      <c r="I1496" s="220" t="s">
        <v>515</v>
      </c>
      <c r="Q1496" s="220">
        <v>2000</v>
      </c>
      <c r="S1496" s="220" t="s">
        <v>944</v>
      </c>
      <c r="T1496" s="222" t="s">
        <v>944</v>
      </c>
      <c r="U1496" s="220" t="s">
        <v>944</v>
      </c>
      <c r="V1496" s="220" t="s">
        <v>944</v>
      </c>
      <c r="W1496" s="220" t="s">
        <v>944</v>
      </c>
      <c r="X1496" s="220" t="s">
        <v>1306</v>
      </c>
    </row>
    <row r="1497" spans="1:24" x14ac:dyDescent="0.3">
      <c r="A1497" s="220">
        <v>122118</v>
      </c>
      <c r="B1497" s="220" t="s">
        <v>2085</v>
      </c>
      <c r="C1497" s="220" t="s">
        <v>155</v>
      </c>
      <c r="D1497" s="220" t="s">
        <v>1914</v>
      </c>
      <c r="E1497" s="220" t="s">
        <v>410</v>
      </c>
      <c r="F1497" s="221">
        <v>35280</v>
      </c>
      <c r="G1497" s="220" t="s">
        <v>388</v>
      </c>
      <c r="H1497" s="220" t="s">
        <v>411</v>
      </c>
      <c r="I1497" s="220" t="s">
        <v>515</v>
      </c>
      <c r="Q1497" s="220">
        <v>2000</v>
      </c>
      <c r="S1497" s="220" t="s">
        <v>944</v>
      </c>
      <c r="T1497" s="222" t="s">
        <v>944</v>
      </c>
      <c r="V1497" s="220" t="s">
        <v>944</v>
      </c>
      <c r="W1497" s="220" t="s">
        <v>944</v>
      </c>
      <c r="X1497" s="220" t="s">
        <v>1306</v>
      </c>
    </row>
    <row r="1498" spans="1:24" x14ac:dyDescent="0.3">
      <c r="A1498" s="220">
        <v>122121</v>
      </c>
      <c r="B1498" s="220" t="s">
        <v>2086</v>
      </c>
      <c r="C1498" s="220" t="s">
        <v>2087</v>
      </c>
      <c r="D1498" s="220" t="s">
        <v>348</v>
      </c>
      <c r="E1498" s="220" t="s">
        <v>410</v>
      </c>
      <c r="F1498" s="221">
        <v>34335</v>
      </c>
      <c r="G1498" s="220" t="s">
        <v>388</v>
      </c>
      <c r="H1498" s="220" t="s">
        <v>411</v>
      </c>
      <c r="I1498" s="220" t="s">
        <v>515</v>
      </c>
      <c r="Q1498" s="220">
        <v>2000</v>
      </c>
      <c r="S1498" s="220" t="s">
        <v>944</v>
      </c>
      <c r="T1498" s="222" t="s">
        <v>944</v>
      </c>
      <c r="U1498" s="220" t="s">
        <v>944</v>
      </c>
      <c r="V1498" s="220" t="s">
        <v>944</v>
      </c>
      <c r="W1498" s="220" t="s">
        <v>944</v>
      </c>
      <c r="X1498" s="220" t="s">
        <v>1306</v>
      </c>
    </row>
    <row r="1499" spans="1:24" x14ac:dyDescent="0.3">
      <c r="A1499" s="220">
        <v>122123</v>
      </c>
      <c r="B1499" s="220" t="s">
        <v>2088</v>
      </c>
      <c r="C1499" s="220" t="s">
        <v>2089</v>
      </c>
      <c r="D1499" s="220" t="s">
        <v>453</v>
      </c>
      <c r="E1499" s="220" t="s">
        <v>410</v>
      </c>
      <c r="F1499" s="221">
        <v>33263</v>
      </c>
      <c r="G1499" s="220" t="s">
        <v>790</v>
      </c>
      <c r="H1499" s="220" t="s">
        <v>411</v>
      </c>
      <c r="I1499" s="220" t="s">
        <v>515</v>
      </c>
      <c r="Q1499" s="220">
        <v>2000</v>
      </c>
      <c r="S1499" s="220" t="s">
        <v>944</v>
      </c>
      <c r="T1499" s="222" t="s">
        <v>944</v>
      </c>
      <c r="U1499" s="220" t="s">
        <v>944</v>
      </c>
      <c r="V1499" s="220" t="s">
        <v>944</v>
      </c>
      <c r="W1499" s="220" t="s">
        <v>944</v>
      </c>
      <c r="X1499" s="220" t="s">
        <v>1306</v>
      </c>
    </row>
    <row r="1500" spans="1:24" x14ac:dyDescent="0.3">
      <c r="A1500" s="220">
        <v>122124</v>
      </c>
      <c r="B1500" s="220" t="s">
        <v>2090</v>
      </c>
      <c r="C1500" s="220" t="s">
        <v>68</v>
      </c>
      <c r="D1500" s="220" t="s">
        <v>2091</v>
      </c>
      <c r="E1500" s="220" t="s">
        <v>410</v>
      </c>
      <c r="F1500" s="221">
        <v>35826</v>
      </c>
      <c r="G1500" s="220" t="s">
        <v>2092</v>
      </c>
      <c r="H1500" s="220" t="s">
        <v>411</v>
      </c>
      <c r="I1500" s="220" t="s">
        <v>515</v>
      </c>
      <c r="Q1500" s="220">
        <v>2000</v>
      </c>
      <c r="T1500" s="222" t="s">
        <v>944</v>
      </c>
      <c r="V1500" s="220" t="s">
        <v>944</v>
      </c>
      <c r="W1500" s="220" t="s">
        <v>944</v>
      </c>
      <c r="X1500" s="220" t="s">
        <v>1306</v>
      </c>
    </row>
    <row r="1501" spans="1:24" x14ac:dyDescent="0.3">
      <c r="A1501" s="220">
        <v>122132</v>
      </c>
      <c r="B1501" s="220" t="s">
        <v>2093</v>
      </c>
      <c r="C1501" s="220" t="s">
        <v>1174</v>
      </c>
      <c r="D1501" s="220" t="s">
        <v>526</v>
      </c>
      <c r="E1501" s="220" t="s">
        <v>410</v>
      </c>
      <c r="F1501" s="221">
        <v>32888</v>
      </c>
      <c r="G1501" s="220" t="s">
        <v>719</v>
      </c>
      <c r="H1501" s="220" t="s">
        <v>411</v>
      </c>
      <c r="I1501" s="220" t="s">
        <v>515</v>
      </c>
      <c r="Q1501" s="220">
        <v>2000</v>
      </c>
      <c r="T1501" s="222" t="s">
        <v>944</v>
      </c>
      <c r="U1501" s="220" t="s">
        <v>944</v>
      </c>
      <c r="V1501" s="220" t="s">
        <v>944</v>
      </c>
      <c r="W1501" s="220" t="s">
        <v>944</v>
      </c>
      <c r="X1501" s="220" t="s">
        <v>1306</v>
      </c>
    </row>
    <row r="1502" spans="1:24" x14ac:dyDescent="0.3">
      <c r="A1502" s="220">
        <v>122133</v>
      </c>
      <c r="B1502" s="220" t="s">
        <v>2094</v>
      </c>
      <c r="C1502" s="220" t="s">
        <v>88</v>
      </c>
      <c r="D1502" s="220" t="s">
        <v>239</v>
      </c>
      <c r="E1502" s="220" t="s">
        <v>410</v>
      </c>
      <c r="F1502" s="221">
        <v>34702</v>
      </c>
      <c r="G1502" s="220" t="s">
        <v>396</v>
      </c>
      <c r="H1502" s="220" t="s">
        <v>411</v>
      </c>
      <c r="I1502" s="220" t="s">
        <v>515</v>
      </c>
      <c r="Q1502" s="220">
        <v>2000</v>
      </c>
      <c r="T1502" s="222" t="s">
        <v>944</v>
      </c>
      <c r="U1502" s="220" t="s">
        <v>944</v>
      </c>
      <c r="V1502" s="220" t="s">
        <v>944</v>
      </c>
      <c r="W1502" s="220" t="s">
        <v>944</v>
      </c>
      <c r="X1502" s="220" t="s">
        <v>1306</v>
      </c>
    </row>
    <row r="1503" spans="1:24" x14ac:dyDescent="0.3">
      <c r="A1503" s="220">
        <v>122138</v>
      </c>
      <c r="B1503" s="220" t="s">
        <v>2095</v>
      </c>
      <c r="C1503" s="220" t="s">
        <v>122</v>
      </c>
      <c r="D1503" s="220" t="s">
        <v>312</v>
      </c>
      <c r="E1503" s="220" t="s">
        <v>410</v>
      </c>
      <c r="F1503" s="221">
        <v>34560</v>
      </c>
      <c r="G1503" s="220" t="s">
        <v>388</v>
      </c>
      <c r="H1503" s="220" t="s">
        <v>411</v>
      </c>
      <c r="I1503" s="220" t="s">
        <v>515</v>
      </c>
      <c r="Q1503" s="220">
        <v>2000</v>
      </c>
      <c r="S1503" s="220" t="s">
        <v>944</v>
      </c>
      <c r="T1503" s="222" t="s">
        <v>944</v>
      </c>
      <c r="U1503" s="220" t="s">
        <v>944</v>
      </c>
      <c r="V1503" s="220" t="s">
        <v>944</v>
      </c>
      <c r="W1503" s="220" t="s">
        <v>944</v>
      </c>
      <c r="X1503" s="220" t="s">
        <v>1306</v>
      </c>
    </row>
    <row r="1504" spans="1:24" x14ac:dyDescent="0.3">
      <c r="A1504" s="220">
        <v>122139</v>
      </c>
      <c r="B1504" s="220" t="s">
        <v>2096</v>
      </c>
      <c r="C1504" s="220" t="s">
        <v>107</v>
      </c>
      <c r="D1504" s="220" t="s">
        <v>560</v>
      </c>
      <c r="E1504" s="220" t="s">
        <v>410</v>
      </c>
      <c r="F1504" s="221">
        <v>35521</v>
      </c>
      <c r="G1504" s="220" t="s">
        <v>388</v>
      </c>
      <c r="H1504" s="220" t="s">
        <v>411</v>
      </c>
      <c r="I1504" s="220" t="s">
        <v>515</v>
      </c>
      <c r="Q1504" s="220">
        <v>2000</v>
      </c>
      <c r="S1504" s="220" t="s">
        <v>944</v>
      </c>
      <c r="T1504" s="222" t="s">
        <v>944</v>
      </c>
      <c r="U1504" s="220" t="s">
        <v>944</v>
      </c>
      <c r="V1504" s="220" t="s">
        <v>944</v>
      </c>
      <c r="W1504" s="220" t="s">
        <v>944</v>
      </c>
      <c r="X1504" s="220" t="s">
        <v>1306</v>
      </c>
    </row>
    <row r="1505" spans="1:24" x14ac:dyDescent="0.3">
      <c r="A1505" s="220">
        <v>122141</v>
      </c>
      <c r="B1505" s="220" t="s">
        <v>2097</v>
      </c>
      <c r="C1505" s="220" t="s">
        <v>467</v>
      </c>
      <c r="D1505" s="220" t="s">
        <v>233</v>
      </c>
      <c r="E1505" s="220" t="s">
        <v>410</v>
      </c>
      <c r="F1505" s="221">
        <v>35431</v>
      </c>
      <c r="G1505" s="220" t="s">
        <v>772</v>
      </c>
      <c r="H1505" s="220" t="s">
        <v>411</v>
      </c>
      <c r="I1505" s="220" t="s">
        <v>515</v>
      </c>
      <c r="Q1505" s="220">
        <v>2000</v>
      </c>
      <c r="S1505" s="220" t="s">
        <v>944</v>
      </c>
      <c r="T1505" s="222" t="s">
        <v>944</v>
      </c>
      <c r="U1505" s="220" t="s">
        <v>944</v>
      </c>
      <c r="V1505" s="220" t="s">
        <v>944</v>
      </c>
      <c r="W1505" s="220" t="s">
        <v>944</v>
      </c>
      <c r="X1505" s="220" t="s">
        <v>1306</v>
      </c>
    </row>
    <row r="1506" spans="1:24" x14ac:dyDescent="0.3">
      <c r="A1506" s="220">
        <v>122144</v>
      </c>
      <c r="B1506" s="220" t="s">
        <v>2098</v>
      </c>
      <c r="C1506" s="220" t="s">
        <v>109</v>
      </c>
      <c r="D1506" s="220" t="s">
        <v>234</v>
      </c>
      <c r="E1506" s="220" t="s">
        <v>410</v>
      </c>
      <c r="F1506" s="221">
        <v>35939</v>
      </c>
      <c r="G1506" s="220" t="s">
        <v>2099</v>
      </c>
      <c r="H1506" s="220" t="s">
        <v>421</v>
      </c>
      <c r="I1506" s="220" t="s">
        <v>515</v>
      </c>
      <c r="T1506" s="222"/>
      <c r="X1506" s="220" t="s">
        <v>1306</v>
      </c>
    </row>
    <row r="1507" spans="1:24" x14ac:dyDescent="0.3">
      <c r="A1507" s="220">
        <v>122146</v>
      </c>
      <c r="B1507" s="220" t="s">
        <v>2100</v>
      </c>
      <c r="C1507" s="220" t="s">
        <v>143</v>
      </c>
      <c r="D1507" s="220" t="s">
        <v>1111</v>
      </c>
      <c r="E1507" s="220" t="s">
        <v>410</v>
      </c>
      <c r="F1507" s="221">
        <v>33171</v>
      </c>
      <c r="G1507" s="220" t="s">
        <v>388</v>
      </c>
      <c r="H1507" s="220" t="s">
        <v>411</v>
      </c>
      <c r="I1507" s="220" t="s">
        <v>515</v>
      </c>
      <c r="Q1507" s="220">
        <v>2000</v>
      </c>
      <c r="S1507" s="220" t="s">
        <v>944</v>
      </c>
      <c r="T1507" s="222" t="s">
        <v>944</v>
      </c>
      <c r="U1507" s="220" t="s">
        <v>944</v>
      </c>
      <c r="V1507" s="220" t="s">
        <v>944</v>
      </c>
      <c r="W1507" s="220" t="s">
        <v>944</v>
      </c>
      <c r="X1507" s="220" t="s">
        <v>1306</v>
      </c>
    </row>
    <row r="1508" spans="1:24" x14ac:dyDescent="0.3">
      <c r="A1508" s="220">
        <v>122148</v>
      </c>
      <c r="B1508" s="220" t="s">
        <v>2101</v>
      </c>
      <c r="C1508" s="220" t="s">
        <v>1236</v>
      </c>
      <c r="D1508" s="220" t="s">
        <v>1237</v>
      </c>
      <c r="E1508" s="220" t="s">
        <v>410</v>
      </c>
      <c r="F1508" s="221">
        <v>35971</v>
      </c>
      <c r="G1508" s="220" t="s">
        <v>388</v>
      </c>
      <c r="H1508" s="220" t="s">
        <v>411</v>
      </c>
      <c r="I1508" s="220" t="s">
        <v>515</v>
      </c>
      <c r="Q1508" s="220">
        <v>2000</v>
      </c>
      <c r="S1508" s="220" t="s">
        <v>944</v>
      </c>
      <c r="T1508" s="222" t="s">
        <v>944</v>
      </c>
      <c r="U1508" s="220" t="s">
        <v>944</v>
      </c>
      <c r="V1508" s="220" t="s">
        <v>944</v>
      </c>
      <c r="W1508" s="220" t="s">
        <v>944</v>
      </c>
      <c r="X1508" s="220" t="s">
        <v>1306</v>
      </c>
    </row>
    <row r="1509" spans="1:24" x14ac:dyDescent="0.3">
      <c r="A1509" s="220">
        <v>122152</v>
      </c>
      <c r="B1509" s="220" t="s">
        <v>2102</v>
      </c>
      <c r="C1509" s="220" t="s">
        <v>73</v>
      </c>
      <c r="D1509" s="220" t="s">
        <v>2103</v>
      </c>
      <c r="E1509" s="220" t="s">
        <v>410</v>
      </c>
      <c r="F1509" s="221">
        <v>35970</v>
      </c>
      <c r="G1509" s="220" t="s">
        <v>388</v>
      </c>
      <c r="H1509" s="220" t="s">
        <v>411</v>
      </c>
      <c r="I1509" s="220" t="s">
        <v>515</v>
      </c>
      <c r="Q1509" s="220">
        <v>2000</v>
      </c>
      <c r="S1509" s="220" t="s">
        <v>944</v>
      </c>
      <c r="T1509" s="222" t="s">
        <v>944</v>
      </c>
      <c r="U1509" s="220" t="s">
        <v>944</v>
      </c>
      <c r="V1509" s="220" t="s">
        <v>944</v>
      </c>
      <c r="W1509" s="220" t="s">
        <v>944</v>
      </c>
      <c r="X1509" s="220" t="s">
        <v>1306</v>
      </c>
    </row>
    <row r="1510" spans="1:24" x14ac:dyDescent="0.3">
      <c r="A1510" s="220">
        <v>122153</v>
      </c>
      <c r="B1510" s="220" t="s">
        <v>2104</v>
      </c>
      <c r="C1510" s="220" t="s">
        <v>126</v>
      </c>
      <c r="D1510" s="220" t="s">
        <v>303</v>
      </c>
      <c r="E1510" s="220" t="s">
        <v>410</v>
      </c>
      <c r="F1510" s="221">
        <v>33298</v>
      </c>
      <c r="G1510" s="220" t="s">
        <v>388</v>
      </c>
      <c r="H1510" s="220" t="s">
        <v>411</v>
      </c>
      <c r="I1510" s="220" t="s">
        <v>515</v>
      </c>
      <c r="Q1510" s="220">
        <v>2000</v>
      </c>
      <c r="S1510" s="220" t="s">
        <v>944</v>
      </c>
      <c r="T1510" s="222" t="s">
        <v>944</v>
      </c>
      <c r="U1510" s="220" t="s">
        <v>944</v>
      </c>
      <c r="V1510" s="220" t="s">
        <v>944</v>
      </c>
      <c r="W1510" s="220" t="s">
        <v>944</v>
      </c>
      <c r="X1510" s="220" t="s">
        <v>1306</v>
      </c>
    </row>
    <row r="1511" spans="1:24" x14ac:dyDescent="0.3">
      <c r="A1511" s="220">
        <v>122155</v>
      </c>
      <c r="B1511" s="220" t="s">
        <v>2105</v>
      </c>
      <c r="C1511" s="220" t="s">
        <v>461</v>
      </c>
      <c r="D1511" s="220" t="s">
        <v>271</v>
      </c>
      <c r="E1511" s="220" t="s">
        <v>410</v>
      </c>
      <c r="F1511" s="221">
        <v>27692</v>
      </c>
      <c r="G1511" s="220" t="s">
        <v>2106</v>
      </c>
      <c r="H1511" s="220" t="s">
        <v>411</v>
      </c>
      <c r="I1511" s="220" t="s">
        <v>515</v>
      </c>
      <c r="Q1511" s="220">
        <v>2000</v>
      </c>
      <c r="S1511" s="220" t="s">
        <v>944</v>
      </c>
      <c r="T1511" s="222" t="s">
        <v>944</v>
      </c>
      <c r="U1511" s="220" t="s">
        <v>944</v>
      </c>
      <c r="V1511" s="220" t="s">
        <v>944</v>
      </c>
      <c r="W1511" s="220" t="s">
        <v>944</v>
      </c>
      <c r="X1511" s="220" t="s">
        <v>1306</v>
      </c>
    </row>
    <row r="1512" spans="1:24" x14ac:dyDescent="0.3">
      <c r="A1512" s="220">
        <v>122156</v>
      </c>
      <c r="B1512" s="220" t="s">
        <v>2107</v>
      </c>
      <c r="C1512" s="220" t="s">
        <v>674</v>
      </c>
      <c r="D1512" s="220" t="s">
        <v>486</v>
      </c>
      <c r="E1512" s="220" t="s">
        <v>410</v>
      </c>
      <c r="F1512" s="221">
        <v>26583</v>
      </c>
      <c r="G1512" s="220" t="s">
        <v>388</v>
      </c>
      <c r="H1512" s="220" t="s">
        <v>411</v>
      </c>
      <c r="I1512" s="220" t="s">
        <v>515</v>
      </c>
      <c r="Q1512" s="220">
        <v>2000</v>
      </c>
      <c r="T1512" s="222" t="s">
        <v>944</v>
      </c>
      <c r="U1512" s="220" t="s">
        <v>944</v>
      </c>
      <c r="V1512" s="220" t="s">
        <v>944</v>
      </c>
      <c r="W1512" s="220" t="s">
        <v>944</v>
      </c>
      <c r="X1512" s="220" t="s">
        <v>1306</v>
      </c>
    </row>
    <row r="1513" spans="1:24" x14ac:dyDescent="0.3">
      <c r="A1513" s="220">
        <v>122157</v>
      </c>
      <c r="B1513" s="220" t="s">
        <v>2108</v>
      </c>
      <c r="C1513" s="220" t="s">
        <v>2109</v>
      </c>
      <c r="D1513" s="220" t="s">
        <v>332</v>
      </c>
      <c r="E1513" s="220" t="s">
        <v>410</v>
      </c>
      <c r="F1513" s="221">
        <v>28655</v>
      </c>
      <c r="H1513" s="220" t="s">
        <v>411</v>
      </c>
      <c r="I1513" s="220" t="s">
        <v>515</v>
      </c>
      <c r="Q1513" s="220">
        <v>2000</v>
      </c>
      <c r="S1513" s="220" t="s">
        <v>944</v>
      </c>
      <c r="T1513" s="222" t="s">
        <v>944</v>
      </c>
      <c r="U1513" s="220" t="s">
        <v>944</v>
      </c>
      <c r="V1513" s="220" t="s">
        <v>944</v>
      </c>
      <c r="W1513" s="220" t="s">
        <v>944</v>
      </c>
      <c r="X1513" s="220" t="s">
        <v>1306</v>
      </c>
    </row>
    <row r="1514" spans="1:24" x14ac:dyDescent="0.3">
      <c r="A1514" s="220">
        <v>122158</v>
      </c>
      <c r="B1514" s="220" t="s">
        <v>2110</v>
      </c>
      <c r="C1514" s="220" t="s">
        <v>1046</v>
      </c>
      <c r="D1514" s="220" t="s">
        <v>2111</v>
      </c>
      <c r="E1514" s="220" t="s">
        <v>410</v>
      </c>
      <c r="F1514" s="221">
        <v>28888</v>
      </c>
      <c r="G1514" s="220" t="s">
        <v>1110</v>
      </c>
      <c r="H1514" s="220" t="s">
        <v>411</v>
      </c>
      <c r="I1514" s="220" t="s">
        <v>515</v>
      </c>
      <c r="Q1514" s="220">
        <v>2000</v>
      </c>
      <c r="S1514" s="220" t="s">
        <v>944</v>
      </c>
      <c r="T1514" s="222" t="s">
        <v>944</v>
      </c>
      <c r="U1514" s="220" t="s">
        <v>944</v>
      </c>
      <c r="V1514" s="220" t="s">
        <v>944</v>
      </c>
      <c r="W1514" s="220" t="s">
        <v>944</v>
      </c>
      <c r="X1514" s="220" t="s">
        <v>1306</v>
      </c>
    </row>
    <row r="1515" spans="1:24" x14ac:dyDescent="0.3">
      <c r="A1515" s="220">
        <v>122163</v>
      </c>
      <c r="B1515" s="220" t="s">
        <v>2113</v>
      </c>
      <c r="C1515" s="220" t="s">
        <v>88</v>
      </c>
      <c r="D1515" s="220" t="s">
        <v>684</v>
      </c>
      <c r="E1515" s="220" t="s">
        <v>409</v>
      </c>
      <c r="F1515" s="221">
        <v>36166</v>
      </c>
      <c r="G1515" s="220" t="s">
        <v>388</v>
      </c>
      <c r="H1515" s="220" t="s">
        <v>411</v>
      </c>
      <c r="I1515" s="220" t="s">
        <v>515</v>
      </c>
      <c r="Q1515" s="220">
        <v>2000</v>
      </c>
      <c r="S1515" s="220" t="s">
        <v>944</v>
      </c>
      <c r="T1515" s="222" t="s">
        <v>944</v>
      </c>
      <c r="U1515" s="220" t="s">
        <v>944</v>
      </c>
      <c r="V1515" s="220" t="s">
        <v>944</v>
      </c>
      <c r="W1515" s="220" t="s">
        <v>944</v>
      </c>
      <c r="X1515" s="220" t="s">
        <v>1306</v>
      </c>
    </row>
    <row r="1516" spans="1:24" x14ac:dyDescent="0.3">
      <c r="A1516" s="220">
        <v>122164</v>
      </c>
      <c r="B1516" s="220" t="s">
        <v>2114</v>
      </c>
      <c r="C1516" s="220" t="s">
        <v>85</v>
      </c>
      <c r="D1516" s="220" t="s">
        <v>1135</v>
      </c>
      <c r="E1516" s="220" t="s">
        <v>409</v>
      </c>
      <c r="F1516" s="221">
        <v>32554</v>
      </c>
      <c r="G1516" s="220" t="s">
        <v>772</v>
      </c>
      <c r="H1516" s="220" t="s">
        <v>411</v>
      </c>
      <c r="I1516" s="220" t="s">
        <v>515</v>
      </c>
      <c r="Q1516" s="220">
        <v>2000</v>
      </c>
      <c r="T1516" s="222" t="s">
        <v>944</v>
      </c>
      <c r="U1516" s="220" t="s">
        <v>944</v>
      </c>
      <c r="V1516" s="220" t="s">
        <v>944</v>
      </c>
      <c r="W1516" s="220" t="s">
        <v>944</v>
      </c>
      <c r="X1516" s="220" t="s">
        <v>1306</v>
      </c>
    </row>
    <row r="1517" spans="1:24" x14ac:dyDescent="0.3">
      <c r="A1517" s="220">
        <v>122165</v>
      </c>
      <c r="B1517" s="220" t="s">
        <v>2115</v>
      </c>
      <c r="C1517" s="220" t="s">
        <v>77</v>
      </c>
      <c r="D1517" s="220" t="s">
        <v>641</v>
      </c>
      <c r="E1517" s="220" t="s">
        <v>410</v>
      </c>
      <c r="F1517" s="221">
        <v>33420</v>
      </c>
      <c r="G1517" s="220" t="s">
        <v>414</v>
      </c>
      <c r="H1517" s="220" t="s">
        <v>411</v>
      </c>
      <c r="I1517" s="220" t="s">
        <v>515</v>
      </c>
      <c r="Q1517" s="220">
        <v>2000</v>
      </c>
      <c r="S1517" s="220" t="s">
        <v>944</v>
      </c>
      <c r="T1517" s="222" t="s">
        <v>944</v>
      </c>
      <c r="U1517" s="220" t="s">
        <v>944</v>
      </c>
      <c r="V1517" s="220" t="s">
        <v>944</v>
      </c>
      <c r="W1517" s="220" t="s">
        <v>944</v>
      </c>
      <c r="X1517" s="220" t="s">
        <v>1306</v>
      </c>
    </row>
    <row r="1518" spans="1:24" x14ac:dyDescent="0.3">
      <c r="A1518" s="220">
        <v>122168</v>
      </c>
      <c r="B1518" s="220" t="s">
        <v>2116</v>
      </c>
      <c r="C1518" s="220" t="s">
        <v>1154</v>
      </c>
      <c r="D1518" s="220" t="s">
        <v>240</v>
      </c>
      <c r="E1518" s="220" t="s">
        <v>409</v>
      </c>
      <c r="F1518" s="221">
        <v>32533</v>
      </c>
      <c r="G1518" s="220" t="s">
        <v>772</v>
      </c>
      <c r="H1518" s="220" t="s">
        <v>411</v>
      </c>
      <c r="I1518" s="220" t="s">
        <v>515</v>
      </c>
      <c r="Q1518" s="220">
        <v>2000</v>
      </c>
      <c r="T1518" s="222" t="s">
        <v>944</v>
      </c>
      <c r="U1518" s="220" t="s">
        <v>944</v>
      </c>
      <c r="V1518" s="220" t="s">
        <v>944</v>
      </c>
      <c r="W1518" s="220" t="s">
        <v>944</v>
      </c>
      <c r="X1518" s="220" t="s">
        <v>1306</v>
      </c>
    </row>
    <row r="1519" spans="1:24" x14ac:dyDescent="0.3">
      <c r="A1519" s="220">
        <v>122171</v>
      </c>
      <c r="B1519" s="220" t="s">
        <v>2117</v>
      </c>
      <c r="C1519" s="220" t="s">
        <v>676</v>
      </c>
      <c r="D1519" s="220" t="s">
        <v>357</v>
      </c>
      <c r="E1519" s="220" t="s">
        <v>409</v>
      </c>
      <c r="F1519" s="221">
        <v>35172</v>
      </c>
      <c r="G1519" s="220" t="s">
        <v>2118</v>
      </c>
      <c r="H1519" s="220" t="s">
        <v>411</v>
      </c>
      <c r="I1519" s="220" t="s">
        <v>515</v>
      </c>
      <c r="Q1519" s="220">
        <v>2000</v>
      </c>
      <c r="S1519" s="220" t="s">
        <v>944</v>
      </c>
      <c r="T1519" s="222" t="s">
        <v>944</v>
      </c>
      <c r="U1519" s="220" t="s">
        <v>944</v>
      </c>
      <c r="V1519" s="220" t="s">
        <v>944</v>
      </c>
      <c r="W1519" s="220" t="s">
        <v>944</v>
      </c>
      <c r="X1519" s="220" t="s">
        <v>1306</v>
      </c>
    </row>
    <row r="1520" spans="1:24" x14ac:dyDescent="0.3">
      <c r="A1520" s="220">
        <v>122172</v>
      </c>
      <c r="B1520" s="220" t="s">
        <v>2119</v>
      </c>
      <c r="C1520" s="220" t="s">
        <v>107</v>
      </c>
      <c r="D1520" s="220" t="s">
        <v>333</v>
      </c>
      <c r="E1520" s="220" t="s">
        <v>409</v>
      </c>
      <c r="F1520" s="221">
        <v>36161</v>
      </c>
      <c r="G1520" s="220" t="s">
        <v>865</v>
      </c>
      <c r="H1520" s="220" t="s">
        <v>411</v>
      </c>
      <c r="I1520" s="220" t="s">
        <v>515</v>
      </c>
      <c r="Q1520" s="220">
        <v>2000</v>
      </c>
      <c r="S1520" s="220" t="s">
        <v>944</v>
      </c>
      <c r="T1520" s="222" t="s">
        <v>944</v>
      </c>
      <c r="U1520" s="220" t="s">
        <v>944</v>
      </c>
      <c r="V1520" s="220" t="s">
        <v>944</v>
      </c>
      <c r="W1520" s="220" t="s">
        <v>944</v>
      </c>
      <c r="X1520" s="220" t="s">
        <v>1306</v>
      </c>
    </row>
    <row r="1521" spans="1:24" x14ac:dyDescent="0.3">
      <c r="A1521" s="220">
        <v>122173</v>
      </c>
      <c r="B1521" s="220" t="s">
        <v>494</v>
      </c>
      <c r="C1521" s="220" t="s">
        <v>88</v>
      </c>
      <c r="D1521" s="220" t="s">
        <v>526</v>
      </c>
      <c r="E1521" s="220" t="s">
        <v>409</v>
      </c>
      <c r="F1521" s="221">
        <v>33434</v>
      </c>
      <c r="G1521" s="220" t="s">
        <v>2120</v>
      </c>
      <c r="H1521" s="220" t="s">
        <v>411</v>
      </c>
      <c r="I1521" s="220" t="s">
        <v>515</v>
      </c>
      <c r="T1521" s="222"/>
      <c r="X1521" s="220" t="s">
        <v>1306</v>
      </c>
    </row>
    <row r="1522" spans="1:24" x14ac:dyDescent="0.3">
      <c r="A1522" s="220">
        <v>122176</v>
      </c>
      <c r="B1522" s="220" t="s">
        <v>990</v>
      </c>
      <c r="C1522" s="220" t="s">
        <v>118</v>
      </c>
      <c r="D1522" s="220" t="s">
        <v>341</v>
      </c>
      <c r="E1522" s="220" t="s">
        <v>409</v>
      </c>
      <c r="F1522" s="221">
        <v>35431</v>
      </c>
      <c r="G1522" s="220" t="s">
        <v>2121</v>
      </c>
      <c r="H1522" s="220" t="s">
        <v>411</v>
      </c>
      <c r="I1522" s="220" t="s">
        <v>515</v>
      </c>
      <c r="Q1522" s="220">
        <v>2000</v>
      </c>
      <c r="S1522" s="220" t="s">
        <v>944</v>
      </c>
      <c r="T1522" s="222" t="s">
        <v>944</v>
      </c>
      <c r="U1522" s="220" t="s">
        <v>944</v>
      </c>
      <c r="V1522" s="220" t="s">
        <v>944</v>
      </c>
      <c r="W1522" s="220" t="s">
        <v>944</v>
      </c>
      <c r="X1522" s="220" t="s">
        <v>1306</v>
      </c>
    </row>
    <row r="1523" spans="1:24" x14ac:dyDescent="0.3">
      <c r="A1523" s="220">
        <v>122182</v>
      </c>
      <c r="B1523" s="220" t="s">
        <v>2122</v>
      </c>
      <c r="C1523" s="220" t="s">
        <v>107</v>
      </c>
      <c r="D1523" s="220" t="s">
        <v>504</v>
      </c>
      <c r="E1523" s="220" t="s">
        <v>409</v>
      </c>
      <c r="F1523" s="221">
        <v>36003</v>
      </c>
      <c r="G1523" s="220" t="s">
        <v>826</v>
      </c>
      <c r="H1523" s="220" t="s">
        <v>411</v>
      </c>
      <c r="I1523" s="220" t="s">
        <v>515</v>
      </c>
      <c r="Q1523" s="220">
        <v>2000</v>
      </c>
      <c r="T1523" s="222"/>
      <c r="V1523" s="220" t="s">
        <v>944</v>
      </c>
      <c r="W1523" s="220" t="s">
        <v>944</v>
      </c>
      <c r="X1523" s="220" t="s">
        <v>1306</v>
      </c>
    </row>
    <row r="1524" spans="1:24" x14ac:dyDescent="0.3">
      <c r="A1524" s="220">
        <v>122183</v>
      </c>
      <c r="B1524" s="220" t="s">
        <v>685</v>
      </c>
      <c r="C1524" s="220" t="s">
        <v>1339</v>
      </c>
      <c r="D1524" s="220" t="s">
        <v>2123</v>
      </c>
      <c r="E1524" s="220" t="s">
        <v>409</v>
      </c>
      <c r="F1524" s="221">
        <v>35796</v>
      </c>
      <c r="G1524" s="220" t="s">
        <v>814</v>
      </c>
      <c r="H1524" s="220" t="s">
        <v>411</v>
      </c>
      <c r="I1524" s="220" t="s">
        <v>515</v>
      </c>
      <c r="Q1524" s="220">
        <v>2000</v>
      </c>
      <c r="S1524" s="220" t="s">
        <v>944</v>
      </c>
      <c r="T1524" s="222" t="s">
        <v>944</v>
      </c>
      <c r="U1524" s="220" t="s">
        <v>944</v>
      </c>
      <c r="V1524" s="220" t="s">
        <v>944</v>
      </c>
      <c r="W1524" s="220" t="s">
        <v>944</v>
      </c>
      <c r="X1524" s="220" t="s">
        <v>1306</v>
      </c>
    </row>
    <row r="1525" spans="1:24" x14ac:dyDescent="0.3">
      <c r="A1525" s="220">
        <v>122185</v>
      </c>
      <c r="B1525" s="220" t="s">
        <v>1143</v>
      </c>
      <c r="C1525" s="220" t="s">
        <v>73</v>
      </c>
      <c r="D1525" s="220" t="s">
        <v>246</v>
      </c>
      <c r="E1525" s="220" t="s">
        <v>409</v>
      </c>
      <c r="F1525" s="221">
        <v>36015</v>
      </c>
      <c r="G1525" s="220" t="s">
        <v>388</v>
      </c>
      <c r="H1525" s="220" t="s">
        <v>420</v>
      </c>
      <c r="I1525" s="220" t="s">
        <v>515</v>
      </c>
      <c r="Q1525" s="220">
        <v>2000</v>
      </c>
      <c r="S1525" s="220" t="s">
        <v>944</v>
      </c>
      <c r="T1525" s="222" t="s">
        <v>944</v>
      </c>
      <c r="U1525" s="220" t="s">
        <v>944</v>
      </c>
      <c r="V1525" s="220" t="s">
        <v>944</v>
      </c>
      <c r="W1525" s="220" t="s">
        <v>944</v>
      </c>
      <c r="X1525" s="220" t="s">
        <v>1306</v>
      </c>
    </row>
    <row r="1526" spans="1:24" x14ac:dyDescent="0.3">
      <c r="A1526" s="220">
        <v>122187</v>
      </c>
      <c r="B1526" s="220" t="s">
        <v>2124</v>
      </c>
      <c r="C1526" s="220" t="s">
        <v>105</v>
      </c>
      <c r="D1526" s="220" t="s">
        <v>202</v>
      </c>
      <c r="E1526" s="220" t="s">
        <v>409</v>
      </c>
      <c r="F1526" s="221">
        <v>32704</v>
      </c>
      <c r="G1526" s="220" t="s">
        <v>875</v>
      </c>
      <c r="H1526" s="220" t="s">
        <v>411</v>
      </c>
      <c r="I1526" s="220" t="s">
        <v>515</v>
      </c>
      <c r="Q1526" s="220">
        <v>2000</v>
      </c>
      <c r="S1526" s="220" t="s">
        <v>944</v>
      </c>
      <c r="T1526" s="222" t="s">
        <v>944</v>
      </c>
      <c r="U1526" s="220" t="s">
        <v>944</v>
      </c>
      <c r="V1526" s="220" t="s">
        <v>944</v>
      </c>
      <c r="W1526" s="220" t="s">
        <v>944</v>
      </c>
      <c r="X1526" s="220" t="s">
        <v>1306</v>
      </c>
    </row>
    <row r="1527" spans="1:24" x14ac:dyDescent="0.3">
      <c r="A1527" s="220">
        <v>122192</v>
      </c>
      <c r="B1527" s="220" t="s">
        <v>2125</v>
      </c>
      <c r="C1527" s="220" t="s">
        <v>77</v>
      </c>
      <c r="D1527" s="220" t="s">
        <v>632</v>
      </c>
      <c r="E1527" s="220" t="s">
        <v>409</v>
      </c>
      <c r="F1527" s="221">
        <v>34944</v>
      </c>
      <c r="G1527" s="220" t="s">
        <v>400</v>
      </c>
      <c r="H1527" s="220" t="s">
        <v>411</v>
      </c>
      <c r="I1527" s="220" t="s">
        <v>515</v>
      </c>
      <c r="Q1527" s="220">
        <v>2000</v>
      </c>
      <c r="T1527" s="222" t="s">
        <v>944</v>
      </c>
      <c r="U1527" s="220" t="s">
        <v>944</v>
      </c>
      <c r="V1527" s="220" t="s">
        <v>944</v>
      </c>
      <c r="W1527" s="220" t="s">
        <v>944</v>
      </c>
      <c r="X1527" s="220" t="s">
        <v>1306</v>
      </c>
    </row>
    <row r="1528" spans="1:24" x14ac:dyDescent="0.3">
      <c r="A1528" s="220">
        <v>122193</v>
      </c>
      <c r="B1528" s="220" t="s">
        <v>2126</v>
      </c>
      <c r="C1528" s="220" t="s">
        <v>92</v>
      </c>
      <c r="D1528" s="220" t="s">
        <v>306</v>
      </c>
      <c r="E1528" s="220" t="s">
        <v>410</v>
      </c>
      <c r="F1528" s="221">
        <v>33577</v>
      </c>
      <c r="G1528" s="220" t="s">
        <v>778</v>
      </c>
      <c r="H1528" s="220" t="s">
        <v>411</v>
      </c>
      <c r="I1528" s="220" t="s">
        <v>515</v>
      </c>
      <c r="Q1528" s="220">
        <v>2000</v>
      </c>
      <c r="T1528" s="222" t="s">
        <v>944</v>
      </c>
      <c r="U1528" s="220" t="s">
        <v>944</v>
      </c>
      <c r="V1528" s="220" t="s">
        <v>944</v>
      </c>
      <c r="W1528" s="220" t="s">
        <v>944</v>
      </c>
      <c r="X1528" s="220" t="s">
        <v>1306</v>
      </c>
    </row>
    <row r="1529" spans="1:24" x14ac:dyDescent="0.3">
      <c r="A1529" s="220">
        <v>122194</v>
      </c>
      <c r="B1529" s="220" t="s">
        <v>2127</v>
      </c>
      <c r="C1529" s="220" t="s">
        <v>92</v>
      </c>
      <c r="D1529" s="220" t="s">
        <v>295</v>
      </c>
      <c r="E1529" s="220" t="s">
        <v>410</v>
      </c>
      <c r="F1529" s="221">
        <v>33885</v>
      </c>
      <c r="G1529" s="220" t="s">
        <v>788</v>
      </c>
      <c r="H1529" s="220" t="s">
        <v>411</v>
      </c>
      <c r="I1529" s="220" t="s">
        <v>515</v>
      </c>
      <c r="Q1529" s="220">
        <v>2000</v>
      </c>
      <c r="S1529" s="220" t="s">
        <v>944</v>
      </c>
      <c r="T1529" s="222" t="s">
        <v>944</v>
      </c>
      <c r="U1529" s="220" t="s">
        <v>944</v>
      </c>
      <c r="V1529" s="220" t="s">
        <v>944</v>
      </c>
      <c r="W1529" s="220" t="s">
        <v>944</v>
      </c>
      <c r="X1529" s="220" t="s">
        <v>1306</v>
      </c>
    </row>
    <row r="1530" spans="1:24" x14ac:dyDescent="0.3">
      <c r="A1530" s="220">
        <v>122196</v>
      </c>
      <c r="B1530" s="220" t="s">
        <v>2131</v>
      </c>
      <c r="C1530" s="220" t="s">
        <v>456</v>
      </c>
      <c r="D1530" s="220" t="s">
        <v>2132</v>
      </c>
      <c r="E1530" s="220" t="s">
        <v>410</v>
      </c>
      <c r="F1530" s="221">
        <v>33312</v>
      </c>
      <c r="G1530" s="220" t="s">
        <v>388</v>
      </c>
      <c r="H1530" s="220" t="s">
        <v>411</v>
      </c>
      <c r="I1530" s="220" t="s">
        <v>515</v>
      </c>
      <c r="Q1530" s="220">
        <v>2000</v>
      </c>
      <c r="S1530" s="220" t="s">
        <v>944</v>
      </c>
      <c r="T1530" s="222" t="s">
        <v>944</v>
      </c>
      <c r="U1530" s="220" t="s">
        <v>944</v>
      </c>
      <c r="V1530" s="220" t="s">
        <v>944</v>
      </c>
      <c r="W1530" s="220" t="s">
        <v>944</v>
      </c>
      <c r="X1530" s="220" t="s">
        <v>1306</v>
      </c>
    </row>
    <row r="1531" spans="1:24" x14ac:dyDescent="0.3">
      <c r="A1531" s="220">
        <v>122197</v>
      </c>
      <c r="B1531" s="220" t="s">
        <v>2133</v>
      </c>
      <c r="C1531" s="220" t="s">
        <v>98</v>
      </c>
      <c r="D1531" s="220" t="s">
        <v>627</v>
      </c>
      <c r="E1531" s="220" t="s">
        <v>410</v>
      </c>
      <c r="F1531" s="221">
        <v>33362</v>
      </c>
      <c r="G1531" s="220" t="s">
        <v>776</v>
      </c>
      <c r="H1531" s="220" t="s">
        <v>420</v>
      </c>
      <c r="I1531" s="220" t="s">
        <v>515</v>
      </c>
      <c r="Q1531" s="220">
        <v>2000</v>
      </c>
      <c r="S1531" s="220" t="s">
        <v>944</v>
      </c>
      <c r="T1531" s="222" t="s">
        <v>944</v>
      </c>
      <c r="U1531" s="220" t="s">
        <v>944</v>
      </c>
      <c r="V1531" s="220" t="s">
        <v>944</v>
      </c>
      <c r="W1531" s="220" t="s">
        <v>944</v>
      </c>
      <c r="X1531" s="220" t="s">
        <v>1306</v>
      </c>
    </row>
    <row r="1532" spans="1:24" x14ac:dyDescent="0.3">
      <c r="A1532" s="220">
        <v>122198</v>
      </c>
      <c r="B1532" s="220" t="s">
        <v>2134</v>
      </c>
      <c r="C1532" s="220" t="s">
        <v>71</v>
      </c>
      <c r="D1532" s="220" t="s">
        <v>529</v>
      </c>
      <c r="E1532" s="220" t="s">
        <v>410</v>
      </c>
      <c r="F1532" s="221">
        <v>35740</v>
      </c>
      <c r="G1532" s="220" t="s">
        <v>388</v>
      </c>
      <c r="H1532" s="220" t="s">
        <v>411</v>
      </c>
      <c r="I1532" s="220" t="s">
        <v>515</v>
      </c>
      <c r="Q1532" s="220">
        <v>2000</v>
      </c>
      <c r="S1532" s="220" t="s">
        <v>944</v>
      </c>
      <c r="T1532" s="222" t="s">
        <v>944</v>
      </c>
      <c r="U1532" s="220" t="s">
        <v>944</v>
      </c>
      <c r="V1532" s="220" t="s">
        <v>944</v>
      </c>
      <c r="W1532" s="220" t="s">
        <v>944</v>
      </c>
      <c r="X1532" s="220" t="s">
        <v>1306</v>
      </c>
    </row>
    <row r="1533" spans="1:24" x14ac:dyDescent="0.3">
      <c r="A1533" s="220">
        <v>122199</v>
      </c>
      <c r="B1533" s="220" t="s">
        <v>2135</v>
      </c>
      <c r="C1533" s="220" t="s">
        <v>2136</v>
      </c>
      <c r="D1533" s="220" t="s">
        <v>284</v>
      </c>
      <c r="E1533" s="220" t="s">
        <v>410</v>
      </c>
      <c r="F1533" s="221">
        <v>34904</v>
      </c>
      <c r="G1533" s="220" t="s">
        <v>415</v>
      </c>
      <c r="H1533" s="220" t="s">
        <v>411</v>
      </c>
      <c r="I1533" s="220" t="s">
        <v>515</v>
      </c>
      <c r="Q1533" s="220">
        <v>2000</v>
      </c>
      <c r="S1533" s="220" t="s">
        <v>944</v>
      </c>
      <c r="T1533" s="222" t="s">
        <v>944</v>
      </c>
      <c r="U1533" s="220" t="s">
        <v>944</v>
      </c>
      <c r="V1533" s="220" t="s">
        <v>944</v>
      </c>
      <c r="W1533" s="220" t="s">
        <v>944</v>
      </c>
      <c r="X1533" s="220" t="s">
        <v>1306</v>
      </c>
    </row>
    <row r="1534" spans="1:24" x14ac:dyDescent="0.3">
      <c r="A1534" s="220">
        <v>122200</v>
      </c>
      <c r="B1534" s="220" t="s">
        <v>2137</v>
      </c>
      <c r="C1534" s="220" t="s">
        <v>65</v>
      </c>
      <c r="D1534" s="220" t="s">
        <v>274</v>
      </c>
      <c r="E1534" s="220" t="s">
        <v>410</v>
      </c>
      <c r="F1534" s="221">
        <v>34090</v>
      </c>
      <c r="G1534" s="220" t="s">
        <v>388</v>
      </c>
      <c r="H1534" s="220" t="s">
        <v>411</v>
      </c>
      <c r="I1534" s="220" t="s">
        <v>515</v>
      </c>
      <c r="Q1534" s="220">
        <v>2000</v>
      </c>
      <c r="S1534" s="220" t="s">
        <v>944</v>
      </c>
      <c r="T1534" s="222" t="s">
        <v>944</v>
      </c>
      <c r="U1534" s="220" t="s">
        <v>944</v>
      </c>
      <c r="V1534" s="220" t="s">
        <v>944</v>
      </c>
      <c r="W1534" s="220" t="s">
        <v>944</v>
      </c>
      <c r="X1534" s="220" t="s">
        <v>1306</v>
      </c>
    </row>
    <row r="1535" spans="1:24" x14ac:dyDescent="0.3">
      <c r="A1535" s="220">
        <v>122202</v>
      </c>
      <c r="B1535" s="220" t="s">
        <v>2138</v>
      </c>
      <c r="C1535" s="220" t="s">
        <v>68</v>
      </c>
      <c r="D1535" s="220" t="s">
        <v>2139</v>
      </c>
      <c r="E1535" s="220" t="s">
        <v>410</v>
      </c>
      <c r="F1535" s="221">
        <v>34225</v>
      </c>
      <c r="G1535" s="220" t="s">
        <v>1064</v>
      </c>
      <c r="H1535" s="220" t="s">
        <v>411</v>
      </c>
      <c r="I1535" s="220" t="s">
        <v>515</v>
      </c>
      <c r="Q1535" s="220">
        <v>2000</v>
      </c>
      <c r="T1535" s="222"/>
      <c r="V1535" s="220" t="s">
        <v>944</v>
      </c>
      <c r="W1535" s="220" t="s">
        <v>944</v>
      </c>
      <c r="X1535" s="220" t="s">
        <v>1306</v>
      </c>
    </row>
    <row r="1536" spans="1:24" x14ac:dyDescent="0.3">
      <c r="A1536" s="220">
        <v>122203</v>
      </c>
      <c r="B1536" s="220" t="s">
        <v>2140</v>
      </c>
      <c r="C1536" s="220" t="s">
        <v>66</v>
      </c>
      <c r="D1536" s="220" t="s">
        <v>275</v>
      </c>
      <c r="E1536" s="220" t="s">
        <v>410</v>
      </c>
      <c r="F1536" s="221">
        <v>34389</v>
      </c>
      <c r="G1536" s="220" t="s">
        <v>403</v>
      </c>
      <c r="H1536" s="220" t="s">
        <v>411</v>
      </c>
      <c r="I1536" s="220" t="s">
        <v>515</v>
      </c>
      <c r="Q1536" s="220">
        <v>2000</v>
      </c>
      <c r="S1536" s="220" t="s">
        <v>944</v>
      </c>
      <c r="T1536" s="222" t="s">
        <v>944</v>
      </c>
      <c r="U1536" s="220" t="s">
        <v>944</v>
      </c>
      <c r="V1536" s="220" t="s">
        <v>944</v>
      </c>
      <c r="W1536" s="220" t="s">
        <v>944</v>
      </c>
      <c r="X1536" s="220" t="s">
        <v>1306</v>
      </c>
    </row>
    <row r="1537" spans="1:24" x14ac:dyDescent="0.3">
      <c r="A1537" s="220">
        <v>122205</v>
      </c>
      <c r="B1537" s="220" t="s">
        <v>892</v>
      </c>
      <c r="C1537" s="220" t="s">
        <v>2142</v>
      </c>
      <c r="D1537" s="220" t="s">
        <v>332</v>
      </c>
      <c r="E1537" s="220" t="s">
        <v>410</v>
      </c>
      <c r="F1537" s="221">
        <v>35142</v>
      </c>
      <c r="G1537" s="220" t="s">
        <v>1847</v>
      </c>
      <c r="H1537" s="220" t="s">
        <v>411</v>
      </c>
      <c r="I1537" s="220" t="s">
        <v>515</v>
      </c>
      <c r="Q1537" s="220">
        <v>2000</v>
      </c>
      <c r="S1537" s="220" t="s">
        <v>944</v>
      </c>
      <c r="T1537" s="222" t="s">
        <v>944</v>
      </c>
      <c r="U1537" s="220" t="s">
        <v>944</v>
      </c>
      <c r="V1537" s="220" t="s">
        <v>944</v>
      </c>
      <c r="W1537" s="220" t="s">
        <v>944</v>
      </c>
      <c r="X1537" s="220" t="s">
        <v>1306</v>
      </c>
    </row>
    <row r="1538" spans="1:24" x14ac:dyDescent="0.3">
      <c r="A1538" s="220">
        <v>122210</v>
      </c>
      <c r="B1538" s="220" t="s">
        <v>2145</v>
      </c>
      <c r="C1538" s="220" t="s">
        <v>625</v>
      </c>
      <c r="D1538" s="220" t="s">
        <v>2146</v>
      </c>
      <c r="E1538" s="220" t="s">
        <v>410</v>
      </c>
      <c r="F1538" s="221">
        <v>35186</v>
      </c>
      <c r="G1538" s="220" t="s">
        <v>2147</v>
      </c>
      <c r="H1538" s="220" t="s">
        <v>411</v>
      </c>
      <c r="I1538" s="220" t="s">
        <v>515</v>
      </c>
      <c r="Q1538" s="220">
        <v>2000</v>
      </c>
      <c r="S1538" s="220" t="s">
        <v>944</v>
      </c>
      <c r="T1538" s="222" t="s">
        <v>944</v>
      </c>
      <c r="U1538" s="220" t="s">
        <v>944</v>
      </c>
      <c r="V1538" s="220" t="s">
        <v>944</v>
      </c>
      <c r="W1538" s="220" t="s">
        <v>944</v>
      </c>
      <c r="X1538" s="220" t="s">
        <v>1306</v>
      </c>
    </row>
    <row r="1539" spans="1:24" x14ac:dyDescent="0.3">
      <c r="A1539" s="220">
        <v>122217</v>
      </c>
      <c r="B1539" s="220" t="s">
        <v>2148</v>
      </c>
      <c r="C1539" s="220" t="s">
        <v>62</v>
      </c>
      <c r="D1539" s="220" t="s">
        <v>246</v>
      </c>
      <c r="E1539" s="220" t="s">
        <v>410</v>
      </c>
      <c r="F1539" s="221">
        <v>35445</v>
      </c>
      <c r="G1539" s="220" t="s">
        <v>831</v>
      </c>
      <c r="H1539" s="220" t="s">
        <v>411</v>
      </c>
      <c r="I1539" s="220" t="s">
        <v>515</v>
      </c>
      <c r="Q1539" s="220">
        <v>2000</v>
      </c>
      <c r="S1539" s="220" t="s">
        <v>944</v>
      </c>
      <c r="T1539" s="222" t="s">
        <v>944</v>
      </c>
      <c r="U1539" s="220" t="s">
        <v>944</v>
      </c>
      <c r="V1539" s="220" t="s">
        <v>944</v>
      </c>
      <c r="W1539" s="220" t="s">
        <v>944</v>
      </c>
      <c r="X1539" s="220" t="s">
        <v>1306</v>
      </c>
    </row>
    <row r="1540" spans="1:24" x14ac:dyDescent="0.3">
      <c r="A1540" s="220">
        <v>122222</v>
      </c>
      <c r="B1540" s="220" t="s">
        <v>2150</v>
      </c>
      <c r="C1540" s="220" t="s">
        <v>525</v>
      </c>
      <c r="D1540" s="220" t="s">
        <v>589</v>
      </c>
      <c r="E1540" s="220" t="s">
        <v>410</v>
      </c>
      <c r="F1540" s="221">
        <v>27395</v>
      </c>
      <c r="G1540" s="220" t="s">
        <v>1117</v>
      </c>
      <c r="H1540" s="220" t="s">
        <v>411</v>
      </c>
      <c r="I1540" s="220" t="s">
        <v>515</v>
      </c>
      <c r="Q1540" s="220">
        <v>2000</v>
      </c>
      <c r="S1540" s="220" t="s">
        <v>944</v>
      </c>
      <c r="T1540" s="222" t="s">
        <v>944</v>
      </c>
      <c r="U1540" s="220" t="s">
        <v>944</v>
      </c>
      <c r="V1540" s="220" t="s">
        <v>944</v>
      </c>
      <c r="W1540" s="220" t="s">
        <v>944</v>
      </c>
      <c r="X1540" s="220" t="s">
        <v>1306</v>
      </c>
    </row>
    <row r="1541" spans="1:24" x14ac:dyDescent="0.3">
      <c r="A1541" s="220">
        <v>122226</v>
      </c>
      <c r="B1541" s="220" t="s">
        <v>2152</v>
      </c>
      <c r="C1541" s="220" t="s">
        <v>153</v>
      </c>
      <c r="D1541" s="220" t="s">
        <v>2153</v>
      </c>
      <c r="E1541" s="220" t="s">
        <v>409</v>
      </c>
      <c r="F1541" s="221">
        <v>36032</v>
      </c>
      <c r="G1541" s="220" t="s">
        <v>840</v>
      </c>
      <c r="H1541" s="220" t="s">
        <v>411</v>
      </c>
      <c r="I1541" s="220" t="s">
        <v>515</v>
      </c>
      <c r="Q1541" s="220">
        <v>2000</v>
      </c>
      <c r="S1541" s="220" t="s">
        <v>944</v>
      </c>
      <c r="T1541" s="222" t="s">
        <v>944</v>
      </c>
      <c r="U1541" s="220" t="s">
        <v>944</v>
      </c>
      <c r="V1541" s="220" t="s">
        <v>944</v>
      </c>
      <c r="W1541" s="220" t="s">
        <v>944</v>
      </c>
      <c r="X1541" s="220" t="s">
        <v>1306</v>
      </c>
    </row>
    <row r="1542" spans="1:24" x14ac:dyDescent="0.3">
      <c r="A1542" s="220">
        <v>122228</v>
      </c>
      <c r="B1542" s="220" t="s">
        <v>2155</v>
      </c>
      <c r="C1542" s="220" t="s">
        <v>71</v>
      </c>
      <c r="D1542" s="220" t="s">
        <v>246</v>
      </c>
      <c r="E1542" s="220" t="s">
        <v>409</v>
      </c>
      <c r="F1542" s="221">
        <v>35481</v>
      </c>
      <c r="G1542" s="220" t="s">
        <v>866</v>
      </c>
      <c r="H1542" s="220" t="s">
        <v>411</v>
      </c>
      <c r="I1542" s="220" t="s">
        <v>515</v>
      </c>
      <c r="Q1542" s="220">
        <v>2000</v>
      </c>
      <c r="S1542" s="220" t="s">
        <v>944</v>
      </c>
      <c r="T1542" s="222" t="s">
        <v>944</v>
      </c>
      <c r="U1542" s="220" t="s">
        <v>944</v>
      </c>
      <c r="V1542" s="220" t="s">
        <v>944</v>
      </c>
      <c r="W1542" s="220" t="s">
        <v>944</v>
      </c>
      <c r="X1542" s="220" t="s">
        <v>1306</v>
      </c>
    </row>
    <row r="1543" spans="1:24" x14ac:dyDescent="0.3">
      <c r="A1543" s="220">
        <v>122229</v>
      </c>
      <c r="B1543" s="220" t="s">
        <v>2156</v>
      </c>
      <c r="C1543" s="220" t="s">
        <v>2157</v>
      </c>
      <c r="D1543" s="220" t="s">
        <v>325</v>
      </c>
      <c r="E1543" s="220" t="s">
        <v>409</v>
      </c>
      <c r="F1543" s="221">
        <v>34700</v>
      </c>
      <c r="G1543" s="220" t="s">
        <v>820</v>
      </c>
      <c r="H1543" s="220" t="s">
        <v>411</v>
      </c>
      <c r="I1543" s="220" t="s">
        <v>515</v>
      </c>
      <c r="Q1543" s="220">
        <v>2000</v>
      </c>
      <c r="S1543" s="220" t="s">
        <v>944</v>
      </c>
      <c r="T1543" s="222" t="s">
        <v>944</v>
      </c>
      <c r="U1543" s="220" t="s">
        <v>944</v>
      </c>
      <c r="V1543" s="220" t="s">
        <v>944</v>
      </c>
      <c r="W1543" s="220" t="s">
        <v>944</v>
      </c>
      <c r="X1543" s="220" t="s">
        <v>1306</v>
      </c>
    </row>
    <row r="1544" spans="1:24" x14ac:dyDescent="0.3">
      <c r="A1544" s="220">
        <v>122236</v>
      </c>
      <c r="B1544" s="220" t="s">
        <v>2162</v>
      </c>
      <c r="C1544" s="220" t="s">
        <v>107</v>
      </c>
      <c r="D1544" s="220" t="s">
        <v>305</v>
      </c>
      <c r="E1544" s="220" t="s">
        <v>410</v>
      </c>
      <c r="F1544" s="221">
        <v>35143</v>
      </c>
      <c r="G1544" s="220" t="s">
        <v>403</v>
      </c>
      <c r="H1544" s="220" t="s">
        <v>411</v>
      </c>
      <c r="I1544" s="220" t="s">
        <v>515</v>
      </c>
      <c r="Q1544" s="220">
        <v>2000</v>
      </c>
      <c r="T1544" s="222" t="s">
        <v>944</v>
      </c>
      <c r="U1544" s="220" t="s">
        <v>944</v>
      </c>
      <c r="V1544" s="220" t="s">
        <v>944</v>
      </c>
      <c r="W1544" s="220" t="s">
        <v>944</v>
      </c>
      <c r="X1544" s="220" t="s">
        <v>1306</v>
      </c>
    </row>
    <row r="1545" spans="1:24" x14ac:dyDescent="0.3">
      <c r="A1545" s="220">
        <v>122237</v>
      </c>
      <c r="B1545" s="220" t="s">
        <v>2163</v>
      </c>
      <c r="C1545" s="220" t="s">
        <v>101</v>
      </c>
      <c r="D1545" s="220" t="s">
        <v>2164</v>
      </c>
      <c r="E1545" s="220" t="s">
        <v>410</v>
      </c>
      <c r="F1545" s="221">
        <v>34154</v>
      </c>
      <c r="G1545" s="220" t="s">
        <v>388</v>
      </c>
      <c r="H1545" s="220" t="s">
        <v>411</v>
      </c>
      <c r="I1545" s="220" t="s">
        <v>515</v>
      </c>
      <c r="Q1545" s="220">
        <v>2000</v>
      </c>
      <c r="S1545" s="220" t="s">
        <v>944</v>
      </c>
      <c r="T1545" s="222" t="s">
        <v>944</v>
      </c>
      <c r="U1545" s="220" t="s">
        <v>944</v>
      </c>
      <c r="V1545" s="220" t="s">
        <v>944</v>
      </c>
      <c r="W1545" s="220" t="s">
        <v>944</v>
      </c>
      <c r="X1545" s="220" t="s">
        <v>1306</v>
      </c>
    </row>
    <row r="1546" spans="1:24" x14ac:dyDescent="0.3">
      <c r="A1546" s="220">
        <v>122238</v>
      </c>
      <c r="B1546" s="220" t="s">
        <v>2165</v>
      </c>
      <c r="C1546" s="220" t="s">
        <v>190</v>
      </c>
      <c r="D1546" s="220" t="s">
        <v>117</v>
      </c>
      <c r="E1546" s="220" t="s">
        <v>410</v>
      </c>
      <c r="F1546" s="221">
        <v>32426</v>
      </c>
      <c r="G1546" s="220" t="s">
        <v>2166</v>
      </c>
      <c r="H1546" s="220" t="s">
        <v>411</v>
      </c>
      <c r="I1546" s="220" t="s">
        <v>515</v>
      </c>
      <c r="Q1546" s="220">
        <v>2000</v>
      </c>
      <c r="S1546" s="220" t="s">
        <v>944</v>
      </c>
      <c r="T1546" s="222" t="s">
        <v>944</v>
      </c>
      <c r="U1546" s="220" t="s">
        <v>944</v>
      </c>
      <c r="V1546" s="220" t="s">
        <v>944</v>
      </c>
      <c r="W1546" s="220" t="s">
        <v>944</v>
      </c>
      <c r="X1546" s="220" t="s">
        <v>1306</v>
      </c>
    </row>
    <row r="1547" spans="1:24" x14ac:dyDescent="0.3">
      <c r="A1547" s="220">
        <v>122253</v>
      </c>
      <c r="B1547" s="220" t="s">
        <v>2172</v>
      </c>
      <c r="C1547" s="220" t="s">
        <v>96</v>
      </c>
      <c r="D1547" s="220" t="s">
        <v>288</v>
      </c>
      <c r="E1547" s="220" t="s">
        <v>409</v>
      </c>
      <c r="F1547" s="221">
        <v>35545</v>
      </c>
      <c r="G1547" s="220" t="s">
        <v>388</v>
      </c>
      <c r="H1547" s="220" t="s">
        <v>411</v>
      </c>
      <c r="I1547" s="220" t="s">
        <v>515</v>
      </c>
      <c r="Q1547" s="220">
        <v>2000</v>
      </c>
      <c r="S1547" s="220" t="s">
        <v>944</v>
      </c>
      <c r="T1547" s="222" t="s">
        <v>944</v>
      </c>
      <c r="U1547" s="220" t="s">
        <v>944</v>
      </c>
      <c r="V1547" s="220" t="s">
        <v>944</v>
      </c>
      <c r="W1547" s="220" t="s">
        <v>944</v>
      </c>
      <c r="X1547" s="220" t="s">
        <v>1306</v>
      </c>
    </row>
    <row r="1548" spans="1:24" x14ac:dyDescent="0.3">
      <c r="A1548" s="220">
        <v>122257</v>
      </c>
      <c r="B1548" s="220" t="s">
        <v>2174</v>
      </c>
      <c r="C1548" s="220" t="s">
        <v>92</v>
      </c>
      <c r="D1548" s="220" t="s">
        <v>327</v>
      </c>
      <c r="E1548" s="220" t="s">
        <v>410</v>
      </c>
      <c r="F1548" s="221">
        <v>35672</v>
      </c>
      <c r="G1548" s="220" t="s">
        <v>388</v>
      </c>
      <c r="H1548" s="220" t="s">
        <v>411</v>
      </c>
      <c r="I1548" s="220" t="s">
        <v>515</v>
      </c>
      <c r="Q1548" s="220">
        <v>2000</v>
      </c>
      <c r="S1548" s="220" t="s">
        <v>944</v>
      </c>
      <c r="T1548" s="222" t="s">
        <v>944</v>
      </c>
      <c r="U1548" s="220" t="s">
        <v>944</v>
      </c>
      <c r="V1548" s="220" t="s">
        <v>944</v>
      </c>
      <c r="W1548" s="220" t="s">
        <v>944</v>
      </c>
      <c r="X1548" s="220" t="s">
        <v>1306</v>
      </c>
    </row>
    <row r="1549" spans="1:24" x14ac:dyDescent="0.3">
      <c r="A1549" s="220">
        <v>122259</v>
      </c>
      <c r="B1549" s="220" t="s">
        <v>2175</v>
      </c>
      <c r="C1549" s="220" t="s">
        <v>74</v>
      </c>
      <c r="D1549" s="220" t="s">
        <v>299</v>
      </c>
      <c r="E1549" s="220" t="s">
        <v>410</v>
      </c>
      <c r="F1549" s="221">
        <v>35065</v>
      </c>
      <c r="G1549" s="220" t="s">
        <v>843</v>
      </c>
      <c r="H1549" s="220" t="s">
        <v>411</v>
      </c>
      <c r="I1549" s="220" t="s">
        <v>515</v>
      </c>
      <c r="Q1549" s="220">
        <v>2000</v>
      </c>
      <c r="S1549" s="220" t="s">
        <v>944</v>
      </c>
      <c r="T1549" s="222" t="s">
        <v>944</v>
      </c>
      <c r="U1549" s="220" t="s">
        <v>944</v>
      </c>
      <c r="V1549" s="220" t="s">
        <v>944</v>
      </c>
      <c r="W1549" s="220" t="s">
        <v>944</v>
      </c>
      <c r="X1549" s="220" t="s">
        <v>1306</v>
      </c>
    </row>
    <row r="1550" spans="1:24" x14ac:dyDescent="0.3">
      <c r="A1550" s="220">
        <v>122261</v>
      </c>
      <c r="B1550" s="220" t="s">
        <v>2176</v>
      </c>
      <c r="C1550" s="220" t="s">
        <v>1040</v>
      </c>
      <c r="D1550" s="220" t="s">
        <v>253</v>
      </c>
      <c r="E1550" s="220" t="s">
        <v>410</v>
      </c>
      <c r="F1550" s="221">
        <v>31687</v>
      </c>
      <c r="G1550" s="220" t="s">
        <v>388</v>
      </c>
      <c r="H1550" s="220" t="s">
        <v>411</v>
      </c>
      <c r="I1550" s="220" t="s">
        <v>515</v>
      </c>
      <c r="Q1550" s="220">
        <v>2000</v>
      </c>
      <c r="T1550" s="222" t="s">
        <v>944</v>
      </c>
      <c r="U1550" s="220" t="s">
        <v>944</v>
      </c>
      <c r="V1550" s="220" t="s">
        <v>944</v>
      </c>
      <c r="W1550" s="220" t="s">
        <v>944</v>
      </c>
      <c r="X1550" s="220" t="s">
        <v>1306</v>
      </c>
    </row>
    <row r="1551" spans="1:24" x14ac:dyDescent="0.3">
      <c r="A1551" s="220">
        <v>122264</v>
      </c>
      <c r="B1551" s="220" t="s">
        <v>2178</v>
      </c>
      <c r="C1551" s="220" t="s">
        <v>204</v>
      </c>
      <c r="D1551" s="220" t="s">
        <v>117</v>
      </c>
      <c r="E1551" s="220" t="s">
        <v>410</v>
      </c>
      <c r="F1551" s="221">
        <v>34865</v>
      </c>
      <c r="G1551" s="220" t="s">
        <v>795</v>
      </c>
      <c r="H1551" s="220" t="s">
        <v>411</v>
      </c>
      <c r="I1551" s="220" t="s">
        <v>515</v>
      </c>
      <c r="Q1551" s="220">
        <v>2000</v>
      </c>
      <c r="S1551" s="220" t="s">
        <v>944</v>
      </c>
      <c r="T1551" s="222" t="s">
        <v>944</v>
      </c>
      <c r="U1551" s="220" t="s">
        <v>944</v>
      </c>
      <c r="V1551" s="220" t="s">
        <v>944</v>
      </c>
      <c r="W1551" s="220" t="s">
        <v>944</v>
      </c>
      <c r="X1551" s="220" t="s">
        <v>1306</v>
      </c>
    </row>
    <row r="1552" spans="1:24" x14ac:dyDescent="0.3">
      <c r="A1552" s="220">
        <v>122267</v>
      </c>
      <c r="B1552" s="220" t="s">
        <v>2179</v>
      </c>
      <c r="C1552" s="220" t="s">
        <v>70</v>
      </c>
      <c r="D1552" s="220" t="s">
        <v>278</v>
      </c>
      <c r="E1552" s="220" t="s">
        <v>410</v>
      </c>
      <c r="F1552" s="221">
        <v>32874</v>
      </c>
      <c r="G1552" s="220" t="s">
        <v>2180</v>
      </c>
      <c r="H1552" s="220" t="s">
        <v>411</v>
      </c>
      <c r="I1552" s="220" t="s">
        <v>515</v>
      </c>
      <c r="Q1552" s="220">
        <v>2000</v>
      </c>
      <c r="S1552" s="220" t="s">
        <v>944</v>
      </c>
      <c r="T1552" s="222" t="s">
        <v>944</v>
      </c>
      <c r="U1552" s="220" t="s">
        <v>944</v>
      </c>
      <c r="V1552" s="220" t="s">
        <v>944</v>
      </c>
      <c r="W1552" s="220" t="s">
        <v>944</v>
      </c>
      <c r="X1552" s="220" t="s">
        <v>1306</v>
      </c>
    </row>
    <row r="1553" spans="1:24" x14ac:dyDescent="0.3">
      <c r="A1553" s="220">
        <v>122274</v>
      </c>
      <c r="B1553" s="220" t="s">
        <v>2183</v>
      </c>
      <c r="C1553" s="220" t="s">
        <v>455</v>
      </c>
      <c r="D1553" s="220" t="s">
        <v>988</v>
      </c>
      <c r="E1553" s="220" t="s">
        <v>410</v>
      </c>
      <c r="F1553" s="221">
        <v>35065</v>
      </c>
      <c r="G1553" s="220" t="s">
        <v>806</v>
      </c>
      <c r="H1553" s="220" t="s">
        <v>411</v>
      </c>
      <c r="I1553" s="220" t="s">
        <v>515</v>
      </c>
      <c r="Q1553" s="220">
        <v>2000</v>
      </c>
      <c r="S1553" s="220" t="s">
        <v>944</v>
      </c>
      <c r="T1553" s="222" t="s">
        <v>944</v>
      </c>
      <c r="U1553" s="220" t="s">
        <v>944</v>
      </c>
      <c r="V1553" s="220" t="s">
        <v>944</v>
      </c>
      <c r="W1553" s="220" t="s">
        <v>944</v>
      </c>
      <c r="X1553" s="220" t="s">
        <v>1306</v>
      </c>
    </row>
    <row r="1554" spans="1:24" x14ac:dyDescent="0.3">
      <c r="A1554" s="220">
        <v>122278</v>
      </c>
      <c r="B1554" s="220" t="s">
        <v>2186</v>
      </c>
      <c r="C1554" s="220" t="s">
        <v>85</v>
      </c>
      <c r="D1554" s="220" t="s">
        <v>2187</v>
      </c>
      <c r="E1554" s="220" t="s">
        <v>410</v>
      </c>
      <c r="F1554" s="221">
        <v>26624</v>
      </c>
      <c r="G1554" s="220" t="s">
        <v>771</v>
      </c>
      <c r="H1554" s="220" t="s">
        <v>411</v>
      </c>
      <c r="I1554" s="220" t="s">
        <v>515</v>
      </c>
      <c r="Q1554" s="220">
        <v>2000</v>
      </c>
      <c r="S1554" s="220" t="s">
        <v>944</v>
      </c>
      <c r="T1554" s="222" t="s">
        <v>944</v>
      </c>
      <c r="U1554" s="220" t="s">
        <v>944</v>
      </c>
      <c r="V1554" s="220" t="s">
        <v>944</v>
      </c>
      <c r="W1554" s="220" t="s">
        <v>944</v>
      </c>
      <c r="X1554" s="220" t="s">
        <v>1306</v>
      </c>
    </row>
    <row r="1555" spans="1:24" x14ac:dyDescent="0.3">
      <c r="A1555" s="220">
        <v>122279</v>
      </c>
      <c r="B1555" s="220" t="s">
        <v>2188</v>
      </c>
      <c r="C1555" s="220" t="s">
        <v>2189</v>
      </c>
      <c r="D1555" s="220" t="s">
        <v>248</v>
      </c>
      <c r="E1555" s="220" t="s">
        <v>410</v>
      </c>
      <c r="F1555" s="221">
        <v>34339</v>
      </c>
      <c r="G1555" s="220" t="s">
        <v>795</v>
      </c>
      <c r="H1555" s="220" t="s">
        <v>411</v>
      </c>
      <c r="I1555" s="220" t="s">
        <v>515</v>
      </c>
      <c r="Q1555" s="220">
        <v>2000</v>
      </c>
      <c r="S1555" s="220" t="s">
        <v>944</v>
      </c>
      <c r="T1555" s="222" t="s">
        <v>944</v>
      </c>
      <c r="U1555" s="220" t="s">
        <v>944</v>
      </c>
      <c r="V1555" s="220" t="s">
        <v>944</v>
      </c>
      <c r="W1555" s="220" t="s">
        <v>944</v>
      </c>
      <c r="X1555" s="220" t="s">
        <v>1306</v>
      </c>
    </row>
    <row r="1556" spans="1:24" x14ac:dyDescent="0.3">
      <c r="A1556" s="220">
        <v>122280</v>
      </c>
      <c r="B1556" s="220" t="s">
        <v>2190</v>
      </c>
      <c r="C1556" s="220" t="s">
        <v>70</v>
      </c>
      <c r="D1556" s="220" t="s">
        <v>261</v>
      </c>
      <c r="E1556" s="220" t="s">
        <v>410</v>
      </c>
      <c r="F1556" s="221">
        <v>32210</v>
      </c>
      <c r="G1556" s="220" t="s">
        <v>388</v>
      </c>
      <c r="H1556" s="220" t="s">
        <v>411</v>
      </c>
      <c r="I1556" s="220" t="s">
        <v>515</v>
      </c>
      <c r="Q1556" s="220">
        <v>2000</v>
      </c>
      <c r="S1556" s="220" t="s">
        <v>944</v>
      </c>
      <c r="T1556" s="222" t="s">
        <v>944</v>
      </c>
      <c r="U1556" s="220" t="s">
        <v>944</v>
      </c>
      <c r="V1556" s="220" t="s">
        <v>944</v>
      </c>
      <c r="W1556" s="220" t="s">
        <v>944</v>
      </c>
      <c r="X1556" s="220" t="s">
        <v>1306</v>
      </c>
    </row>
    <row r="1557" spans="1:24" x14ac:dyDescent="0.3">
      <c r="A1557" s="220">
        <v>122284</v>
      </c>
      <c r="B1557" s="220" t="s">
        <v>2191</v>
      </c>
      <c r="C1557" s="220" t="s">
        <v>1339</v>
      </c>
      <c r="D1557" s="220" t="s">
        <v>270</v>
      </c>
      <c r="E1557" s="220" t="s">
        <v>410</v>
      </c>
      <c r="F1557" s="221">
        <v>34208</v>
      </c>
      <c r="G1557" s="220" t="s">
        <v>388</v>
      </c>
      <c r="H1557" s="220" t="s">
        <v>411</v>
      </c>
      <c r="I1557" s="220" t="s">
        <v>515</v>
      </c>
      <c r="Q1557" s="220">
        <v>2000</v>
      </c>
      <c r="S1557" s="220" t="s">
        <v>944</v>
      </c>
      <c r="T1557" s="222" t="s">
        <v>944</v>
      </c>
      <c r="U1557" s="220" t="s">
        <v>944</v>
      </c>
      <c r="V1557" s="220" t="s">
        <v>944</v>
      </c>
      <c r="W1557" s="220" t="s">
        <v>944</v>
      </c>
      <c r="X1557" s="220" t="s">
        <v>1306</v>
      </c>
    </row>
    <row r="1558" spans="1:24" x14ac:dyDescent="0.3">
      <c r="A1558" s="220">
        <v>122288</v>
      </c>
      <c r="B1558" s="220" t="s">
        <v>2192</v>
      </c>
      <c r="C1558" s="220" t="s">
        <v>118</v>
      </c>
      <c r="D1558" s="220" t="s">
        <v>2193</v>
      </c>
      <c r="E1558" s="220" t="s">
        <v>410</v>
      </c>
      <c r="F1558" s="221">
        <v>34775</v>
      </c>
      <c r="G1558" s="220" t="s">
        <v>787</v>
      </c>
      <c r="H1558" s="220" t="s">
        <v>411</v>
      </c>
      <c r="I1558" s="220" t="s">
        <v>515</v>
      </c>
      <c r="Q1558" s="220">
        <v>2000</v>
      </c>
      <c r="T1558" s="222" t="s">
        <v>944</v>
      </c>
      <c r="U1558" s="220" t="s">
        <v>944</v>
      </c>
      <c r="V1558" s="220" t="s">
        <v>944</v>
      </c>
      <c r="W1558" s="220" t="s">
        <v>944</v>
      </c>
      <c r="X1558" s="220" t="s">
        <v>1306</v>
      </c>
    </row>
    <row r="1559" spans="1:24" x14ac:dyDescent="0.3">
      <c r="A1559" s="220">
        <v>122292</v>
      </c>
      <c r="B1559" s="220" t="s">
        <v>2195</v>
      </c>
      <c r="C1559" s="220" t="s">
        <v>88</v>
      </c>
      <c r="D1559" s="220" t="s">
        <v>288</v>
      </c>
      <c r="E1559" s="220" t="s">
        <v>410</v>
      </c>
      <c r="F1559" s="221">
        <v>32220</v>
      </c>
      <c r="G1559" s="220" t="s">
        <v>388</v>
      </c>
      <c r="H1559" s="220" t="s">
        <v>411</v>
      </c>
      <c r="I1559" s="220" t="s">
        <v>515</v>
      </c>
      <c r="Q1559" s="220">
        <v>2000</v>
      </c>
      <c r="S1559" s="220" t="s">
        <v>944</v>
      </c>
      <c r="T1559" s="222" t="s">
        <v>944</v>
      </c>
      <c r="U1559" s="220" t="s">
        <v>944</v>
      </c>
      <c r="V1559" s="220" t="s">
        <v>944</v>
      </c>
      <c r="W1559" s="220" t="s">
        <v>944</v>
      </c>
      <c r="X1559" s="220" t="s">
        <v>1306</v>
      </c>
    </row>
    <row r="1560" spans="1:24" x14ac:dyDescent="0.3">
      <c r="A1560" s="220">
        <v>122295</v>
      </c>
      <c r="B1560" s="220" t="s">
        <v>2197</v>
      </c>
      <c r="C1560" s="220" t="s">
        <v>68</v>
      </c>
      <c r="D1560" s="220" t="s">
        <v>117</v>
      </c>
      <c r="E1560" s="220" t="s">
        <v>410</v>
      </c>
      <c r="F1560" s="221">
        <v>35688</v>
      </c>
      <c r="G1560" s="220" t="s">
        <v>390</v>
      </c>
      <c r="H1560" s="220" t="s">
        <v>411</v>
      </c>
      <c r="I1560" s="220" t="s">
        <v>515</v>
      </c>
      <c r="Q1560" s="220">
        <v>2000</v>
      </c>
      <c r="S1560" s="220" t="s">
        <v>944</v>
      </c>
      <c r="T1560" s="222" t="s">
        <v>944</v>
      </c>
      <c r="U1560" s="220" t="s">
        <v>944</v>
      </c>
      <c r="V1560" s="220" t="s">
        <v>944</v>
      </c>
      <c r="W1560" s="220" t="s">
        <v>944</v>
      </c>
      <c r="X1560" s="220" t="s">
        <v>1306</v>
      </c>
    </row>
    <row r="1561" spans="1:24" x14ac:dyDescent="0.3">
      <c r="A1561" s="220">
        <v>122299</v>
      </c>
      <c r="B1561" s="220" t="s">
        <v>2198</v>
      </c>
      <c r="C1561" s="220" t="s">
        <v>180</v>
      </c>
      <c r="D1561" s="220" t="s">
        <v>349</v>
      </c>
      <c r="E1561" s="220" t="s">
        <v>409</v>
      </c>
      <c r="F1561" s="221">
        <v>35894</v>
      </c>
      <c r="G1561" s="220" t="s">
        <v>856</v>
      </c>
      <c r="H1561" s="220" t="s">
        <v>411</v>
      </c>
      <c r="I1561" s="220" t="s">
        <v>515</v>
      </c>
      <c r="Q1561" s="220">
        <v>2000</v>
      </c>
      <c r="T1561" s="222" t="s">
        <v>944</v>
      </c>
      <c r="U1561" s="220" t="s">
        <v>944</v>
      </c>
      <c r="V1561" s="220" t="s">
        <v>944</v>
      </c>
      <c r="W1561" s="220" t="s">
        <v>944</v>
      </c>
      <c r="X1561" s="220" t="s">
        <v>1306</v>
      </c>
    </row>
    <row r="1562" spans="1:24" x14ac:dyDescent="0.3">
      <c r="A1562" s="220">
        <v>122300</v>
      </c>
      <c r="B1562" s="220" t="s">
        <v>2199</v>
      </c>
      <c r="C1562" s="220" t="s">
        <v>2200</v>
      </c>
      <c r="D1562" s="220" t="s">
        <v>284</v>
      </c>
      <c r="E1562" s="220" t="s">
        <v>410</v>
      </c>
      <c r="F1562" s="221">
        <v>35067</v>
      </c>
      <c r="G1562" s="220" t="s">
        <v>2201</v>
      </c>
      <c r="H1562" s="220" t="s">
        <v>411</v>
      </c>
      <c r="I1562" s="220" t="s">
        <v>515</v>
      </c>
      <c r="Q1562" s="220">
        <v>2000</v>
      </c>
      <c r="S1562" s="220" t="s">
        <v>944</v>
      </c>
      <c r="T1562" s="220" t="s">
        <v>944</v>
      </c>
      <c r="U1562" s="220" t="s">
        <v>944</v>
      </c>
      <c r="V1562" s="220" t="s">
        <v>944</v>
      </c>
      <c r="W1562" s="220" t="s">
        <v>944</v>
      </c>
      <c r="X1562" s="220" t="s">
        <v>1306</v>
      </c>
    </row>
    <row r="1563" spans="1:24" x14ac:dyDescent="0.3">
      <c r="A1563" s="220">
        <v>122303</v>
      </c>
      <c r="B1563" s="220" t="s">
        <v>2202</v>
      </c>
      <c r="C1563" s="220" t="s">
        <v>104</v>
      </c>
      <c r="D1563" s="220" t="s">
        <v>2203</v>
      </c>
      <c r="E1563" s="220" t="s">
        <v>410</v>
      </c>
      <c r="F1563" s="221">
        <v>35431</v>
      </c>
      <c r="G1563" s="220" t="s">
        <v>719</v>
      </c>
      <c r="H1563" s="220" t="s">
        <v>411</v>
      </c>
      <c r="I1563" s="220" t="s">
        <v>515</v>
      </c>
      <c r="Q1563" s="220">
        <v>2000</v>
      </c>
      <c r="S1563" s="220" t="s">
        <v>944</v>
      </c>
      <c r="T1563" s="222" t="s">
        <v>944</v>
      </c>
      <c r="U1563" s="220" t="s">
        <v>944</v>
      </c>
      <c r="V1563" s="220" t="s">
        <v>944</v>
      </c>
      <c r="W1563" s="220" t="s">
        <v>944</v>
      </c>
      <c r="X1563" s="220" t="s">
        <v>1306</v>
      </c>
    </row>
    <row r="1564" spans="1:24" x14ac:dyDescent="0.3">
      <c r="A1564" s="220">
        <v>122304</v>
      </c>
      <c r="B1564" s="220" t="s">
        <v>2204</v>
      </c>
      <c r="C1564" s="220" t="s">
        <v>699</v>
      </c>
      <c r="D1564" s="220" t="s">
        <v>498</v>
      </c>
      <c r="E1564" s="220" t="s">
        <v>410</v>
      </c>
      <c r="F1564" s="221">
        <v>34506</v>
      </c>
      <c r="G1564" s="220" t="s">
        <v>388</v>
      </c>
      <c r="H1564" s="220" t="s">
        <v>411</v>
      </c>
      <c r="I1564" s="220" t="s">
        <v>515</v>
      </c>
      <c r="Q1564" s="220">
        <v>2000</v>
      </c>
      <c r="S1564" s="220" t="s">
        <v>944</v>
      </c>
      <c r="T1564" s="222" t="s">
        <v>944</v>
      </c>
      <c r="U1564" s="220" t="s">
        <v>944</v>
      </c>
      <c r="V1564" s="220" t="s">
        <v>944</v>
      </c>
      <c r="W1564" s="220" t="s">
        <v>944</v>
      </c>
      <c r="X1564" s="220" t="s">
        <v>1306</v>
      </c>
    </row>
    <row r="1565" spans="1:24" x14ac:dyDescent="0.3">
      <c r="A1565" s="220">
        <v>122305</v>
      </c>
      <c r="B1565" s="220" t="s">
        <v>2204</v>
      </c>
      <c r="C1565" s="220" t="s">
        <v>162</v>
      </c>
      <c r="D1565" s="220" t="s">
        <v>538</v>
      </c>
      <c r="E1565" s="220" t="s">
        <v>410</v>
      </c>
      <c r="F1565" s="221">
        <v>34193</v>
      </c>
      <c r="G1565" s="220" t="s">
        <v>795</v>
      </c>
      <c r="H1565" s="220" t="s">
        <v>411</v>
      </c>
      <c r="I1565" s="220" t="s">
        <v>515</v>
      </c>
      <c r="Q1565" s="220">
        <v>2000</v>
      </c>
      <c r="S1565" s="220" t="s">
        <v>944</v>
      </c>
      <c r="T1565" s="222" t="s">
        <v>944</v>
      </c>
      <c r="U1565" s="220" t="s">
        <v>944</v>
      </c>
      <c r="V1565" s="220" t="s">
        <v>944</v>
      </c>
      <c r="W1565" s="220" t="s">
        <v>944</v>
      </c>
      <c r="X1565" s="220" t="s">
        <v>1306</v>
      </c>
    </row>
    <row r="1566" spans="1:24" x14ac:dyDescent="0.3">
      <c r="A1566" s="220">
        <v>122307</v>
      </c>
      <c r="B1566" s="220" t="s">
        <v>2205</v>
      </c>
      <c r="C1566" s="220" t="s">
        <v>2206</v>
      </c>
      <c r="D1566" s="220" t="s">
        <v>231</v>
      </c>
      <c r="E1566" s="220" t="s">
        <v>410</v>
      </c>
      <c r="F1566" s="221">
        <v>32200</v>
      </c>
      <c r="G1566" s="220" t="s">
        <v>356</v>
      </c>
      <c r="H1566" s="220" t="s">
        <v>422</v>
      </c>
      <c r="I1566" s="220" t="s">
        <v>515</v>
      </c>
      <c r="Q1566" s="220">
        <v>2000</v>
      </c>
      <c r="S1566" s="220" t="s">
        <v>944</v>
      </c>
      <c r="T1566" s="222" t="s">
        <v>944</v>
      </c>
      <c r="U1566" s="220" t="s">
        <v>944</v>
      </c>
      <c r="V1566" s="220" t="s">
        <v>944</v>
      </c>
      <c r="W1566" s="220" t="s">
        <v>944</v>
      </c>
      <c r="X1566" s="220" t="s">
        <v>1306</v>
      </c>
    </row>
    <row r="1567" spans="1:24" x14ac:dyDescent="0.3">
      <c r="A1567" s="220">
        <v>122310</v>
      </c>
      <c r="B1567" s="220" t="s">
        <v>2207</v>
      </c>
      <c r="C1567" s="220" t="s">
        <v>701</v>
      </c>
      <c r="D1567" s="220" t="s">
        <v>250</v>
      </c>
      <c r="E1567" s="220" t="s">
        <v>410</v>
      </c>
      <c r="F1567" s="221">
        <v>35438</v>
      </c>
      <c r="G1567" s="220" t="s">
        <v>388</v>
      </c>
      <c r="H1567" s="220" t="s">
        <v>411</v>
      </c>
      <c r="I1567" s="220" t="s">
        <v>515</v>
      </c>
      <c r="Q1567" s="220">
        <v>2000</v>
      </c>
      <c r="S1567" s="220" t="s">
        <v>944</v>
      </c>
      <c r="T1567" s="222" t="s">
        <v>944</v>
      </c>
      <c r="U1567" s="220" t="s">
        <v>944</v>
      </c>
      <c r="V1567" s="220" t="s">
        <v>944</v>
      </c>
      <c r="W1567" s="220" t="s">
        <v>944</v>
      </c>
      <c r="X1567" s="220" t="s">
        <v>1306</v>
      </c>
    </row>
    <row r="1568" spans="1:24" x14ac:dyDescent="0.3">
      <c r="A1568" s="220">
        <v>122311</v>
      </c>
      <c r="B1568" s="220" t="s">
        <v>2208</v>
      </c>
      <c r="C1568" s="220" t="s">
        <v>1103</v>
      </c>
      <c r="D1568" s="220" t="s">
        <v>256</v>
      </c>
      <c r="E1568" s="220" t="s">
        <v>410</v>
      </c>
      <c r="F1568" s="221">
        <v>35408</v>
      </c>
      <c r="G1568" s="220" t="s">
        <v>388</v>
      </c>
      <c r="H1568" s="220" t="s">
        <v>411</v>
      </c>
      <c r="I1568" s="220" t="s">
        <v>515</v>
      </c>
      <c r="Q1568" s="220">
        <v>2000</v>
      </c>
      <c r="S1568" s="220" t="s">
        <v>944</v>
      </c>
      <c r="T1568" s="222" t="s">
        <v>944</v>
      </c>
      <c r="U1568" s="220" t="s">
        <v>944</v>
      </c>
      <c r="V1568" s="220" t="s">
        <v>944</v>
      </c>
      <c r="W1568" s="220" t="s">
        <v>944</v>
      </c>
      <c r="X1568" s="220" t="s">
        <v>1306</v>
      </c>
    </row>
    <row r="1569" spans="1:24" x14ac:dyDescent="0.3">
      <c r="A1569" s="220">
        <v>122312</v>
      </c>
      <c r="B1569" s="220" t="s">
        <v>2209</v>
      </c>
      <c r="C1569" s="220" t="s">
        <v>1051</v>
      </c>
      <c r="D1569" s="220" t="s">
        <v>298</v>
      </c>
      <c r="E1569" s="220" t="s">
        <v>410</v>
      </c>
      <c r="F1569" s="221">
        <v>36115</v>
      </c>
      <c r="G1569" s="220" t="s">
        <v>798</v>
      </c>
      <c r="H1569" s="220" t="s">
        <v>411</v>
      </c>
      <c r="I1569" s="220" t="s">
        <v>515</v>
      </c>
      <c r="Q1569" s="220">
        <v>2000</v>
      </c>
      <c r="S1569" s="220" t="s">
        <v>944</v>
      </c>
      <c r="T1569" s="222" t="s">
        <v>944</v>
      </c>
      <c r="U1569" s="220" t="s">
        <v>944</v>
      </c>
      <c r="V1569" s="220" t="s">
        <v>944</v>
      </c>
      <c r="W1569" s="220" t="s">
        <v>944</v>
      </c>
      <c r="X1569" s="220" t="s">
        <v>1306</v>
      </c>
    </row>
    <row r="1570" spans="1:24" x14ac:dyDescent="0.3">
      <c r="A1570" s="220">
        <v>122314</v>
      </c>
      <c r="B1570" s="220" t="s">
        <v>2210</v>
      </c>
      <c r="C1570" s="220" t="s">
        <v>447</v>
      </c>
      <c r="D1570" s="220" t="s">
        <v>298</v>
      </c>
      <c r="E1570" s="220" t="s">
        <v>410</v>
      </c>
      <c r="F1570" s="221">
        <v>34927</v>
      </c>
      <c r="G1570" s="220" t="s">
        <v>403</v>
      </c>
      <c r="H1570" s="220" t="s">
        <v>411</v>
      </c>
      <c r="I1570" s="220" t="s">
        <v>515</v>
      </c>
      <c r="Q1570" s="220">
        <v>2000</v>
      </c>
      <c r="T1570" s="222"/>
      <c r="W1570" s="220" t="s">
        <v>944</v>
      </c>
      <c r="X1570" s="220" t="s">
        <v>1306</v>
      </c>
    </row>
    <row r="1571" spans="1:24" x14ac:dyDescent="0.3">
      <c r="A1571" s="220">
        <v>122315</v>
      </c>
      <c r="B1571" s="220" t="s">
        <v>637</v>
      </c>
      <c r="C1571" s="220" t="s">
        <v>2211</v>
      </c>
      <c r="D1571" s="220" t="s">
        <v>638</v>
      </c>
      <c r="E1571" s="220" t="s">
        <v>410</v>
      </c>
      <c r="F1571" s="221">
        <v>33509</v>
      </c>
      <c r="G1571" s="220" t="s">
        <v>786</v>
      </c>
      <c r="H1571" s="220" t="s">
        <v>411</v>
      </c>
      <c r="I1571" s="220" t="s">
        <v>515</v>
      </c>
      <c r="Q1571" s="220">
        <v>2000</v>
      </c>
      <c r="T1571" s="222" t="s">
        <v>944</v>
      </c>
      <c r="U1571" s="220" t="s">
        <v>944</v>
      </c>
      <c r="V1571" s="220" t="s">
        <v>944</v>
      </c>
      <c r="W1571" s="220" t="s">
        <v>944</v>
      </c>
      <c r="X1571" s="220" t="s">
        <v>1306</v>
      </c>
    </row>
    <row r="1572" spans="1:24" x14ac:dyDescent="0.3">
      <c r="A1572" s="220">
        <v>122318</v>
      </c>
      <c r="B1572" s="220" t="s">
        <v>2212</v>
      </c>
      <c r="C1572" s="220" t="s">
        <v>113</v>
      </c>
      <c r="D1572" s="220" t="s">
        <v>267</v>
      </c>
      <c r="E1572" s="220" t="s">
        <v>410</v>
      </c>
      <c r="F1572" s="221">
        <v>35065</v>
      </c>
      <c r="G1572" s="220" t="s">
        <v>783</v>
      </c>
      <c r="H1572" s="220" t="s">
        <v>411</v>
      </c>
      <c r="I1572" s="220" t="s">
        <v>515</v>
      </c>
      <c r="Q1572" s="220">
        <v>2000</v>
      </c>
      <c r="S1572" s="220" t="s">
        <v>944</v>
      </c>
      <c r="T1572" s="222" t="s">
        <v>944</v>
      </c>
      <c r="U1572" s="220" t="s">
        <v>944</v>
      </c>
      <c r="V1572" s="220" t="s">
        <v>944</v>
      </c>
      <c r="W1572" s="220" t="s">
        <v>944</v>
      </c>
      <c r="X1572" s="220" t="s">
        <v>1306</v>
      </c>
    </row>
    <row r="1573" spans="1:24" x14ac:dyDescent="0.3">
      <c r="A1573" s="220">
        <v>122319</v>
      </c>
      <c r="B1573" s="220" t="s">
        <v>2213</v>
      </c>
      <c r="C1573" s="220" t="s">
        <v>118</v>
      </c>
      <c r="D1573" s="220" t="s">
        <v>2214</v>
      </c>
      <c r="E1573" s="220" t="s">
        <v>410</v>
      </c>
      <c r="F1573" s="221">
        <v>34420</v>
      </c>
      <c r="G1573" s="220" t="s">
        <v>2215</v>
      </c>
      <c r="H1573" s="220" t="s">
        <v>420</v>
      </c>
      <c r="I1573" s="220" t="s">
        <v>515</v>
      </c>
      <c r="Q1573" s="220">
        <v>2000</v>
      </c>
      <c r="S1573" s="220" t="s">
        <v>944</v>
      </c>
      <c r="T1573" s="222" t="s">
        <v>944</v>
      </c>
      <c r="U1573" s="220" t="s">
        <v>944</v>
      </c>
      <c r="V1573" s="220" t="s">
        <v>944</v>
      </c>
      <c r="W1573" s="220" t="s">
        <v>944</v>
      </c>
      <c r="X1573" s="220" t="s">
        <v>1306</v>
      </c>
    </row>
    <row r="1574" spans="1:24" x14ac:dyDescent="0.3">
      <c r="A1574" s="220">
        <v>122322</v>
      </c>
      <c r="B1574" s="220" t="s">
        <v>2216</v>
      </c>
      <c r="C1574" s="220" t="s">
        <v>171</v>
      </c>
      <c r="D1574" s="220" t="s">
        <v>295</v>
      </c>
      <c r="E1574" s="220" t="s">
        <v>410</v>
      </c>
      <c r="F1574" s="221">
        <v>33042</v>
      </c>
      <c r="G1574" s="220" t="s">
        <v>769</v>
      </c>
      <c r="H1574" s="220" t="s">
        <v>411</v>
      </c>
      <c r="I1574" s="220" t="s">
        <v>515</v>
      </c>
      <c r="Q1574" s="220">
        <v>2000</v>
      </c>
      <c r="S1574" s="220" t="s">
        <v>944</v>
      </c>
      <c r="T1574" s="222" t="s">
        <v>944</v>
      </c>
      <c r="U1574" s="220" t="s">
        <v>944</v>
      </c>
      <c r="V1574" s="220" t="s">
        <v>944</v>
      </c>
      <c r="W1574" s="220" t="s">
        <v>944</v>
      </c>
      <c r="X1574" s="220" t="s">
        <v>1306</v>
      </c>
    </row>
    <row r="1575" spans="1:24" x14ac:dyDescent="0.3">
      <c r="A1575" s="220">
        <v>122325</v>
      </c>
      <c r="B1575" s="220" t="s">
        <v>2218</v>
      </c>
      <c r="C1575" s="220" t="s">
        <v>2219</v>
      </c>
      <c r="D1575" s="220" t="s">
        <v>582</v>
      </c>
      <c r="E1575" s="220" t="s">
        <v>410</v>
      </c>
      <c r="F1575" s="221">
        <v>33605</v>
      </c>
      <c r="G1575" s="220" t="s">
        <v>2220</v>
      </c>
      <c r="H1575" s="220" t="s">
        <v>411</v>
      </c>
      <c r="I1575" s="220" t="s">
        <v>515</v>
      </c>
      <c r="Q1575" s="220">
        <v>2000</v>
      </c>
      <c r="S1575" s="220" t="s">
        <v>944</v>
      </c>
      <c r="T1575" s="222" t="s">
        <v>944</v>
      </c>
      <c r="U1575" s="220" t="s">
        <v>944</v>
      </c>
      <c r="V1575" s="220" t="s">
        <v>944</v>
      </c>
      <c r="W1575" s="220" t="s">
        <v>944</v>
      </c>
      <c r="X1575" s="220" t="s">
        <v>1306</v>
      </c>
    </row>
    <row r="1576" spans="1:24" x14ac:dyDescent="0.3">
      <c r="A1576" s="220">
        <v>122326</v>
      </c>
      <c r="B1576" s="220" t="s">
        <v>2221</v>
      </c>
      <c r="C1576" s="220" t="s">
        <v>65</v>
      </c>
      <c r="D1576" s="220" t="s">
        <v>2222</v>
      </c>
      <c r="E1576" s="220" t="s">
        <v>410</v>
      </c>
      <c r="F1576" s="221">
        <v>33527</v>
      </c>
      <c r="G1576" s="220" t="s">
        <v>795</v>
      </c>
      <c r="H1576" s="220" t="s">
        <v>411</v>
      </c>
      <c r="I1576" s="220" t="s">
        <v>515</v>
      </c>
      <c r="Q1576" s="220">
        <v>2000</v>
      </c>
      <c r="S1576" s="220" t="s">
        <v>944</v>
      </c>
      <c r="T1576" s="222" t="s">
        <v>944</v>
      </c>
      <c r="U1576" s="220" t="s">
        <v>944</v>
      </c>
      <c r="V1576" s="220" t="s">
        <v>944</v>
      </c>
      <c r="W1576" s="220" t="s">
        <v>944</v>
      </c>
      <c r="X1576" s="220" t="s">
        <v>1306</v>
      </c>
    </row>
    <row r="1577" spans="1:24" x14ac:dyDescent="0.3">
      <c r="A1577" s="220">
        <v>122329</v>
      </c>
      <c r="B1577" s="220" t="s">
        <v>2223</v>
      </c>
      <c r="C1577" s="220" t="s">
        <v>130</v>
      </c>
      <c r="D1577" s="220" t="s">
        <v>264</v>
      </c>
      <c r="E1577" s="220" t="s">
        <v>410</v>
      </c>
      <c r="F1577" s="221">
        <v>28557</v>
      </c>
      <c r="G1577" s="220" t="s">
        <v>801</v>
      </c>
      <c r="H1577" s="220" t="s">
        <v>411</v>
      </c>
      <c r="I1577" s="220" t="s">
        <v>515</v>
      </c>
      <c r="Q1577" s="220">
        <v>2000</v>
      </c>
      <c r="S1577" s="220" t="s">
        <v>944</v>
      </c>
      <c r="T1577" s="222" t="s">
        <v>944</v>
      </c>
      <c r="U1577" s="220" t="s">
        <v>944</v>
      </c>
      <c r="V1577" s="220" t="s">
        <v>944</v>
      </c>
      <c r="W1577" s="220" t="s">
        <v>944</v>
      </c>
      <c r="X1577" s="220" t="s">
        <v>1306</v>
      </c>
    </row>
    <row r="1578" spans="1:24" x14ac:dyDescent="0.3">
      <c r="A1578" s="220">
        <v>122330</v>
      </c>
      <c r="B1578" s="220" t="s">
        <v>2224</v>
      </c>
      <c r="C1578" s="220" t="s">
        <v>68</v>
      </c>
      <c r="D1578" s="220" t="s">
        <v>275</v>
      </c>
      <c r="E1578" s="220" t="s">
        <v>410</v>
      </c>
      <c r="F1578" s="221">
        <v>34700</v>
      </c>
      <c r="G1578" s="220" t="s">
        <v>830</v>
      </c>
      <c r="H1578" s="220" t="s">
        <v>411</v>
      </c>
      <c r="I1578" s="220" t="s">
        <v>515</v>
      </c>
      <c r="Q1578" s="220">
        <v>2000</v>
      </c>
      <c r="S1578" s="220" t="s">
        <v>944</v>
      </c>
      <c r="T1578" s="222" t="s">
        <v>944</v>
      </c>
      <c r="U1578" s="220" t="s">
        <v>944</v>
      </c>
      <c r="V1578" s="220" t="s">
        <v>944</v>
      </c>
      <c r="W1578" s="220" t="s">
        <v>944</v>
      </c>
      <c r="X1578" s="220" t="s">
        <v>1306</v>
      </c>
    </row>
    <row r="1579" spans="1:24" x14ac:dyDescent="0.3">
      <c r="A1579" s="220">
        <v>122332</v>
      </c>
      <c r="B1579" s="220" t="s">
        <v>2225</v>
      </c>
      <c r="C1579" s="220" t="s">
        <v>1029</v>
      </c>
      <c r="D1579" s="220" t="s">
        <v>1559</v>
      </c>
      <c r="E1579" s="220" t="s">
        <v>410</v>
      </c>
      <c r="F1579" s="221">
        <v>33381</v>
      </c>
      <c r="G1579" s="220" t="s">
        <v>795</v>
      </c>
      <c r="H1579" s="220" t="s">
        <v>411</v>
      </c>
      <c r="I1579" s="220" t="s">
        <v>515</v>
      </c>
      <c r="Q1579" s="220">
        <v>2000</v>
      </c>
      <c r="T1579" s="222" t="s">
        <v>944</v>
      </c>
      <c r="U1579" s="220" t="s">
        <v>944</v>
      </c>
      <c r="V1579" s="220" t="s">
        <v>944</v>
      </c>
      <c r="W1579" s="220" t="s">
        <v>944</v>
      </c>
      <c r="X1579" s="220" t="s">
        <v>1306</v>
      </c>
    </row>
    <row r="1580" spans="1:24" x14ac:dyDescent="0.3">
      <c r="A1580" s="220">
        <v>122333</v>
      </c>
      <c r="B1580" s="220" t="s">
        <v>2226</v>
      </c>
      <c r="C1580" s="220" t="s">
        <v>549</v>
      </c>
      <c r="D1580" s="220" t="s">
        <v>251</v>
      </c>
      <c r="E1580" s="220" t="s">
        <v>410</v>
      </c>
      <c r="F1580" s="221">
        <v>35862</v>
      </c>
      <c r="G1580" s="220" t="s">
        <v>1513</v>
      </c>
      <c r="H1580" s="220" t="s">
        <v>411</v>
      </c>
      <c r="I1580" s="220" t="s">
        <v>515</v>
      </c>
      <c r="Q1580" s="220">
        <v>2000</v>
      </c>
      <c r="T1580" s="222" t="s">
        <v>944</v>
      </c>
      <c r="U1580" s="220" t="s">
        <v>944</v>
      </c>
      <c r="V1580" s="220" t="s">
        <v>944</v>
      </c>
      <c r="W1580" s="220" t="s">
        <v>944</v>
      </c>
      <c r="X1580" s="220" t="s">
        <v>1306</v>
      </c>
    </row>
    <row r="1581" spans="1:24" x14ac:dyDescent="0.3">
      <c r="A1581" s="220">
        <v>122335</v>
      </c>
      <c r="B1581" s="220" t="s">
        <v>2227</v>
      </c>
      <c r="C1581" s="220" t="s">
        <v>496</v>
      </c>
      <c r="D1581" s="220" t="s">
        <v>550</v>
      </c>
      <c r="E1581" s="220" t="s">
        <v>410</v>
      </c>
      <c r="F1581" s="221">
        <v>34893</v>
      </c>
      <c r="G1581" s="220" t="s">
        <v>415</v>
      </c>
      <c r="H1581" s="220" t="s">
        <v>420</v>
      </c>
      <c r="I1581" s="220" t="s">
        <v>515</v>
      </c>
      <c r="Q1581" s="220">
        <v>2000</v>
      </c>
      <c r="T1581" s="222"/>
      <c r="V1581" s="220" t="s">
        <v>944</v>
      </c>
      <c r="W1581" s="220" t="s">
        <v>944</v>
      </c>
      <c r="X1581" s="220" t="s">
        <v>1306</v>
      </c>
    </row>
    <row r="1582" spans="1:24" x14ac:dyDescent="0.3">
      <c r="A1582" s="220">
        <v>122336</v>
      </c>
      <c r="B1582" s="220" t="s">
        <v>2228</v>
      </c>
      <c r="C1582" s="220" t="s">
        <v>130</v>
      </c>
      <c r="D1582" s="220" t="s">
        <v>983</v>
      </c>
      <c r="E1582" s="220" t="s">
        <v>410</v>
      </c>
      <c r="F1582" s="221">
        <v>34700</v>
      </c>
      <c r="G1582" s="220" t="s">
        <v>795</v>
      </c>
      <c r="H1582" s="220" t="s">
        <v>411</v>
      </c>
      <c r="I1582" s="220" t="s">
        <v>515</v>
      </c>
      <c r="Q1582" s="220">
        <v>2000</v>
      </c>
      <c r="S1582" s="220" t="s">
        <v>944</v>
      </c>
      <c r="T1582" s="222" t="s">
        <v>944</v>
      </c>
      <c r="U1582" s="220" t="s">
        <v>944</v>
      </c>
      <c r="V1582" s="220" t="s">
        <v>944</v>
      </c>
      <c r="W1582" s="220" t="s">
        <v>944</v>
      </c>
      <c r="X1582" s="220" t="s">
        <v>1306</v>
      </c>
    </row>
    <row r="1583" spans="1:24" x14ac:dyDescent="0.3">
      <c r="A1583" s="220">
        <v>122339</v>
      </c>
      <c r="B1583" s="220" t="s">
        <v>2229</v>
      </c>
      <c r="C1583" s="220" t="s">
        <v>142</v>
      </c>
      <c r="D1583" s="220" t="s">
        <v>301</v>
      </c>
      <c r="E1583" s="220" t="s">
        <v>410</v>
      </c>
      <c r="F1583" s="221">
        <v>32782</v>
      </c>
      <c r="G1583" s="220" t="s">
        <v>771</v>
      </c>
      <c r="H1583" s="220" t="s">
        <v>411</v>
      </c>
      <c r="I1583" s="220" t="s">
        <v>515</v>
      </c>
      <c r="Q1583" s="220">
        <v>2000</v>
      </c>
      <c r="S1583" s="220" t="s">
        <v>944</v>
      </c>
      <c r="T1583" s="222" t="s">
        <v>944</v>
      </c>
      <c r="U1583" s="220" t="s">
        <v>944</v>
      </c>
      <c r="V1583" s="220" t="s">
        <v>944</v>
      </c>
      <c r="W1583" s="220" t="s">
        <v>944</v>
      </c>
      <c r="X1583" s="220" t="s">
        <v>1306</v>
      </c>
    </row>
    <row r="1584" spans="1:24" x14ac:dyDescent="0.3">
      <c r="A1584" s="220">
        <v>122340</v>
      </c>
      <c r="B1584" s="220" t="s">
        <v>2230</v>
      </c>
      <c r="C1584" s="220" t="s">
        <v>185</v>
      </c>
      <c r="D1584" s="220" t="s">
        <v>2231</v>
      </c>
      <c r="E1584" s="220" t="s">
        <v>410</v>
      </c>
      <c r="F1584" s="221">
        <v>35419</v>
      </c>
      <c r="G1584" s="220" t="s">
        <v>403</v>
      </c>
      <c r="H1584" s="220" t="s">
        <v>411</v>
      </c>
      <c r="I1584" s="220" t="s">
        <v>515</v>
      </c>
      <c r="Q1584" s="220">
        <v>2000</v>
      </c>
      <c r="T1584" s="222" t="s">
        <v>944</v>
      </c>
      <c r="U1584" s="220" t="s">
        <v>944</v>
      </c>
      <c r="V1584" s="220" t="s">
        <v>944</v>
      </c>
      <c r="W1584" s="220" t="s">
        <v>944</v>
      </c>
      <c r="X1584" s="220" t="s">
        <v>1306</v>
      </c>
    </row>
    <row r="1585" spans="1:24" x14ac:dyDescent="0.3">
      <c r="A1585" s="220">
        <v>122341</v>
      </c>
      <c r="B1585" s="220" t="s">
        <v>2232</v>
      </c>
      <c r="C1585" s="220" t="s">
        <v>68</v>
      </c>
      <c r="D1585" s="220" t="s">
        <v>354</v>
      </c>
      <c r="E1585" s="220" t="s">
        <v>410</v>
      </c>
      <c r="F1585" s="221">
        <v>32169</v>
      </c>
      <c r="G1585" s="220" t="s">
        <v>2233</v>
      </c>
      <c r="H1585" s="220" t="s">
        <v>411</v>
      </c>
      <c r="I1585" s="220" t="s">
        <v>515</v>
      </c>
      <c r="Q1585" s="220">
        <v>2000</v>
      </c>
      <c r="S1585" s="220" t="s">
        <v>944</v>
      </c>
      <c r="T1585" s="222" t="s">
        <v>944</v>
      </c>
      <c r="U1585" s="220" t="s">
        <v>944</v>
      </c>
      <c r="V1585" s="220" t="s">
        <v>944</v>
      </c>
      <c r="W1585" s="220" t="s">
        <v>944</v>
      </c>
      <c r="X1585" s="220" t="s">
        <v>1306</v>
      </c>
    </row>
    <row r="1586" spans="1:24" x14ac:dyDescent="0.3">
      <c r="A1586" s="220">
        <v>122342</v>
      </c>
      <c r="B1586" s="220" t="s">
        <v>2234</v>
      </c>
      <c r="C1586" s="220" t="s">
        <v>631</v>
      </c>
      <c r="D1586" s="220" t="s">
        <v>2235</v>
      </c>
      <c r="E1586" s="220" t="s">
        <v>410</v>
      </c>
      <c r="F1586" s="221">
        <v>34706</v>
      </c>
      <c r="G1586" s="220" t="s">
        <v>408</v>
      </c>
      <c r="H1586" s="220" t="s">
        <v>411</v>
      </c>
      <c r="I1586" s="220" t="s">
        <v>515</v>
      </c>
      <c r="Q1586" s="220">
        <v>2000</v>
      </c>
      <c r="S1586" s="220" t="s">
        <v>944</v>
      </c>
      <c r="T1586" s="222" t="s">
        <v>944</v>
      </c>
      <c r="U1586" s="220" t="s">
        <v>944</v>
      </c>
      <c r="V1586" s="220" t="s">
        <v>944</v>
      </c>
      <c r="W1586" s="220" t="s">
        <v>944</v>
      </c>
      <c r="X1586" s="220" t="s">
        <v>1306</v>
      </c>
    </row>
    <row r="1587" spans="1:24" x14ac:dyDescent="0.3">
      <c r="A1587" s="220">
        <v>122345</v>
      </c>
      <c r="B1587" s="220" t="s">
        <v>2236</v>
      </c>
      <c r="C1587" s="220" t="s">
        <v>64</v>
      </c>
      <c r="D1587" s="220" t="s">
        <v>306</v>
      </c>
      <c r="E1587" s="220" t="s">
        <v>410</v>
      </c>
      <c r="F1587" s="221">
        <v>35463</v>
      </c>
      <c r="G1587" s="220" t="s">
        <v>768</v>
      </c>
      <c r="H1587" s="220" t="s">
        <v>411</v>
      </c>
      <c r="I1587" s="220" t="s">
        <v>515</v>
      </c>
      <c r="Q1587" s="220">
        <v>2000</v>
      </c>
      <c r="S1587" s="220" t="s">
        <v>944</v>
      </c>
      <c r="T1587" s="222" t="s">
        <v>944</v>
      </c>
      <c r="U1587" s="220" t="s">
        <v>944</v>
      </c>
      <c r="V1587" s="220" t="s">
        <v>944</v>
      </c>
      <c r="W1587" s="220" t="s">
        <v>944</v>
      </c>
      <c r="X1587" s="220" t="s">
        <v>1306</v>
      </c>
    </row>
    <row r="1588" spans="1:24" x14ac:dyDescent="0.3">
      <c r="A1588" s="220">
        <v>122350</v>
      </c>
      <c r="B1588" s="220" t="s">
        <v>2237</v>
      </c>
      <c r="C1588" s="220" t="s">
        <v>491</v>
      </c>
      <c r="D1588" s="220" t="s">
        <v>352</v>
      </c>
      <c r="E1588" s="220" t="s">
        <v>410</v>
      </c>
      <c r="F1588" s="221">
        <v>33468</v>
      </c>
      <c r="G1588" s="220" t="s">
        <v>833</v>
      </c>
      <c r="H1588" s="220" t="s">
        <v>411</v>
      </c>
      <c r="I1588" s="220" t="s">
        <v>515</v>
      </c>
      <c r="Q1588" s="220">
        <v>2000</v>
      </c>
      <c r="S1588" s="220" t="s">
        <v>944</v>
      </c>
      <c r="T1588" s="222" t="s">
        <v>944</v>
      </c>
      <c r="U1588" s="220" t="s">
        <v>944</v>
      </c>
      <c r="V1588" s="220" t="s">
        <v>944</v>
      </c>
      <c r="W1588" s="220" t="s">
        <v>944</v>
      </c>
      <c r="X1588" s="220" t="s">
        <v>1306</v>
      </c>
    </row>
    <row r="1589" spans="1:24" x14ac:dyDescent="0.3">
      <c r="A1589" s="220">
        <v>122355</v>
      </c>
      <c r="B1589" s="220" t="s">
        <v>2240</v>
      </c>
      <c r="C1589" s="220" t="s">
        <v>118</v>
      </c>
      <c r="D1589" s="220" t="s">
        <v>333</v>
      </c>
      <c r="E1589" s="220" t="s">
        <v>410</v>
      </c>
      <c r="F1589" s="221">
        <v>34505</v>
      </c>
      <c r="G1589" s="220" t="s">
        <v>867</v>
      </c>
      <c r="H1589" s="220" t="s">
        <v>411</v>
      </c>
      <c r="I1589" s="220" t="s">
        <v>515</v>
      </c>
      <c r="Q1589" s="220">
        <v>2000</v>
      </c>
      <c r="S1589" s="220" t="s">
        <v>944</v>
      </c>
      <c r="T1589" s="222" t="s">
        <v>944</v>
      </c>
      <c r="U1589" s="220" t="s">
        <v>944</v>
      </c>
      <c r="V1589" s="220" t="s">
        <v>944</v>
      </c>
      <c r="W1589" s="220" t="s">
        <v>944</v>
      </c>
      <c r="X1589" s="220" t="s">
        <v>1306</v>
      </c>
    </row>
    <row r="1590" spans="1:24" x14ac:dyDescent="0.3">
      <c r="A1590" s="220">
        <v>122356</v>
      </c>
      <c r="B1590" s="220" t="s">
        <v>2241</v>
      </c>
      <c r="C1590" s="220" t="s">
        <v>79</v>
      </c>
      <c r="D1590" s="220" t="s">
        <v>2242</v>
      </c>
      <c r="E1590" s="220" t="s">
        <v>410</v>
      </c>
      <c r="F1590" s="221">
        <v>35845</v>
      </c>
      <c r="G1590" s="220" t="s">
        <v>388</v>
      </c>
      <c r="H1590" s="220" t="s">
        <v>411</v>
      </c>
      <c r="I1590" s="220" t="s">
        <v>515</v>
      </c>
      <c r="Q1590" s="220">
        <v>2000</v>
      </c>
      <c r="S1590" s="220" t="s">
        <v>944</v>
      </c>
      <c r="T1590" s="222" t="s">
        <v>944</v>
      </c>
      <c r="U1590" s="220" t="s">
        <v>944</v>
      </c>
      <c r="V1590" s="220" t="s">
        <v>944</v>
      </c>
      <c r="W1590" s="220" t="s">
        <v>944</v>
      </c>
      <c r="X1590" s="220" t="s">
        <v>1306</v>
      </c>
    </row>
    <row r="1591" spans="1:24" x14ac:dyDescent="0.3">
      <c r="A1591" s="220">
        <v>122360</v>
      </c>
      <c r="B1591" s="220" t="s">
        <v>2243</v>
      </c>
      <c r="C1591" s="220" t="s">
        <v>530</v>
      </c>
      <c r="D1591" s="220" t="s">
        <v>302</v>
      </c>
      <c r="E1591" s="220" t="s">
        <v>409</v>
      </c>
      <c r="F1591" s="221">
        <v>35436</v>
      </c>
      <c r="G1591" s="220" t="s">
        <v>2244</v>
      </c>
      <c r="H1591" s="220" t="s">
        <v>411</v>
      </c>
      <c r="I1591" s="220" t="s">
        <v>515</v>
      </c>
      <c r="Q1591" s="220">
        <v>2000</v>
      </c>
      <c r="S1591" s="220" t="s">
        <v>944</v>
      </c>
      <c r="T1591" s="222" t="s">
        <v>944</v>
      </c>
      <c r="U1591" s="220" t="s">
        <v>944</v>
      </c>
      <c r="V1591" s="220" t="s">
        <v>944</v>
      </c>
      <c r="W1591" s="220" t="s">
        <v>944</v>
      </c>
      <c r="X1591" s="220" t="s">
        <v>1306</v>
      </c>
    </row>
    <row r="1592" spans="1:24" x14ac:dyDescent="0.3">
      <c r="A1592" s="220">
        <v>122361</v>
      </c>
      <c r="B1592" s="220" t="s">
        <v>2245</v>
      </c>
      <c r="C1592" s="220" t="s">
        <v>68</v>
      </c>
      <c r="D1592" s="220" t="s">
        <v>1238</v>
      </c>
      <c r="E1592" s="220" t="s">
        <v>410</v>
      </c>
      <c r="F1592" s="221">
        <v>35120</v>
      </c>
      <c r="G1592" s="220" t="s">
        <v>2246</v>
      </c>
      <c r="H1592" s="220" t="s">
        <v>411</v>
      </c>
      <c r="I1592" s="220" t="s">
        <v>515</v>
      </c>
      <c r="Q1592" s="220">
        <v>2000</v>
      </c>
      <c r="S1592" s="220" t="s">
        <v>944</v>
      </c>
      <c r="T1592" s="222" t="s">
        <v>944</v>
      </c>
      <c r="U1592" s="220" t="s">
        <v>944</v>
      </c>
      <c r="V1592" s="220" t="s">
        <v>944</v>
      </c>
      <c r="W1592" s="220" t="s">
        <v>944</v>
      </c>
      <c r="X1592" s="220" t="s">
        <v>1306</v>
      </c>
    </row>
    <row r="1593" spans="1:24" x14ac:dyDescent="0.3">
      <c r="A1593" s="220">
        <v>122366</v>
      </c>
      <c r="B1593" s="220" t="s">
        <v>2247</v>
      </c>
      <c r="C1593" s="220" t="s">
        <v>2248</v>
      </c>
      <c r="D1593" s="220" t="s">
        <v>232</v>
      </c>
      <c r="E1593" s="220" t="s">
        <v>410</v>
      </c>
      <c r="F1593" s="221">
        <v>34335</v>
      </c>
      <c r="G1593" s="220" t="s">
        <v>818</v>
      </c>
      <c r="H1593" s="220" t="s">
        <v>411</v>
      </c>
      <c r="I1593" s="220" t="s">
        <v>515</v>
      </c>
      <c r="Q1593" s="220">
        <v>2000</v>
      </c>
      <c r="S1593" s="220" t="s">
        <v>944</v>
      </c>
      <c r="T1593" s="222" t="s">
        <v>944</v>
      </c>
      <c r="U1593" s="220" t="s">
        <v>944</v>
      </c>
      <c r="V1593" s="220" t="s">
        <v>944</v>
      </c>
      <c r="W1593" s="220" t="s">
        <v>944</v>
      </c>
      <c r="X1593" s="220" t="s">
        <v>1306</v>
      </c>
    </row>
    <row r="1594" spans="1:24" x14ac:dyDescent="0.3">
      <c r="A1594" s="220">
        <v>122367</v>
      </c>
      <c r="B1594" s="220" t="s">
        <v>2249</v>
      </c>
      <c r="C1594" s="220" t="s">
        <v>107</v>
      </c>
      <c r="D1594" s="220" t="s">
        <v>261</v>
      </c>
      <c r="E1594" s="220" t="s">
        <v>410</v>
      </c>
      <c r="F1594" s="221">
        <v>34405</v>
      </c>
      <c r="G1594" s="220" t="s">
        <v>1066</v>
      </c>
      <c r="H1594" s="220" t="s">
        <v>411</v>
      </c>
      <c r="I1594" s="220" t="s">
        <v>515</v>
      </c>
      <c r="Q1594" s="220">
        <v>2000</v>
      </c>
      <c r="S1594" s="220" t="s">
        <v>944</v>
      </c>
      <c r="T1594" s="222" t="s">
        <v>944</v>
      </c>
      <c r="U1594" s="220" t="s">
        <v>944</v>
      </c>
      <c r="V1594" s="220" t="s">
        <v>944</v>
      </c>
      <c r="W1594" s="220" t="s">
        <v>944</v>
      </c>
      <c r="X1594" s="220" t="s">
        <v>1306</v>
      </c>
    </row>
    <row r="1595" spans="1:24" x14ac:dyDescent="0.3">
      <c r="A1595" s="220">
        <v>122373</v>
      </c>
      <c r="B1595" s="220" t="s">
        <v>2252</v>
      </c>
      <c r="C1595" s="220" t="s">
        <v>68</v>
      </c>
      <c r="D1595" s="220" t="s">
        <v>278</v>
      </c>
      <c r="E1595" s="220" t="s">
        <v>410</v>
      </c>
      <c r="F1595" s="221">
        <v>34994</v>
      </c>
      <c r="G1595" s="220" t="s">
        <v>388</v>
      </c>
      <c r="H1595" s="220" t="s">
        <v>411</v>
      </c>
      <c r="I1595" s="220" t="s">
        <v>515</v>
      </c>
      <c r="Q1595" s="220">
        <v>2000</v>
      </c>
      <c r="S1595" s="220" t="s">
        <v>944</v>
      </c>
      <c r="T1595" s="222" t="s">
        <v>944</v>
      </c>
      <c r="U1595" s="220" t="s">
        <v>944</v>
      </c>
      <c r="V1595" s="220" t="s">
        <v>944</v>
      </c>
      <c r="W1595" s="220" t="s">
        <v>944</v>
      </c>
      <c r="X1595" s="220" t="s">
        <v>1306</v>
      </c>
    </row>
    <row r="1596" spans="1:24" x14ac:dyDescent="0.3">
      <c r="A1596" s="220">
        <v>122374</v>
      </c>
      <c r="B1596" s="220" t="s">
        <v>2253</v>
      </c>
      <c r="C1596" s="220" t="s">
        <v>64</v>
      </c>
      <c r="D1596" s="220" t="s">
        <v>251</v>
      </c>
      <c r="E1596" s="220" t="s">
        <v>410</v>
      </c>
      <c r="F1596" s="221">
        <v>34090</v>
      </c>
      <c r="G1596" s="220" t="s">
        <v>2254</v>
      </c>
      <c r="H1596" s="220" t="s">
        <v>411</v>
      </c>
      <c r="I1596" s="220" t="s">
        <v>515</v>
      </c>
      <c r="Q1596" s="220">
        <v>2000</v>
      </c>
      <c r="S1596" s="220" t="s">
        <v>944</v>
      </c>
      <c r="T1596" s="222" t="s">
        <v>944</v>
      </c>
      <c r="U1596" s="220" t="s">
        <v>944</v>
      </c>
      <c r="V1596" s="220" t="s">
        <v>944</v>
      </c>
      <c r="W1596" s="220" t="s">
        <v>944</v>
      </c>
      <c r="X1596" s="220" t="s">
        <v>1306</v>
      </c>
    </row>
    <row r="1597" spans="1:24" x14ac:dyDescent="0.3">
      <c r="A1597" s="220">
        <v>122375</v>
      </c>
      <c r="B1597" s="220" t="s">
        <v>2255</v>
      </c>
      <c r="C1597" s="220" t="s">
        <v>118</v>
      </c>
      <c r="D1597" s="220" t="s">
        <v>232</v>
      </c>
      <c r="E1597" s="220" t="s">
        <v>410</v>
      </c>
      <c r="F1597" s="221">
        <v>35962</v>
      </c>
      <c r="G1597" s="220" t="s">
        <v>795</v>
      </c>
      <c r="H1597" s="220" t="s">
        <v>411</v>
      </c>
      <c r="I1597" s="220" t="s">
        <v>515</v>
      </c>
      <c r="Q1597" s="220">
        <v>2000</v>
      </c>
      <c r="S1597" s="220" t="s">
        <v>944</v>
      </c>
      <c r="T1597" s="222" t="s">
        <v>944</v>
      </c>
      <c r="U1597" s="220" t="s">
        <v>944</v>
      </c>
      <c r="V1597" s="220" t="s">
        <v>944</v>
      </c>
      <c r="W1597" s="220" t="s">
        <v>944</v>
      </c>
      <c r="X1597" s="220" t="s">
        <v>1306</v>
      </c>
    </row>
    <row r="1598" spans="1:24" x14ac:dyDescent="0.3">
      <c r="A1598" s="220">
        <v>122377</v>
      </c>
      <c r="B1598" s="220" t="s">
        <v>2256</v>
      </c>
      <c r="C1598" s="220" t="s">
        <v>165</v>
      </c>
      <c r="D1598" s="220" t="s">
        <v>351</v>
      </c>
      <c r="E1598" s="220" t="s">
        <v>410</v>
      </c>
      <c r="F1598" s="221">
        <v>31344</v>
      </c>
      <c r="G1598" s="220" t="s">
        <v>388</v>
      </c>
      <c r="H1598" s="220" t="s">
        <v>411</v>
      </c>
      <c r="I1598" s="220" t="s">
        <v>515</v>
      </c>
      <c r="Q1598" s="220">
        <v>2000</v>
      </c>
      <c r="S1598" s="220" t="s">
        <v>944</v>
      </c>
      <c r="T1598" s="222" t="s">
        <v>944</v>
      </c>
      <c r="U1598" s="220" t="s">
        <v>944</v>
      </c>
      <c r="V1598" s="220" t="s">
        <v>944</v>
      </c>
      <c r="W1598" s="220" t="s">
        <v>944</v>
      </c>
      <c r="X1598" s="220" t="s">
        <v>1306</v>
      </c>
    </row>
    <row r="1599" spans="1:24" x14ac:dyDescent="0.3">
      <c r="A1599" s="220">
        <v>122381</v>
      </c>
      <c r="B1599" s="220" t="s">
        <v>2257</v>
      </c>
      <c r="C1599" s="220" t="s">
        <v>1002</v>
      </c>
      <c r="D1599" s="220" t="s">
        <v>478</v>
      </c>
      <c r="E1599" s="220" t="s">
        <v>409</v>
      </c>
      <c r="F1599" s="221">
        <v>30385</v>
      </c>
      <c r="G1599" s="220" t="s">
        <v>2258</v>
      </c>
      <c r="H1599" s="220" t="s">
        <v>411</v>
      </c>
      <c r="I1599" s="220" t="s">
        <v>515</v>
      </c>
      <c r="Q1599" s="220">
        <v>2000</v>
      </c>
      <c r="S1599" s="220" t="s">
        <v>944</v>
      </c>
      <c r="T1599" s="222" t="s">
        <v>944</v>
      </c>
      <c r="U1599" s="220" t="s">
        <v>944</v>
      </c>
      <c r="V1599" s="220" t="s">
        <v>944</v>
      </c>
      <c r="W1599" s="220" t="s">
        <v>944</v>
      </c>
      <c r="X1599" s="220" t="s">
        <v>1306</v>
      </c>
    </row>
    <row r="1600" spans="1:24" x14ac:dyDescent="0.3">
      <c r="A1600" s="220">
        <v>122382</v>
      </c>
      <c r="B1600" s="220" t="s">
        <v>2259</v>
      </c>
      <c r="C1600" s="220" t="s">
        <v>1017</v>
      </c>
      <c r="D1600" s="220" t="s">
        <v>291</v>
      </c>
      <c r="E1600" s="220" t="s">
        <v>410</v>
      </c>
      <c r="F1600" s="221">
        <v>33878</v>
      </c>
      <c r="G1600" s="220" t="s">
        <v>388</v>
      </c>
      <c r="H1600" s="220" t="s">
        <v>411</v>
      </c>
      <c r="I1600" s="220" t="s">
        <v>515</v>
      </c>
      <c r="Q1600" s="220">
        <v>2000</v>
      </c>
      <c r="T1600" s="222"/>
      <c r="U1600" s="220" t="s">
        <v>944</v>
      </c>
      <c r="V1600" s="220" t="s">
        <v>944</v>
      </c>
      <c r="W1600" s="220" t="s">
        <v>944</v>
      </c>
      <c r="X1600" s="220" t="s">
        <v>1306</v>
      </c>
    </row>
    <row r="1601" spans="1:24" x14ac:dyDescent="0.3">
      <c r="A1601" s="220">
        <v>122386</v>
      </c>
      <c r="B1601" s="220" t="s">
        <v>2260</v>
      </c>
      <c r="C1601" s="220" t="s">
        <v>144</v>
      </c>
      <c r="D1601" s="220" t="s">
        <v>371</v>
      </c>
      <c r="E1601" s="220" t="s">
        <v>409</v>
      </c>
      <c r="F1601" s="221">
        <v>35743</v>
      </c>
      <c r="G1601" s="220" t="s">
        <v>403</v>
      </c>
      <c r="H1601" s="220" t="s">
        <v>411</v>
      </c>
      <c r="I1601" s="220" t="s">
        <v>515</v>
      </c>
      <c r="Q1601" s="220">
        <v>2000</v>
      </c>
      <c r="S1601" s="220" t="s">
        <v>944</v>
      </c>
      <c r="T1601" s="222" t="s">
        <v>944</v>
      </c>
      <c r="U1601" s="220" t="s">
        <v>944</v>
      </c>
      <c r="V1601" s="220" t="s">
        <v>944</v>
      </c>
      <c r="W1601" s="220" t="s">
        <v>944</v>
      </c>
      <c r="X1601" s="220" t="s">
        <v>1306</v>
      </c>
    </row>
    <row r="1602" spans="1:24" x14ac:dyDescent="0.3">
      <c r="A1602" s="220">
        <v>122389</v>
      </c>
      <c r="B1602" s="220" t="s">
        <v>2261</v>
      </c>
      <c r="C1602" s="220" t="s">
        <v>131</v>
      </c>
      <c r="D1602" s="220" t="s">
        <v>2262</v>
      </c>
      <c r="E1602" s="220" t="s">
        <v>409</v>
      </c>
      <c r="F1602" s="221">
        <v>35542</v>
      </c>
      <c r="G1602" s="220" t="s">
        <v>405</v>
      </c>
      <c r="H1602" s="220" t="s">
        <v>411</v>
      </c>
      <c r="I1602" s="220" t="s">
        <v>515</v>
      </c>
      <c r="Q1602" s="220">
        <v>2000</v>
      </c>
      <c r="S1602" s="220" t="s">
        <v>944</v>
      </c>
      <c r="T1602" s="222" t="s">
        <v>944</v>
      </c>
      <c r="U1602" s="220" t="s">
        <v>944</v>
      </c>
      <c r="V1602" s="220" t="s">
        <v>944</v>
      </c>
      <c r="W1602" s="220" t="s">
        <v>944</v>
      </c>
      <c r="X1602" s="220" t="s">
        <v>1306</v>
      </c>
    </row>
    <row r="1603" spans="1:24" x14ac:dyDescent="0.3">
      <c r="A1603" s="220">
        <v>122392</v>
      </c>
      <c r="B1603" s="220" t="s">
        <v>2263</v>
      </c>
      <c r="C1603" s="220" t="s">
        <v>66</v>
      </c>
      <c r="D1603" s="220" t="s">
        <v>298</v>
      </c>
      <c r="E1603" s="220" t="s">
        <v>410</v>
      </c>
      <c r="F1603" s="221">
        <v>32481</v>
      </c>
      <c r="G1603" s="220" t="s">
        <v>403</v>
      </c>
      <c r="H1603" s="220" t="s">
        <v>411</v>
      </c>
      <c r="I1603" s="220" t="s">
        <v>515</v>
      </c>
      <c r="Q1603" s="220">
        <v>2000</v>
      </c>
      <c r="S1603" s="220" t="s">
        <v>944</v>
      </c>
      <c r="T1603" s="222" t="s">
        <v>944</v>
      </c>
      <c r="U1603" s="220" t="s">
        <v>944</v>
      </c>
      <c r="V1603" s="220" t="s">
        <v>944</v>
      </c>
      <c r="W1603" s="220" t="s">
        <v>944</v>
      </c>
      <c r="X1603" s="220" t="s">
        <v>1306</v>
      </c>
    </row>
    <row r="1604" spans="1:24" x14ac:dyDescent="0.3">
      <c r="A1604" s="220">
        <v>122394</v>
      </c>
      <c r="B1604" s="220" t="s">
        <v>2264</v>
      </c>
      <c r="C1604" s="220" t="s">
        <v>592</v>
      </c>
      <c r="D1604" s="220" t="s">
        <v>301</v>
      </c>
      <c r="E1604" s="220" t="s">
        <v>410</v>
      </c>
      <c r="F1604" s="221">
        <v>33457</v>
      </c>
      <c r="G1604" s="220" t="s">
        <v>388</v>
      </c>
      <c r="H1604" s="220" t="s">
        <v>411</v>
      </c>
      <c r="I1604" s="220" t="s">
        <v>515</v>
      </c>
      <c r="Q1604" s="220">
        <v>2000</v>
      </c>
      <c r="S1604" s="220" t="s">
        <v>944</v>
      </c>
      <c r="T1604" s="222" t="s">
        <v>944</v>
      </c>
      <c r="U1604" s="220" t="s">
        <v>944</v>
      </c>
      <c r="V1604" s="220" t="s">
        <v>944</v>
      </c>
      <c r="W1604" s="220" t="s">
        <v>944</v>
      </c>
      <c r="X1604" s="220" t="s">
        <v>1306</v>
      </c>
    </row>
    <row r="1605" spans="1:24" x14ac:dyDescent="0.3">
      <c r="A1605" s="220">
        <v>122399</v>
      </c>
      <c r="B1605" s="220" t="s">
        <v>2265</v>
      </c>
      <c r="C1605" s="220" t="s">
        <v>193</v>
      </c>
      <c r="D1605" s="220" t="s">
        <v>243</v>
      </c>
      <c r="E1605" s="220" t="s">
        <v>410</v>
      </c>
      <c r="F1605" s="221">
        <v>33471</v>
      </c>
      <c r="G1605" s="220" t="s">
        <v>388</v>
      </c>
      <c r="H1605" s="220" t="s">
        <v>411</v>
      </c>
      <c r="I1605" s="220" t="s">
        <v>515</v>
      </c>
      <c r="Q1605" s="220">
        <v>2000</v>
      </c>
      <c r="S1605" s="220" t="s">
        <v>944</v>
      </c>
      <c r="T1605" s="222" t="s">
        <v>944</v>
      </c>
      <c r="U1605" s="220" t="s">
        <v>944</v>
      </c>
      <c r="V1605" s="220" t="s">
        <v>944</v>
      </c>
      <c r="W1605" s="220" t="s">
        <v>944</v>
      </c>
      <c r="X1605" s="220" t="s">
        <v>1306</v>
      </c>
    </row>
    <row r="1606" spans="1:24" x14ac:dyDescent="0.3">
      <c r="A1606" s="220">
        <v>122400</v>
      </c>
      <c r="B1606" s="220" t="s">
        <v>2266</v>
      </c>
      <c r="C1606" s="220" t="s">
        <v>554</v>
      </c>
      <c r="D1606" s="220" t="s">
        <v>267</v>
      </c>
      <c r="E1606" s="220" t="s">
        <v>410</v>
      </c>
      <c r="F1606" s="221">
        <v>34091</v>
      </c>
      <c r="G1606" s="220" t="s">
        <v>2267</v>
      </c>
      <c r="H1606" s="220" t="s">
        <v>411</v>
      </c>
      <c r="I1606" s="220" t="s">
        <v>515</v>
      </c>
      <c r="Q1606" s="220">
        <v>2000</v>
      </c>
      <c r="S1606" s="220" t="s">
        <v>944</v>
      </c>
      <c r="T1606" s="222" t="s">
        <v>944</v>
      </c>
      <c r="U1606" s="220" t="s">
        <v>944</v>
      </c>
      <c r="V1606" s="220" t="s">
        <v>944</v>
      </c>
      <c r="W1606" s="220" t="s">
        <v>944</v>
      </c>
      <c r="X1606" s="220" t="s">
        <v>1306</v>
      </c>
    </row>
    <row r="1607" spans="1:24" x14ac:dyDescent="0.3">
      <c r="A1607" s="220">
        <v>122402</v>
      </c>
      <c r="B1607" s="220" t="s">
        <v>2268</v>
      </c>
      <c r="C1607" s="220" t="s">
        <v>96</v>
      </c>
      <c r="D1607" s="220" t="s">
        <v>589</v>
      </c>
      <c r="E1607" s="220" t="s">
        <v>410</v>
      </c>
      <c r="F1607" s="221">
        <v>31907</v>
      </c>
      <c r="G1607" s="220" t="s">
        <v>2269</v>
      </c>
      <c r="H1607" s="220" t="s">
        <v>411</v>
      </c>
      <c r="I1607" s="220" t="s">
        <v>515</v>
      </c>
      <c r="Q1607" s="220">
        <v>2000</v>
      </c>
      <c r="S1607" s="220" t="s">
        <v>944</v>
      </c>
      <c r="T1607" s="222" t="s">
        <v>944</v>
      </c>
      <c r="U1607" s="220" t="s">
        <v>944</v>
      </c>
      <c r="V1607" s="220" t="s">
        <v>944</v>
      </c>
      <c r="W1607" s="220" t="s">
        <v>944</v>
      </c>
      <c r="X1607" s="220" t="s">
        <v>1306</v>
      </c>
    </row>
    <row r="1608" spans="1:24" x14ac:dyDescent="0.3">
      <c r="A1608" s="220">
        <v>122403</v>
      </c>
      <c r="B1608" s="220" t="s">
        <v>2270</v>
      </c>
      <c r="C1608" s="220" t="s">
        <v>70</v>
      </c>
      <c r="D1608" s="220" t="s">
        <v>259</v>
      </c>
      <c r="E1608" s="220" t="s">
        <v>410</v>
      </c>
      <c r="F1608" s="221">
        <v>35065</v>
      </c>
      <c r="G1608" s="220" t="s">
        <v>388</v>
      </c>
      <c r="H1608" s="220" t="s">
        <v>411</v>
      </c>
      <c r="I1608" s="220" t="s">
        <v>515</v>
      </c>
      <c r="Q1608" s="220">
        <v>2000</v>
      </c>
      <c r="S1608" s="220" t="s">
        <v>944</v>
      </c>
      <c r="T1608" s="222" t="s">
        <v>944</v>
      </c>
      <c r="U1608" s="220" t="s">
        <v>944</v>
      </c>
      <c r="V1608" s="220" t="s">
        <v>944</v>
      </c>
      <c r="W1608" s="220" t="s">
        <v>944</v>
      </c>
      <c r="X1608" s="220" t="s">
        <v>1306</v>
      </c>
    </row>
    <row r="1609" spans="1:24" x14ac:dyDescent="0.3">
      <c r="A1609" s="220">
        <v>122404</v>
      </c>
      <c r="B1609" s="220" t="s">
        <v>2271</v>
      </c>
      <c r="C1609" s="220" t="s">
        <v>2272</v>
      </c>
      <c r="D1609" s="220" t="s">
        <v>1109</v>
      </c>
      <c r="E1609" s="220" t="s">
        <v>410</v>
      </c>
      <c r="F1609" s="221">
        <v>32255</v>
      </c>
      <c r="G1609" s="220" t="s">
        <v>388</v>
      </c>
      <c r="H1609" s="220" t="s">
        <v>411</v>
      </c>
      <c r="I1609" s="220" t="s">
        <v>515</v>
      </c>
      <c r="Q1609" s="220">
        <v>2000</v>
      </c>
      <c r="S1609" s="220" t="s">
        <v>944</v>
      </c>
      <c r="T1609" s="222" t="s">
        <v>944</v>
      </c>
      <c r="U1609" s="220" t="s">
        <v>944</v>
      </c>
      <c r="V1609" s="220" t="s">
        <v>944</v>
      </c>
      <c r="W1609" s="220" t="s">
        <v>944</v>
      </c>
      <c r="X1609" s="220" t="s">
        <v>1306</v>
      </c>
    </row>
    <row r="1610" spans="1:24" x14ac:dyDescent="0.3">
      <c r="A1610" s="220">
        <v>122405</v>
      </c>
      <c r="B1610" s="220" t="s">
        <v>2273</v>
      </c>
      <c r="C1610" s="220" t="s">
        <v>107</v>
      </c>
      <c r="D1610" s="220" t="s">
        <v>478</v>
      </c>
      <c r="E1610" s="220" t="s">
        <v>410</v>
      </c>
      <c r="F1610" s="221">
        <v>32188</v>
      </c>
      <c r="G1610" s="220" t="s">
        <v>2274</v>
      </c>
      <c r="H1610" s="220" t="s">
        <v>411</v>
      </c>
      <c r="I1610" s="220" t="s">
        <v>515</v>
      </c>
      <c r="Q1610" s="220">
        <v>2000</v>
      </c>
      <c r="S1610" s="220" t="s">
        <v>944</v>
      </c>
      <c r="T1610" s="222" t="s">
        <v>944</v>
      </c>
      <c r="U1610" s="220" t="s">
        <v>944</v>
      </c>
      <c r="V1610" s="220" t="s">
        <v>944</v>
      </c>
      <c r="W1610" s="220" t="s">
        <v>944</v>
      </c>
      <c r="X1610" s="220" t="s">
        <v>1306</v>
      </c>
    </row>
    <row r="1611" spans="1:24" x14ac:dyDescent="0.3">
      <c r="A1611" s="220">
        <v>122409</v>
      </c>
      <c r="B1611" s="220" t="s">
        <v>2278</v>
      </c>
      <c r="C1611" s="220" t="s">
        <v>118</v>
      </c>
      <c r="D1611" s="220" t="s">
        <v>2279</v>
      </c>
      <c r="E1611" s="220" t="s">
        <v>409</v>
      </c>
      <c r="F1611" s="221">
        <v>31576</v>
      </c>
      <c r="G1611" s="220" t="s">
        <v>404</v>
      </c>
      <c r="H1611" s="220" t="s">
        <v>411</v>
      </c>
      <c r="I1611" s="220" t="s">
        <v>515</v>
      </c>
      <c r="Q1611" s="220">
        <v>2000</v>
      </c>
      <c r="S1611" s="220" t="s">
        <v>944</v>
      </c>
      <c r="T1611" s="222" t="s">
        <v>944</v>
      </c>
      <c r="U1611" s="220" t="s">
        <v>944</v>
      </c>
      <c r="V1611" s="220" t="s">
        <v>944</v>
      </c>
      <c r="W1611" s="220" t="s">
        <v>944</v>
      </c>
      <c r="X1611" s="220" t="s">
        <v>1306</v>
      </c>
    </row>
    <row r="1612" spans="1:24" x14ac:dyDescent="0.3">
      <c r="A1612" s="220">
        <v>122411</v>
      </c>
      <c r="B1612" s="220" t="s">
        <v>2280</v>
      </c>
      <c r="C1612" s="220" t="s">
        <v>160</v>
      </c>
      <c r="D1612" s="220" t="s">
        <v>2281</v>
      </c>
      <c r="E1612" s="220" t="s">
        <v>410</v>
      </c>
      <c r="F1612" s="221">
        <v>34128</v>
      </c>
      <c r="G1612" s="220" t="s">
        <v>871</v>
      </c>
      <c r="H1612" s="220" t="s">
        <v>420</v>
      </c>
      <c r="I1612" s="220" t="s">
        <v>515</v>
      </c>
      <c r="Q1612" s="220">
        <v>2000</v>
      </c>
      <c r="S1612" s="220" t="s">
        <v>944</v>
      </c>
      <c r="T1612" s="222" t="s">
        <v>944</v>
      </c>
      <c r="U1612" s="220" t="s">
        <v>944</v>
      </c>
      <c r="V1612" s="220" t="s">
        <v>944</v>
      </c>
      <c r="W1612" s="220" t="s">
        <v>944</v>
      </c>
      <c r="X1612" s="220" t="s">
        <v>1306</v>
      </c>
    </row>
    <row r="1613" spans="1:24" x14ac:dyDescent="0.3">
      <c r="A1613" s="220">
        <v>122413</v>
      </c>
      <c r="B1613" s="220" t="s">
        <v>2282</v>
      </c>
      <c r="C1613" s="220" t="s">
        <v>103</v>
      </c>
      <c r="D1613" s="220" t="s">
        <v>244</v>
      </c>
      <c r="E1613" s="220" t="s">
        <v>410</v>
      </c>
      <c r="F1613" s="221">
        <v>34651</v>
      </c>
      <c r="G1613" s="220" t="s">
        <v>405</v>
      </c>
      <c r="H1613" s="220" t="s">
        <v>420</v>
      </c>
      <c r="I1613" s="220" t="s">
        <v>515</v>
      </c>
      <c r="Q1613" s="220">
        <v>2000</v>
      </c>
      <c r="S1613" s="220" t="s">
        <v>944</v>
      </c>
      <c r="T1613" s="222" t="s">
        <v>944</v>
      </c>
      <c r="U1613" s="220" t="s">
        <v>944</v>
      </c>
      <c r="V1613" s="220" t="s">
        <v>944</v>
      </c>
      <c r="W1613" s="220" t="s">
        <v>944</v>
      </c>
      <c r="X1613" s="220" t="s">
        <v>1306</v>
      </c>
    </row>
    <row r="1614" spans="1:24" x14ac:dyDescent="0.3">
      <c r="A1614" s="220">
        <v>122414</v>
      </c>
      <c r="B1614" s="220" t="s">
        <v>2283</v>
      </c>
      <c r="C1614" s="220" t="s">
        <v>68</v>
      </c>
      <c r="D1614" s="220" t="s">
        <v>315</v>
      </c>
      <c r="E1614" s="220" t="s">
        <v>410</v>
      </c>
      <c r="F1614" s="221">
        <v>34924</v>
      </c>
      <c r="G1614" s="220" t="s">
        <v>388</v>
      </c>
      <c r="H1614" s="220" t="s">
        <v>411</v>
      </c>
      <c r="I1614" s="220" t="s">
        <v>515</v>
      </c>
      <c r="Q1614" s="220">
        <v>2000</v>
      </c>
      <c r="S1614" s="220" t="s">
        <v>944</v>
      </c>
      <c r="T1614" s="222" t="s">
        <v>944</v>
      </c>
      <c r="U1614" s="220" t="s">
        <v>944</v>
      </c>
      <c r="V1614" s="220" t="s">
        <v>944</v>
      </c>
      <c r="W1614" s="220" t="s">
        <v>944</v>
      </c>
      <c r="X1614" s="220" t="s">
        <v>1306</v>
      </c>
    </row>
    <row r="1615" spans="1:24" x14ac:dyDescent="0.3">
      <c r="A1615" s="220">
        <v>122420</v>
      </c>
      <c r="B1615" s="220" t="s">
        <v>2284</v>
      </c>
      <c r="C1615" s="220" t="s">
        <v>2285</v>
      </c>
      <c r="D1615" s="220" t="s">
        <v>308</v>
      </c>
      <c r="E1615" s="220" t="s">
        <v>410</v>
      </c>
      <c r="F1615" s="221">
        <v>32430</v>
      </c>
      <c r="G1615" s="220" t="s">
        <v>388</v>
      </c>
      <c r="H1615" s="220" t="s">
        <v>411</v>
      </c>
      <c r="I1615" s="220" t="s">
        <v>515</v>
      </c>
      <c r="Q1615" s="220">
        <v>2000</v>
      </c>
      <c r="S1615" s="220" t="s">
        <v>944</v>
      </c>
      <c r="T1615" s="222" t="s">
        <v>944</v>
      </c>
      <c r="U1615" s="220" t="s">
        <v>944</v>
      </c>
      <c r="V1615" s="220" t="s">
        <v>944</v>
      </c>
      <c r="W1615" s="220" t="s">
        <v>944</v>
      </c>
      <c r="X1615" s="220" t="s">
        <v>1306</v>
      </c>
    </row>
    <row r="1616" spans="1:24" x14ac:dyDescent="0.3">
      <c r="A1616" s="220">
        <v>122422</v>
      </c>
      <c r="B1616" s="220" t="s">
        <v>2286</v>
      </c>
      <c r="C1616" s="220" t="s">
        <v>92</v>
      </c>
      <c r="D1616" s="220" t="s">
        <v>2287</v>
      </c>
      <c r="E1616" s="220" t="s">
        <v>410</v>
      </c>
      <c r="F1616" s="221">
        <v>36165</v>
      </c>
      <c r="G1616" s="220" t="s">
        <v>998</v>
      </c>
      <c r="H1616" s="220" t="s">
        <v>411</v>
      </c>
      <c r="I1616" s="220" t="s">
        <v>515</v>
      </c>
      <c r="Q1616" s="220">
        <v>2000</v>
      </c>
      <c r="S1616" s="220" t="s">
        <v>944</v>
      </c>
      <c r="T1616" s="222" t="s">
        <v>944</v>
      </c>
      <c r="U1616" s="220" t="s">
        <v>944</v>
      </c>
      <c r="V1616" s="220" t="s">
        <v>944</v>
      </c>
      <c r="W1616" s="220" t="s">
        <v>944</v>
      </c>
      <c r="X1616" s="220" t="s">
        <v>1306</v>
      </c>
    </row>
    <row r="1617" spans="1:24" x14ac:dyDescent="0.3">
      <c r="A1617" s="220">
        <v>122423</v>
      </c>
      <c r="B1617" s="220" t="s">
        <v>2288</v>
      </c>
      <c r="C1617" s="220" t="s">
        <v>68</v>
      </c>
      <c r="D1617" s="220" t="s">
        <v>490</v>
      </c>
      <c r="E1617" s="220" t="s">
        <v>410</v>
      </c>
      <c r="F1617" s="221">
        <v>34293</v>
      </c>
      <c r="G1617" s="220" t="s">
        <v>2289</v>
      </c>
      <c r="H1617" s="220" t="s">
        <v>411</v>
      </c>
      <c r="I1617" s="220" t="s">
        <v>515</v>
      </c>
      <c r="Q1617" s="220">
        <v>2000</v>
      </c>
      <c r="S1617" s="220" t="s">
        <v>944</v>
      </c>
      <c r="T1617" s="222" t="s">
        <v>944</v>
      </c>
      <c r="U1617" s="220" t="s">
        <v>944</v>
      </c>
      <c r="V1617" s="220" t="s">
        <v>944</v>
      </c>
      <c r="W1617" s="220" t="s">
        <v>944</v>
      </c>
      <c r="X1617" s="220" t="s">
        <v>1306</v>
      </c>
    </row>
    <row r="1618" spans="1:24" x14ac:dyDescent="0.3">
      <c r="A1618" s="220">
        <v>122424</v>
      </c>
      <c r="B1618" s="220" t="s">
        <v>2290</v>
      </c>
      <c r="C1618" s="220" t="s">
        <v>107</v>
      </c>
      <c r="D1618" s="220" t="s">
        <v>2291</v>
      </c>
      <c r="E1618" s="220" t="s">
        <v>410</v>
      </c>
      <c r="F1618" s="221">
        <v>32888</v>
      </c>
      <c r="G1618" s="220" t="s">
        <v>867</v>
      </c>
      <c r="H1618" s="220" t="s">
        <v>411</v>
      </c>
      <c r="I1618" s="220" t="s">
        <v>515</v>
      </c>
      <c r="Q1618" s="220">
        <v>2000</v>
      </c>
      <c r="S1618" s="220" t="s">
        <v>944</v>
      </c>
      <c r="T1618" s="222" t="s">
        <v>944</v>
      </c>
      <c r="U1618" s="220" t="s">
        <v>944</v>
      </c>
      <c r="V1618" s="220" t="s">
        <v>944</v>
      </c>
      <c r="W1618" s="220" t="s">
        <v>944</v>
      </c>
      <c r="X1618" s="220" t="s">
        <v>1306</v>
      </c>
    </row>
    <row r="1619" spans="1:24" x14ac:dyDescent="0.3">
      <c r="A1619" s="220">
        <v>122425</v>
      </c>
      <c r="B1619" s="220" t="s">
        <v>2292</v>
      </c>
      <c r="C1619" s="220" t="s">
        <v>145</v>
      </c>
      <c r="D1619" s="220" t="s">
        <v>1107</v>
      </c>
      <c r="E1619" s="220" t="s">
        <v>409</v>
      </c>
      <c r="F1619" s="221">
        <v>35065</v>
      </c>
      <c r="G1619" s="220" t="s">
        <v>388</v>
      </c>
      <c r="H1619" s="220" t="s">
        <v>411</v>
      </c>
      <c r="I1619" s="220" t="s">
        <v>515</v>
      </c>
      <c r="Q1619" s="220">
        <v>2000</v>
      </c>
      <c r="S1619" s="220" t="s">
        <v>944</v>
      </c>
      <c r="T1619" s="222" t="s">
        <v>944</v>
      </c>
      <c r="U1619" s="220" t="s">
        <v>944</v>
      </c>
      <c r="V1619" s="220" t="s">
        <v>944</v>
      </c>
      <c r="W1619" s="220" t="s">
        <v>944</v>
      </c>
      <c r="X1619" s="220" t="s">
        <v>1306</v>
      </c>
    </row>
    <row r="1620" spans="1:24" x14ac:dyDescent="0.3">
      <c r="A1620" s="220">
        <v>122428</v>
      </c>
      <c r="B1620" s="220" t="s">
        <v>2293</v>
      </c>
      <c r="C1620" s="220" t="s">
        <v>1078</v>
      </c>
      <c r="D1620" s="220" t="s">
        <v>2294</v>
      </c>
      <c r="E1620" s="220" t="s">
        <v>409</v>
      </c>
      <c r="F1620" s="221">
        <v>35561</v>
      </c>
      <c r="G1620" s="220" t="s">
        <v>767</v>
      </c>
      <c r="H1620" s="220" t="s">
        <v>411</v>
      </c>
      <c r="I1620" s="220" t="s">
        <v>515</v>
      </c>
      <c r="Q1620" s="220">
        <v>2000</v>
      </c>
      <c r="S1620" s="220" t="s">
        <v>944</v>
      </c>
      <c r="T1620" s="222" t="s">
        <v>944</v>
      </c>
      <c r="U1620" s="220" t="s">
        <v>944</v>
      </c>
      <c r="V1620" s="220" t="s">
        <v>944</v>
      </c>
      <c r="W1620" s="220" t="s">
        <v>944</v>
      </c>
      <c r="X1620" s="220" t="s">
        <v>1306</v>
      </c>
    </row>
    <row r="1621" spans="1:24" x14ac:dyDescent="0.3">
      <c r="A1621" s="220">
        <v>122430</v>
      </c>
      <c r="B1621" s="220" t="s">
        <v>2295</v>
      </c>
      <c r="C1621" s="220" t="s">
        <v>1086</v>
      </c>
      <c r="D1621" s="220" t="s">
        <v>287</v>
      </c>
      <c r="E1621" s="220" t="s">
        <v>410</v>
      </c>
      <c r="F1621" s="221">
        <v>34482</v>
      </c>
      <c r="G1621" s="220" t="s">
        <v>770</v>
      </c>
      <c r="H1621" s="220" t="s">
        <v>411</v>
      </c>
      <c r="I1621" s="220" t="s">
        <v>515</v>
      </c>
      <c r="Q1621" s="220">
        <v>2000</v>
      </c>
      <c r="S1621" s="220" t="s">
        <v>944</v>
      </c>
      <c r="T1621" s="222" t="s">
        <v>944</v>
      </c>
      <c r="U1621" s="220" t="s">
        <v>944</v>
      </c>
      <c r="V1621" s="220" t="s">
        <v>944</v>
      </c>
      <c r="W1621" s="220" t="s">
        <v>944</v>
      </c>
      <c r="X1621" s="220" t="s">
        <v>1306</v>
      </c>
    </row>
    <row r="1622" spans="1:24" x14ac:dyDescent="0.3">
      <c r="A1622" s="220">
        <v>122435</v>
      </c>
      <c r="B1622" s="220" t="s">
        <v>2296</v>
      </c>
      <c r="C1622" s="220" t="s">
        <v>1006</v>
      </c>
      <c r="D1622" s="220" t="s">
        <v>267</v>
      </c>
      <c r="E1622" s="220" t="s">
        <v>409</v>
      </c>
      <c r="F1622" s="221">
        <v>28270</v>
      </c>
      <c r="G1622" s="220" t="s">
        <v>795</v>
      </c>
      <c r="H1622" s="220" t="s">
        <v>411</v>
      </c>
      <c r="I1622" s="220" t="s">
        <v>515</v>
      </c>
      <c r="Q1622" s="220">
        <v>2000</v>
      </c>
      <c r="S1622" s="220" t="s">
        <v>944</v>
      </c>
      <c r="T1622" s="222" t="s">
        <v>944</v>
      </c>
      <c r="U1622" s="220" t="s">
        <v>944</v>
      </c>
      <c r="V1622" s="220" t="s">
        <v>944</v>
      </c>
      <c r="W1622" s="220" t="s">
        <v>944</v>
      </c>
      <c r="X1622" s="220" t="s">
        <v>1306</v>
      </c>
    </row>
    <row r="1623" spans="1:24" x14ac:dyDescent="0.3">
      <c r="A1623" s="220">
        <v>123127</v>
      </c>
      <c r="B1623" s="220" t="s">
        <v>2742</v>
      </c>
      <c r="C1623" s="220" t="s">
        <v>156</v>
      </c>
      <c r="D1623" s="220" t="s">
        <v>2743</v>
      </c>
      <c r="E1623" s="220" t="s">
        <v>410</v>
      </c>
      <c r="F1623" s="221">
        <v>35431</v>
      </c>
      <c r="H1623" s="220" t="s">
        <v>411</v>
      </c>
      <c r="I1623" s="220" t="s">
        <v>515</v>
      </c>
      <c r="Q1623" s="220">
        <v>2000</v>
      </c>
      <c r="T1623" s="222"/>
      <c r="V1623" s="220" t="s">
        <v>944</v>
      </c>
      <c r="W1623" s="220" t="s">
        <v>944</v>
      </c>
    </row>
    <row r="1624" spans="1:24" x14ac:dyDescent="0.3">
      <c r="A1624" s="220">
        <v>123130</v>
      </c>
      <c r="B1624" s="220" t="s">
        <v>2746</v>
      </c>
      <c r="C1624" s="220" t="s">
        <v>545</v>
      </c>
      <c r="D1624" s="220" t="s">
        <v>1170</v>
      </c>
      <c r="E1624" s="220" t="s">
        <v>410</v>
      </c>
      <c r="F1624" s="221">
        <v>33604</v>
      </c>
      <c r="H1624" s="220" t="s">
        <v>411</v>
      </c>
      <c r="I1624" s="220" t="s">
        <v>515</v>
      </c>
      <c r="Q1624" s="220">
        <v>2000</v>
      </c>
      <c r="T1624" s="222"/>
      <c r="W1624" s="220" t="s">
        <v>944</v>
      </c>
    </row>
    <row r="1625" spans="1:24" x14ac:dyDescent="0.3">
      <c r="A1625" s="220">
        <v>123139</v>
      </c>
      <c r="B1625" s="220" t="s">
        <v>2755</v>
      </c>
      <c r="C1625" s="220" t="s">
        <v>763</v>
      </c>
      <c r="D1625" s="220" t="s">
        <v>344</v>
      </c>
      <c r="E1625" s="220" t="s">
        <v>410</v>
      </c>
      <c r="F1625" s="221">
        <v>24784</v>
      </c>
      <c r="G1625" s="220" t="s">
        <v>768</v>
      </c>
      <c r="H1625" s="220" t="s">
        <v>411</v>
      </c>
      <c r="I1625" s="220" t="s">
        <v>515</v>
      </c>
      <c r="Q1625" s="220">
        <v>2000</v>
      </c>
      <c r="T1625" s="222"/>
      <c r="U1625" s="220" t="s">
        <v>944</v>
      </c>
      <c r="V1625" s="220" t="s">
        <v>944</v>
      </c>
      <c r="W1625" s="220" t="s">
        <v>944</v>
      </c>
    </row>
    <row r="1626" spans="1:24" x14ac:dyDescent="0.3">
      <c r="A1626" s="220">
        <v>123255</v>
      </c>
      <c r="B1626" s="220" t="s">
        <v>2816</v>
      </c>
      <c r="C1626" s="220" t="s">
        <v>186</v>
      </c>
      <c r="D1626" s="220" t="s">
        <v>251</v>
      </c>
      <c r="E1626" s="220" t="s">
        <v>410</v>
      </c>
      <c r="F1626" s="221">
        <v>32874</v>
      </c>
      <c r="H1626" s="220" t="s">
        <v>411</v>
      </c>
      <c r="I1626" s="220" t="s">
        <v>515</v>
      </c>
      <c r="T1626" s="222"/>
      <c r="X1626" s="220" t="s">
        <v>1306</v>
      </c>
    </row>
    <row r="1627" spans="1:24" x14ac:dyDescent="0.3">
      <c r="A1627" s="220">
        <v>120661</v>
      </c>
      <c r="B1627" s="220" t="s">
        <v>3632</v>
      </c>
      <c r="C1627" s="220" t="s">
        <v>525</v>
      </c>
      <c r="I1627" s="220" t="s">
        <v>515</v>
      </c>
      <c r="T1627" s="222"/>
      <c r="X1627" s="220" t="s">
        <v>1306</v>
      </c>
    </row>
    <row r="1628" spans="1:24" x14ac:dyDescent="0.3">
      <c r="A1628" s="220">
        <v>114168</v>
      </c>
      <c r="B1628" s="220" t="s">
        <v>1317</v>
      </c>
      <c r="C1628" s="220" t="s">
        <v>80</v>
      </c>
      <c r="D1628" s="220" t="s">
        <v>1318</v>
      </c>
      <c r="E1628" s="220" t="s">
        <v>409</v>
      </c>
      <c r="H1628" s="220" t="s">
        <v>411</v>
      </c>
      <c r="I1628" s="220" t="s">
        <v>515</v>
      </c>
      <c r="Q1628" s="220">
        <v>2000</v>
      </c>
      <c r="T1628" s="222" t="s">
        <v>944</v>
      </c>
      <c r="U1628" s="220" t="s">
        <v>944</v>
      </c>
      <c r="V1628" s="220" t="s">
        <v>944</v>
      </c>
      <c r="X1628" s="220" t="s">
        <v>1319</v>
      </c>
    </row>
    <row r="1629" spans="1:24" x14ac:dyDescent="0.3">
      <c r="A1629" s="220">
        <v>117528</v>
      </c>
      <c r="B1629" s="220" t="s">
        <v>1340</v>
      </c>
      <c r="C1629" s="220" t="s">
        <v>83</v>
      </c>
      <c r="D1629" s="220" t="s">
        <v>1137</v>
      </c>
      <c r="E1629" s="220" t="s">
        <v>409</v>
      </c>
      <c r="F1629" s="221">
        <v>32630</v>
      </c>
      <c r="G1629" s="220" t="s">
        <v>388</v>
      </c>
      <c r="H1629" s="220" t="s">
        <v>411</v>
      </c>
      <c r="I1629" s="220" t="s">
        <v>515</v>
      </c>
      <c r="Q1629" s="220">
        <v>2000</v>
      </c>
      <c r="T1629" s="222"/>
      <c r="U1629" s="220" t="s">
        <v>944</v>
      </c>
      <c r="V1629" s="220" t="s">
        <v>944</v>
      </c>
      <c r="X1629" s="220" t="s">
        <v>1319</v>
      </c>
    </row>
    <row r="1630" spans="1:24" x14ac:dyDescent="0.3">
      <c r="A1630" s="220">
        <v>118209</v>
      </c>
      <c r="B1630" s="220" t="s">
        <v>1361</v>
      </c>
      <c r="C1630" s="220" t="s">
        <v>110</v>
      </c>
      <c r="D1630" s="220" t="s">
        <v>478</v>
      </c>
      <c r="E1630" s="220" t="s">
        <v>409</v>
      </c>
      <c r="F1630" s="221">
        <v>30317</v>
      </c>
      <c r="G1630" s="220" t="s">
        <v>388</v>
      </c>
      <c r="H1630" s="220" t="s">
        <v>411</v>
      </c>
      <c r="I1630" s="220" t="s">
        <v>515</v>
      </c>
      <c r="Q1630" s="220">
        <v>2000</v>
      </c>
      <c r="T1630" s="222"/>
      <c r="X1630" s="220" t="s">
        <v>1319</v>
      </c>
    </row>
    <row r="1631" spans="1:24" x14ac:dyDescent="0.3">
      <c r="A1631" s="220">
        <v>118416</v>
      </c>
      <c r="B1631" s="220" t="s">
        <v>1367</v>
      </c>
      <c r="C1631" s="220" t="s">
        <v>142</v>
      </c>
      <c r="D1631" s="220" t="s">
        <v>288</v>
      </c>
      <c r="E1631" s="220" t="s">
        <v>410</v>
      </c>
      <c r="F1631" s="221">
        <v>32309</v>
      </c>
      <c r="G1631" s="220" t="s">
        <v>388</v>
      </c>
      <c r="H1631" s="220" t="s">
        <v>411</v>
      </c>
      <c r="I1631" s="220" t="s">
        <v>515</v>
      </c>
      <c r="Q1631" s="220">
        <v>2000</v>
      </c>
      <c r="S1631" s="220" t="s">
        <v>944</v>
      </c>
      <c r="T1631" s="222" t="s">
        <v>944</v>
      </c>
      <c r="U1631" s="220" t="s">
        <v>944</v>
      </c>
      <c r="V1631" s="220" t="s">
        <v>944</v>
      </c>
      <c r="X1631" s="220" t="s">
        <v>1319</v>
      </c>
    </row>
    <row r="1632" spans="1:24" x14ac:dyDescent="0.3">
      <c r="A1632" s="220">
        <v>118420</v>
      </c>
      <c r="B1632" s="220" t="s">
        <v>1368</v>
      </c>
      <c r="C1632" s="220" t="s">
        <v>68</v>
      </c>
      <c r="D1632" s="220" t="s">
        <v>307</v>
      </c>
      <c r="E1632" s="220" t="s">
        <v>409</v>
      </c>
      <c r="H1632" s="220" t="s">
        <v>411</v>
      </c>
      <c r="I1632" s="220" t="s">
        <v>515</v>
      </c>
      <c r="Q1632" s="220">
        <v>2000</v>
      </c>
      <c r="T1632" s="222" t="s">
        <v>944</v>
      </c>
      <c r="U1632" s="220" t="s">
        <v>944</v>
      </c>
      <c r="V1632" s="220" t="s">
        <v>944</v>
      </c>
      <c r="X1632" s="220" t="s">
        <v>1319</v>
      </c>
    </row>
    <row r="1633" spans="1:24" x14ac:dyDescent="0.3">
      <c r="A1633" s="220">
        <v>118591</v>
      </c>
      <c r="B1633" s="220" t="s">
        <v>1376</v>
      </c>
      <c r="C1633" s="220" t="s">
        <v>100</v>
      </c>
      <c r="D1633" s="220" t="s">
        <v>453</v>
      </c>
      <c r="E1633" s="220" t="s">
        <v>410</v>
      </c>
      <c r="F1633" s="221">
        <v>35435</v>
      </c>
      <c r="G1633" s="220" t="s">
        <v>388</v>
      </c>
      <c r="H1633" s="220" t="s">
        <v>411</v>
      </c>
      <c r="I1633" s="220" t="s">
        <v>515</v>
      </c>
      <c r="Q1633" s="220">
        <v>2000</v>
      </c>
      <c r="T1633" s="222"/>
      <c r="X1633" s="220" t="s">
        <v>1319</v>
      </c>
    </row>
    <row r="1634" spans="1:24" x14ac:dyDescent="0.3">
      <c r="A1634" s="220">
        <v>118733</v>
      </c>
      <c r="B1634" s="220" t="s">
        <v>1386</v>
      </c>
      <c r="C1634" s="220" t="s">
        <v>119</v>
      </c>
      <c r="D1634" s="220" t="s">
        <v>507</v>
      </c>
      <c r="E1634" s="220" t="s">
        <v>409</v>
      </c>
      <c r="H1634" s="220" t="s">
        <v>420</v>
      </c>
      <c r="I1634" s="220" t="s">
        <v>515</v>
      </c>
      <c r="Q1634" s="220">
        <v>2000</v>
      </c>
      <c r="T1634" s="222"/>
      <c r="U1634" s="220" t="s">
        <v>944</v>
      </c>
      <c r="V1634" s="220" t="s">
        <v>944</v>
      </c>
      <c r="X1634" s="220" t="s">
        <v>1319</v>
      </c>
    </row>
    <row r="1635" spans="1:24" x14ac:dyDescent="0.3">
      <c r="A1635" s="220">
        <v>118827</v>
      </c>
      <c r="B1635" s="220" t="s">
        <v>1392</v>
      </c>
      <c r="C1635" s="220" t="s">
        <v>187</v>
      </c>
      <c r="D1635" s="220" t="s">
        <v>657</v>
      </c>
      <c r="E1635" s="220" t="s">
        <v>410</v>
      </c>
      <c r="H1635" s="220" t="s">
        <v>411</v>
      </c>
      <c r="I1635" s="220" t="s">
        <v>515</v>
      </c>
      <c r="Q1635" s="220">
        <v>2000</v>
      </c>
      <c r="T1635" s="222"/>
      <c r="X1635" s="220" t="s">
        <v>1319</v>
      </c>
    </row>
    <row r="1636" spans="1:24" x14ac:dyDescent="0.3">
      <c r="A1636" s="220">
        <v>118931</v>
      </c>
      <c r="B1636" s="220" t="s">
        <v>1400</v>
      </c>
      <c r="C1636" s="220" t="s">
        <v>77</v>
      </c>
      <c r="D1636" s="220" t="s">
        <v>462</v>
      </c>
      <c r="E1636" s="220" t="s">
        <v>410</v>
      </c>
      <c r="F1636" s="221">
        <v>27004</v>
      </c>
      <c r="G1636" s="220" t="s">
        <v>390</v>
      </c>
      <c r="H1636" s="220" t="s">
        <v>411</v>
      </c>
      <c r="I1636" s="220" t="s">
        <v>515</v>
      </c>
      <c r="Q1636" s="220">
        <v>2000</v>
      </c>
      <c r="T1636" s="222"/>
      <c r="X1636" s="220" t="s">
        <v>1319</v>
      </c>
    </row>
    <row r="1637" spans="1:24" x14ac:dyDescent="0.3">
      <c r="A1637" s="220">
        <v>119092</v>
      </c>
      <c r="B1637" s="220" t="s">
        <v>1412</v>
      </c>
      <c r="C1637" s="220" t="s">
        <v>1413</v>
      </c>
      <c r="D1637" s="220" t="s">
        <v>1414</v>
      </c>
      <c r="E1637" s="220" t="s">
        <v>410</v>
      </c>
      <c r="H1637" s="220" t="s">
        <v>411</v>
      </c>
      <c r="I1637" s="220" t="s">
        <v>515</v>
      </c>
      <c r="Q1637" s="220">
        <v>2000</v>
      </c>
      <c r="S1637" s="220" t="s">
        <v>944</v>
      </c>
      <c r="T1637" s="222"/>
      <c r="U1637" s="220" t="s">
        <v>944</v>
      </c>
      <c r="V1637" s="220" t="s">
        <v>944</v>
      </c>
      <c r="X1637" s="220" t="s">
        <v>1319</v>
      </c>
    </row>
    <row r="1638" spans="1:24" x14ac:dyDescent="0.3">
      <c r="A1638" s="220">
        <v>119250</v>
      </c>
      <c r="B1638" s="220" t="s">
        <v>1433</v>
      </c>
      <c r="C1638" s="220" t="s">
        <v>1434</v>
      </c>
      <c r="D1638" s="220" t="s">
        <v>1001</v>
      </c>
      <c r="E1638" s="220" t="s">
        <v>409</v>
      </c>
      <c r="F1638" s="221">
        <v>21582</v>
      </c>
      <c r="G1638" s="220" t="s">
        <v>388</v>
      </c>
      <c r="H1638" s="220" t="s">
        <v>411</v>
      </c>
      <c r="I1638" s="220" t="s">
        <v>515</v>
      </c>
      <c r="Q1638" s="220">
        <v>2000</v>
      </c>
      <c r="T1638" s="222"/>
      <c r="X1638" s="220" t="s">
        <v>1319</v>
      </c>
    </row>
    <row r="1639" spans="1:24" x14ac:dyDescent="0.3">
      <c r="A1639" s="220">
        <v>119396</v>
      </c>
      <c r="B1639" s="220" t="s">
        <v>1446</v>
      </c>
      <c r="C1639" s="220" t="s">
        <v>530</v>
      </c>
      <c r="D1639" s="220" t="s">
        <v>256</v>
      </c>
      <c r="E1639" s="220" t="s">
        <v>410</v>
      </c>
      <c r="G1639" s="220" t="s">
        <v>403</v>
      </c>
      <c r="H1639" s="220" t="s">
        <v>411</v>
      </c>
      <c r="I1639" s="220" t="s">
        <v>515</v>
      </c>
      <c r="Q1639" s="220">
        <v>2000</v>
      </c>
      <c r="T1639" s="222"/>
      <c r="U1639" s="220" t="s">
        <v>944</v>
      </c>
      <c r="V1639" s="220" t="s">
        <v>944</v>
      </c>
      <c r="X1639" s="220" t="s">
        <v>1319</v>
      </c>
    </row>
    <row r="1640" spans="1:24" x14ac:dyDescent="0.3">
      <c r="A1640" s="220">
        <v>119480</v>
      </c>
      <c r="B1640" s="220" t="s">
        <v>1453</v>
      </c>
      <c r="C1640" s="220" t="s">
        <v>1155</v>
      </c>
      <c r="D1640" s="220" t="s">
        <v>202</v>
      </c>
      <c r="E1640" s="220" t="s">
        <v>410</v>
      </c>
      <c r="F1640" s="221">
        <v>34140</v>
      </c>
      <c r="G1640" s="220" t="s">
        <v>405</v>
      </c>
      <c r="H1640" s="220" t="s">
        <v>420</v>
      </c>
      <c r="I1640" s="220" t="s">
        <v>515</v>
      </c>
      <c r="Q1640" s="220">
        <v>2000</v>
      </c>
      <c r="T1640" s="222"/>
      <c r="X1640" s="220" t="s">
        <v>1319</v>
      </c>
    </row>
    <row r="1641" spans="1:24" x14ac:dyDescent="0.3">
      <c r="A1641" s="220">
        <v>119547</v>
      </c>
      <c r="B1641" s="220" t="s">
        <v>1458</v>
      </c>
      <c r="C1641" s="220" t="s">
        <v>92</v>
      </c>
      <c r="D1641" s="220" t="s">
        <v>246</v>
      </c>
      <c r="E1641" s="220" t="s">
        <v>410</v>
      </c>
      <c r="H1641" s="220" t="s">
        <v>411</v>
      </c>
      <c r="I1641" s="220" t="s">
        <v>515</v>
      </c>
      <c r="Q1641" s="220">
        <v>2000</v>
      </c>
      <c r="T1641" s="222"/>
      <c r="V1641" s="220" t="s">
        <v>944</v>
      </c>
      <c r="X1641" s="220" t="s">
        <v>1319</v>
      </c>
    </row>
    <row r="1642" spans="1:24" x14ac:dyDescent="0.3">
      <c r="A1642" s="220">
        <v>119610</v>
      </c>
      <c r="B1642" s="220" t="s">
        <v>1468</v>
      </c>
      <c r="C1642" s="220" t="s">
        <v>110</v>
      </c>
      <c r="D1642" s="220" t="s">
        <v>1469</v>
      </c>
      <c r="E1642" s="220" t="s">
        <v>410</v>
      </c>
      <c r="F1642" s="221">
        <v>35796</v>
      </c>
      <c r="G1642" s="220" t="s">
        <v>388</v>
      </c>
      <c r="H1642" s="220" t="s">
        <v>411</v>
      </c>
      <c r="I1642" s="220" t="s">
        <v>515</v>
      </c>
      <c r="Q1642" s="220">
        <v>2000</v>
      </c>
      <c r="T1642" s="222"/>
      <c r="X1642" s="220" t="s">
        <v>1319</v>
      </c>
    </row>
    <row r="1643" spans="1:24" x14ac:dyDescent="0.3">
      <c r="A1643" s="220">
        <v>119617</v>
      </c>
      <c r="B1643" s="220" t="s">
        <v>1471</v>
      </c>
      <c r="C1643" s="220" t="s">
        <v>109</v>
      </c>
      <c r="D1643" s="220" t="s">
        <v>195</v>
      </c>
      <c r="E1643" s="220" t="s">
        <v>410</v>
      </c>
      <c r="H1643" s="220" t="s">
        <v>411</v>
      </c>
      <c r="I1643" s="220" t="s">
        <v>515</v>
      </c>
      <c r="Q1643" s="220">
        <v>2000</v>
      </c>
      <c r="S1643" s="220" t="s">
        <v>944</v>
      </c>
      <c r="T1643" s="222" t="s">
        <v>944</v>
      </c>
      <c r="U1643" s="220" t="s">
        <v>944</v>
      </c>
      <c r="V1643" s="220" t="s">
        <v>944</v>
      </c>
      <c r="X1643" s="220" t="s">
        <v>1319</v>
      </c>
    </row>
    <row r="1644" spans="1:24" x14ac:dyDescent="0.3">
      <c r="A1644" s="220">
        <v>119665</v>
      </c>
      <c r="B1644" s="220" t="s">
        <v>1474</v>
      </c>
      <c r="C1644" s="220" t="s">
        <v>91</v>
      </c>
      <c r="D1644" s="220" t="s">
        <v>696</v>
      </c>
      <c r="E1644" s="220" t="s">
        <v>410</v>
      </c>
      <c r="F1644" s="221">
        <v>35243</v>
      </c>
      <c r="G1644" s="220" t="s">
        <v>779</v>
      </c>
      <c r="H1644" s="220" t="s">
        <v>411</v>
      </c>
      <c r="I1644" s="220" t="s">
        <v>515</v>
      </c>
      <c r="Q1644" s="220">
        <v>2000</v>
      </c>
      <c r="T1644" s="222"/>
      <c r="X1644" s="220" t="s">
        <v>1319</v>
      </c>
    </row>
    <row r="1645" spans="1:24" x14ac:dyDescent="0.3">
      <c r="A1645" s="220">
        <v>119691</v>
      </c>
      <c r="B1645" s="220" t="s">
        <v>1476</v>
      </c>
      <c r="C1645" s="220" t="s">
        <v>541</v>
      </c>
      <c r="D1645" s="220" t="s">
        <v>255</v>
      </c>
      <c r="E1645" s="220" t="s">
        <v>410</v>
      </c>
      <c r="F1645" s="221">
        <v>32308</v>
      </c>
      <c r="G1645" s="220" t="s">
        <v>388</v>
      </c>
      <c r="H1645" s="220" t="s">
        <v>411</v>
      </c>
      <c r="I1645" s="220" t="s">
        <v>515</v>
      </c>
      <c r="Q1645" s="220">
        <v>2000</v>
      </c>
      <c r="T1645" s="222"/>
      <c r="X1645" s="220" t="s">
        <v>1319</v>
      </c>
    </row>
    <row r="1646" spans="1:24" x14ac:dyDescent="0.3">
      <c r="A1646" s="220">
        <v>119696</v>
      </c>
      <c r="B1646" s="220" t="s">
        <v>1477</v>
      </c>
      <c r="C1646" s="220" t="s">
        <v>477</v>
      </c>
      <c r="D1646" s="220" t="s">
        <v>267</v>
      </c>
      <c r="E1646" s="220" t="s">
        <v>410</v>
      </c>
      <c r="F1646" s="221">
        <v>32708</v>
      </c>
      <c r="G1646" s="220" t="s">
        <v>813</v>
      </c>
      <c r="H1646" s="220" t="s">
        <v>411</v>
      </c>
      <c r="I1646" s="220" t="s">
        <v>515</v>
      </c>
      <c r="Q1646" s="220">
        <v>2000</v>
      </c>
      <c r="T1646" s="222"/>
      <c r="X1646" s="220" t="s">
        <v>1319</v>
      </c>
    </row>
    <row r="1647" spans="1:24" x14ac:dyDescent="0.3">
      <c r="A1647" s="220">
        <v>119798</v>
      </c>
      <c r="B1647" s="220" t="s">
        <v>1483</v>
      </c>
      <c r="C1647" s="220" t="s">
        <v>636</v>
      </c>
      <c r="D1647" s="220" t="s">
        <v>370</v>
      </c>
      <c r="E1647" s="220" t="s">
        <v>409</v>
      </c>
      <c r="F1647" s="221">
        <v>35805</v>
      </c>
      <c r="G1647" s="220" t="s">
        <v>822</v>
      </c>
      <c r="H1647" s="220" t="s">
        <v>411</v>
      </c>
      <c r="I1647" s="220" t="s">
        <v>515</v>
      </c>
      <c r="Q1647" s="220">
        <v>2000</v>
      </c>
      <c r="S1647" s="220" t="s">
        <v>944</v>
      </c>
      <c r="T1647" s="222"/>
      <c r="V1647" s="220" t="s">
        <v>944</v>
      </c>
      <c r="X1647" s="220" t="s">
        <v>1319</v>
      </c>
    </row>
    <row r="1648" spans="1:24" x14ac:dyDescent="0.3">
      <c r="A1648" s="220">
        <v>120229</v>
      </c>
      <c r="B1648" s="220" t="s">
        <v>1524</v>
      </c>
      <c r="C1648" s="220" t="s">
        <v>91</v>
      </c>
      <c r="D1648" s="220" t="s">
        <v>1525</v>
      </c>
      <c r="E1648" s="220" t="s">
        <v>410</v>
      </c>
      <c r="F1648" s="221">
        <v>34759</v>
      </c>
      <c r="G1648" s="220" t="s">
        <v>864</v>
      </c>
      <c r="H1648" s="220" t="s">
        <v>420</v>
      </c>
      <c r="I1648" s="220" t="s">
        <v>515</v>
      </c>
      <c r="Q1648" s="220">
        <v>2000</v>
      </c>
      <c r="T1648" s="222" t="s">
        <v>944</v>
      </c>
      <c r="V1648" s="220" t="s">
        <v>944</v>
      </c>
      <c r="X1648" s="220" t="s">
        <v>1319</v>
      </c>
    </row>
    <row r="1649" spans="1:24" x14ac:dyDescent="0.3">
      <c r="A1649" s="220">
        <v>120380</v>
      </c>
      <c r="B1649" s="220" t="s">
        <v>1545</v>
      </c>
      <c r="C1649" s="220" t="s">
        <v>599</v>
      </c>
      <c r="D1649" s="220" t="s">
        <v>320</v>
      </c>
      <c r="E1649" s="220" t="s">
        <v>410</v>
      </c>
      <c r="F1649" s="221">
        <v>36533</v>
      </c>
      <c r="G1649" s="220" t="s">
        <v>851</v>
      </c>
      <c r="H1649" s="220" t="s">
        <v>411</v>
      </c>
      <c r="I1649" s="220" t="s">
        <v>515</v>
      </c>
      <c r="Q1649" s="220">
        <v>2000</v>
      </c>
      <c r="T1649" s="222"/>
      <c r="V1649" s="220" t="s">
        <v>944</v>
      </c>
      <c r="X1649" s="220" t="s">
        <v>1319</v>
      </c>
    </row>
    <row r="1650" spans="1:24" x14ac:dyDescent="0.3">
      <c r="A1650" s="220">
        <v>120443</v>
      </c>
      <c r="B1650" s="220" t="s">
        <v>1556</v>
      </c>
      <c r="C1650" s="220" t="s">
        <v>180</v>
      </c>
      <c r="D1650" s="220" t="s">
        <v>235</v>
      </c>
      <c r="E1650" s="220" t="s">
        <v>409</v>
      </c>
      <c r="F1650" s="221">
        <v>36350</v>
      </c>
      <c r="G1650" s="220" t="s">
        <v>388</v>
      </c>
      <c r="H1650" s="220" t="s">
        <v>411</v>
      </c>
      <c r="I1650" s="220" t="s">
        <v>515</v>
      </c>
      <c r="Q1650" s="220">
        <v>2000</v>
      </c>
      <c r="S1650" s="220" t="s">
        <v>944</v>
      </c>
      <c r="T1650" s="222" t="s">
        <v>944</v>
      </c>
      <c r="U1650" s="220" t="s">
        <v>944</v>
      </c>
      <c r="V1650" s="220" t="s">
        <v>944</v>
      </c>
      <c r="X1650" s="220" t="s">
        <v>1319</v>
      </c>
    </row>
    <row r="1651" spans="1:24" x14ac:dyDescent="0.3">
      <c r="A1651" s="220">
        <v>120483</v>
      </c>
      <c r="B1651" s="220" t="s">
        <v>1566</v>
      </c>
      <c r="C1651" s="220" t="s">
        <v>71</v>
      </c>
      <c r="D1651" s="220" t="s">
        <v>319</v>
      </c>
      <c r="E1651" s="220" t="s">
        <v>410</v>
      </c>
      <c r="F1651" s="221">
        <v>32647</v>
      </c>
      <c r="G1651" s="220" t="s">
        <v>388</v>
      </c>
      <c r="H1651" s="220" t="s">
        <v>420</v>
      </c>
      <c r="I1651" s="220" t="s">
        <v>515</v>
      </c>
      <c r="Q1651" s="220">
        <v>2000</v>
      </c>
      <c r="T1651" s="222"/>
      <c r="X1651" s="220" t="s">
        <v>1319</v>
      </c>
    </row>
    <row r="1652" spans="1:24" x14ac:dyDescent="0.3">
      <c r="A1652" s="220">
        <v>120523</v>
      </c>
      <c r="B1652" s="220" t="s">
        <v>1581</v>
      </c>
      <c r="C1652" s="220" t="s">
        <v>574</v>
      </c>
      <c r="D1652" s="220" t="s">
        <v>306</v>
      </c>
      <c r="E1652" s="220" t="s">
        <v>409</v>
      </c>
      <c r="F1652" s="221">
        <v>35431</v>
      </c>
      <c r="G1652" s="220" t="s">
        <v>388</v>
      </c>
      <c r="H1652" s="220" t="s">
        <v>411</v>
      </c>
      <c r="I1652" s="220" t="s">
        <v>515</v>
      </c>
      <c r="Q1652" s="220">
        <v>2000</v>
      </c>
      <c r="S1652" s="220" t="s">
        <v>944</v>
      </c>
      <c r="T1652" s="222" t="s">
        <v>944</v>
      </c>
      <c r="U1652" s="220" t="s">
        <v>944</v>
      </c>
      <c r="V1652" s="220" t="s">
        <v>944</v>
      </c>
      <c r="X1652" s="220" t="s">
        <v>1319</v>
      </c>
    </row>
    <row r="1653" spans="1:24" x14ac:dyDescent="0.3">
      <c r="A1653" s="220">
        <v>120850</v>
      </c>
      <c r="B1653" s="220" t="s">
        <v>1638</v>
      </c>
      <c r="C1653" s="220" t="s">
        <v>65</v>
      </c>
      <c r="D1653" s="220" t="s">
        <v>564</v>
      </c>
      <c r="E1653" s="220" t="s">
        <v>410</v>
      </c>
      <c r="F1653" s="221">
        <v>31459</v>
      </c>
      <c r="H1653" s="220" t="s">
        <v>411</v>
      </c>
      <c r="I1653" s="220" t="s">
        <v>515</v>
      </c>
      <c r="Q1653" s="220">
        <v>2000</v>
      </c>
      <c r="T1653" s="222"/>
      <c r="X1653" s="220" t="s">
        <v>1319</v>
      </c>
    </row>
    <row r="1654" spans="1:24" x14ac:dyDescent="0.3">
      <c r="A1654" s="220">
        <v>121013</v>
      </c>
      <c r="B1654" s="220" t="s">
        <v>1659</v>
      </c>
      <c r="C1654" s="220" t="s">
        <v>89</v>
      </c>
      <c r="D1654" s="220" t="s">
        <v>513</v>
      </c>
      <c r="E1654" s="220" t="s">
        <v>409</v>
      </c>
      <c r="F1654" s="221">
        <v>36205</v>
      </c>
      <c r="G1654" s="220" t="s">
        <v>1660</v>
      </c>
      <c r="H1654" s="220" t="s">
        <v>411</v>
      </c>
      <c r="I1654" s="220" t="s">
        <v>515</v>
      </c>
      <c r="Q1654" s="220">
        <v>2000</v>
      </c>
      <c r="S1654" s="220" t="s">
        <v>944</v>
      </c>
      <c r="T1654" s="222" t="s">
        <v>944</v>
      </c>
      <c r="U1654" s="220" t="s">
        <v>944</v>
      </c>
      <c r="V1654" s="220" t="s">
        <v>944</v>
      </c>
      <c r="X1654" s="220" t="s">
        <v>1319</v>
      </c>
    </row>
    <row r="1655" spans="1:24" x14ac:dyDescent="0.3">
      <c r="A1655" s="220">
        <v>121105</v>
      </c>
      <c r="B1655" s="220" t="s">
        <v>1678</v>
      </c>
      <c r="C1655" s="220" t="s">
        <v>450</v>
      </c>
      <c r="D1655" s="220" t="s">
        <v>1679</v>
      </c>
      <c r="E1655" s="220" t="s">
        <v>410</v>
      </c>
      <c r="F1655" s="221">
        <v>33970</v>
      </c>
      <c r="G1655" s="220" t="s">
        <v>1680</v>
      </c>
      <c r="H1655" s="220" t="s">
        <v>411</v>
      </c>
      <c r="I1655" s="220" t="s">
        <v>515</v>
      </c>
      <c r="Q1655" s="220">
        <v>2000</v>
      </c>
      <c r="T1655" s="222"/>
      <c r="X1655" s="220" t="s">
        <v>1319</v>
      </c>
    </row>
    <row r="1656" spans="1:24" x14ac:dyDescent="0.3">
      <c r="A1656" s="220">
        <v>121152</v>
      </c>
      <c r="B1656" s="220" t="s">
        <v>1688</v>
      </c>
      <c r="C1656" s="220" t="s">
        <v>1121</v>
      </c>
      <c r="D1656" s="220" t="s">
        <v>600</v>
      </c>
      <c r="E1656" s="220" t="s">
        <v>410</v>
      </c>
      <c r="F1656" s="221">
        <v>35431</v>
      </c>
      <c r="G1656" s="220" t="s">
        <v>388</v>
      </c>
      <c r="H1656" s="220" t="s">
        <v>411</v>
      </c>
      <c r="I1656" s="220" t="s">
        <v>515</v>
      </c>
      <c r="Q1656" s="220">
        <v>2000</v>
      </c>
      <c r="T1656" s="222"/>
      <c r="X1656" s="220" t="s">
        <v>1319</v>
      </c>
    </row>
    <row r="1657" spans="1:24" x14ac:dyDescent="0.3">
      <c r="A1657" s="220">
        <v>121229</v>
      </c>
      <c r="B1657" s="220" t="s">
        <v>1698</v>
      </c>
      <c r="C1657" s="220" t="s">
        <v>144</v>
      </c>
      <c r="D1657" s="220" t="s">
        <v>1699</v>
      </c>
      <c r="E1657" s="220" t="s">
        <v>410</v>
      </c>
      <c r="F1657" s="221">
        <v>35884</v>
      </c>
      <c r="G1657" s="220" t="s">
        <v>388</v>
      </c>
      <c r="H1657" s="220" t="s">
        <v>411</v>
      </c>
      <c r="I1657" s="220" t="s">
        <v>515</v>
      </c>
      <c r="Q1657" s="220">
        <v>2000</v>
      </c>
      <c r="S1657" s="220" t="s">
        <v>944</v>
      </c>
      <c r="T1657" s="222" t="s">
        <v>944</v>
      </c>
      <c r="U1657" s="220" t="s">
        <v>944</v>
      </c>
      <c r="V1657" s="220" t="s">
        <v>944</v>
      </c>
      <c r="X1657" s="220" t="s">
        <v>1319</v>
      </c>
    </row>
    <row r="1658" spans="1:24" x14ac:dyDescent="0.3">
      <c r="A1658" s="220">
        <v>121265</v>
      </c>
      <c r="B1658" s="220" t="s">
        <v>1704</v>
      </c>
      <c r="C1658" s="220" t="s">
        <v>107</v>
      </c>
      <c r="D1658" s="220" t="s">
        <v>261</v>
      </c>
      <c r="E1658" s="220" t="s">
        <v>410</v>
      </c>
      <c r="F1658" s="221">
        <v>36244</v>
      </c>
      <c r="G1658" s="220" t="s">
        <v>388</v>
      </c>
      <c r="H1658" s="220" t="s">
        <v>411</v>
      </c>
      <c r="I1658" s="220" t="s">
        <v>515</v>
      </c>
      <c r="Q1658" s="220">
        <v>2000</v>
      </c>
      <c r="T1658" s="222"/>
      <c r="V1658" s="220" t="s">
        <v>944</v>
      </c>
      <c r="X1658" s="220" t="s">
        <v>1319</v>
      </c>
    </row>
    <row r="1659" spans="1:24" x14ac:dyDescent="0.3">
      <c r="A1659" s="220">
        <v>121347</v>
      </c>
      <c r="B1659" s="220" t="s">
        <v>1709</v>
      </c>
      <c r="C1659" s="220" t="s">
        <v>77</v>
      </c>
      <c r="D1659" s="220" t="s">
        <v>313</v>
      </c>
      <c r="E1659" s="220" t="s">
        <v>410</v>
      </c>
      <c r="F1659" s="221">
        <v>33818</v>
      </c>
      <c r="G1659" s="220" t="s">
        <v>388</v>
      </c>
      <c r="H1659" s="220" t="s">
        <v>922</v>
      </c>
      <c r="I1659" s="220" t="s">
        <v>515</v>
      </c>
      <c r="Q1659" s="220">
        <v>2000</v>
      </c>
      <c r="S1659" s="220" t="s">
        <v>944</v>
      </c>
      <c r="T1659" s="222" t="s">
        <v>944</v>
      </c>
      <c r="U1659" s="220" t="s">
        <v>944</v>
      </c>
      <c r="V1659" s="220" t="s">
        <v>944</v>
      </c>
      <c r="X1659" s="220" t="s">
        <v>1319</v>
      </c>
    </row>
    <row r="1660" spans="1:24" x14ac:dyDescent="0.3">
      <c r="A1660" s="220">
        <v>121382</v>
      </c>
      <c r="B1660" s="220" t="s">
        <v>1712</v>
      </c>
      <c r="C1660" s="220" t="s">
        <v>125</v>
      </c>
      <c r="D1660" s="220" t="s">
        <v>324</v>
      </c>
      <c r="E1660" s="220" t="s">
        <v>410</v>
      </c>
      <c r="F1660" s="221">
        <v>36161</v>
      </c>
      <c r="G1660" s="220" t="s">
        <v>388</v>
      </c>
      <c r="H1660" s="220" t="s">
        <v>411</v>
      </c>
      <c r="I1660" s="220" t="s">
        <v>515</v>
      </c>
      <c r="Q1660" s="220">
        <v>2000</v>
      </c>
      <c r="S1660" s="220" t="s">
        <v>944</v>
      </c>
      <c r="T1660" s="222" t="s">
        <v>944</v>
      </c>
      <c r="V1660" s="220" t="s">
        <v>944</v>
      </c>
      <c r="X1660" s="220" t="s">
        <v>1319</v>
      </c>
    </row>
    <row r="1661" spans="1:24" x14ac:dyDescent="0.3">
      <c r="A1661" s="220">
        <v>121387</v>
      </c>
      <c r="B1661" s="220" t="s">
        <v>1713</v>
      </c>
      <c r="C1661" s="220" t="s">
        <v>150</v>
      </c>
      <c r="D1661" s="220" t="s">
        <v>1213</v>
      </c>
      <c r="E1661" s="220" t="s">
        <v>410</v>
      </c>
      <c r="F1661" s="221">
        <v>32957</v>
      </c>
      <c r="G1661" s="220" t="s">
        <v>388</v>
      </c>
      <c r="H1661" s="220" t="s">
        <v>411</v>
      </c>
      <c r="I1661" s="220" t="s">
        <v>515</v>
      </c>
      <c r="Q1661" s="220">
        <v>2000</v>
      </c>
      <c r="T1661" s="222" t="s">
        <v>944</v>
      </c>
      <c r="U1661" s="220" t="s">
        <v>944</v>
      </c>
      <c r="V1661" s="220" t="s">
        <v>944</v>
      </c>
      <c r="X1661" s="220" t="s">
        <v>1319</v>
      </c>
    </row>
    <row r="1662" spans="1:24" x14ac:dyDescent="0.3">
      <c r="A1662" s="220">
        <v>121389</v>
      </c>
      <c r="B1662" s="220" t="s">
        <v>1714</v>
      </c>
      <c r="C1662" s="220" t="s">
        <v>888</v>
      </c>
      <c r="D1662" s="220" t="s">
        <v>328</v>
      </c>
      <c r="E1662" s="220" t="s">
        <v>409</v>
      </c>
      <c r="F1662" s="221">
        <v>32257</v>
      </c>
      <c r="G1662" s="220" t="s">
        <v>781</v>
      </c>
      <c r="H1662" s="220" t="s">
        <v>420</v>
      </c>
      <c r="I1662" s="220" t="s">
        <v>515</v>
      </c>
      <c r="Q1662" s="220">
        <v>2000</v>
      </c>
      <c r="T1662" s="222" t="s">
        <v>944</v>
      </c>
      <c r="U1662" s="220" t="s">
        <v>944</v>
      </c>
      <c r="V1662" s="220" t="s">
        <v>944</v>
      </c>
      <c r="X1662" s="220" t="s">
        <v>1319</v>
      </c>
    </row>
    <row r="1663" spans="1:24" x14ac:dyDescent="0.3">
      <c r="A1663" s="220">
        <v>121413</v>
      </c>
      <c r="B1663" s="220" t="s">
        <v>1717</v>
      </c>
      <c r="C1663" s="220" t="s">
        <v>168</v>
      </c>
      <c r="D1663" s="220" t="s">
        <v>243</v>
      </c>
      <c r="E1663" s="220" t="s">
        <v>410</v>
      </c>
      <c r="F1663" s="221">
        <v>35261</v>
      </c>
      <c r="G1663" s="220" t="s">
        <v>388</v>
      </c>
      <c r="H1663" s="220" t="s">
        <v>411</v>
      </c>
      <c r="I1663" s="220" t="s">
        <v>515</v>
      </c>
      <c r="Q1663" s="220">
        <v>2000</v>
      </c>
      <c r="T1663" s="222"/>
      <c r="X1663" s="220" t="s">
        <v>1319</v>
      </c>
    </row>
    <row r="1664" spans="1:24" x14ac:dyDescent="0.3">
      <c r="A1664" s="220">
        <v>121485</v>
      </c>
      <c r="B1664" s="220" t="s">
        <v>1736</v>
      </c>
      <c r="C1664" s="220" t="s">
        <v>107</v>
      </c>
      <c r="D1664" s="220" t="s">
        <v>232</v>
      </c>
      <c r="E1664" s="220" t="s">
        <v>409</v>
      </c>
      <c r="F1664" s="221">
        <v>36535</v>
      </c>
      <c r="G1664" s="220" t="s">
        <v>1066</v>
      </c>
      <c r="H1664" s="220" t="s">
        <v>411</v>
      </c>
      <c r="I1664" s="220" t="s">
        <v>515</v>
      </c>
      <c r="Q1664" s="220">
        <v>2000</v>
      </c>
      <c r="T1664" s="222"/>
      <c r="V1664" s="220" t="s">
        <v>944</v>
      </c>
      <c r="X1664" s="220" t="s">
        <v>1319</v>
      </c>
    </row>
    <row r="1665" spans="1:24" x14ac:dyDescent="0.3">
      <c r="A1665" s="220">
        <v>121548</v>
      </c>
      <c r="B1665" s="220" t="s">
        <v>1756</v>
      </c>
      <c r="C1665" s="220" t="s">
        <v>619</v>
      </c>
      <c r="D1665" s="220" t="s">
        <v>267</v>
      </c>
      <c r="E1665" s="220" t="s">
        <v>410</v>
      </c>
      <c r="F1665" s="221">
        <v>35431</v>
      </c>
      <c r="H1665" s="220" t="s">
        <v>411</v>
      </c>
      <c r="I1665" s="220" t="s">
        <v>515</v>
      </c>
      <c r="Q1665" s="220">
        <v>2000</v>
      </c>
      <c r="T1665" s="222"/>
      <c r="U1665" s="220" t="s">
        <v>944</v>
      </c>
      <c r="V1665" s="220" t="s">
        <v>944</v>
      </c>
      <c r="X1665" s="220" t="s">
        <v>1319</v>
      </c>
    </row>
    <row r="1666" spans="1:24" x14ac:dyDescent="0.3">
      <c r="A1666" s="220">
        <v>121554</v>
      </c>
      <c r="B1666" s="220" t="s">
        <v>1763</v>
      </c>
      <c r="C1666" s="220" t="s">
        <v>107</v>
      </c>
      <c r="D1666" s="220" t="s">
        <v>1131</v>
      </c>
      <c r="E1666" s="220" t="s">
        <v>410</v>
      </c>
      <c r="F1666" s="221">
        <v>34759</v>
      </c>
      <c r="G1666" s="220" t="s">
        <v>1139</v>
      </c>
      <c r="H1666" s="220" t="s">
        <v>411</v>
      </c>
      <c r="I1666" s="220" t="s">
        <v>515</v>
      </c>
      <c r="Q1666" s="220">
        <v>2000</v>
      </c>
      <c r="T1666" s="222"/>
      <c r="V1666" s="220" t="s">
        <v>944</v>
      </c>
      <c r="X1666" s="220" t="s">
        <v>1319</v>
      </c>
    </row>
    <row r="1667" spans="1:24" x14ac:dyDescent="0.3">
      <c r="A1667" s="220">
        <v>121561</v>
      </c>
      <c r="B1667" s="220" t="s">
        <v>1766</v>
      </c>
      <c r="C1667" s="220" t="s">
        <v>167</v>
      </c>
      <c r="D1667" s="220" t="s">
        <v>1767</v>
      </c>
      <c r="E1667" s="220" t="s">
        <v>410</v>
      </c>
      <c r="F1667" s="221">
        <v>35796</v>
      </c>
      <c r="G1667" s="220" t="s">
        <v>1768</v>
      </c>
      <c r="H1667" s="220" t="s">
        <v>411</v>
      </c>
      <c r="I1667" s="220" t="s">
        <v>515</v>
      </c>
      <c r="Q1667" s="220">
        <v>2000</v>
      </c>
      <c r="T1667" s="222"/>
      <c r="X1667" s="220" t="s">
        <v>1319</v>
      </c>
    </row>
    <row r="1668" spans="1:24" x14ac:dyDescent="0.3">
      <c r="A1668" s="220">
        <v>121621</v>
      </c>
      <c r="B1668" s="220" t="s">
        <v>1806</v>
      </c>
      <c r="C1668" s="220" t="s">
        <v>133</v>
      </c>
      <c r="D1668" s="220" t="s">
        <v>250</v>
      </c>
      <c r="E1668" s="220" t="s">
        <v>410</v>
      </c>
      <c r="F1668" s="221">
        <v>23102</v>
      </c>
      <c r="G1668" s="220" t="s">
        <v>388</v>
      </c>
      <c r="H1668" s="220" t="s">
        <v>411</v>
      </c>
      <c r="I1668" s="220" t="s">
        <v>515</v>
      </c>
      <c r="Q1668" s="220">
        <v>2000</v>
      </c>
      <c r="T1668" s="222"/>
      <c r="U1668" s="220" t="s">
        <v>944</v>
      </c>
      <c r="V1668" s="220" t="s">
        <v>944</v>
      </c>
      <c r="X1668" s="220" t="s">
        <v>1319</v>
      </c>
    </row>
    <row r="1669" spans="1:24" x14ac:dyDescent="0.3">
      <c r="A1669" s="220">
        <v>121680</v>
      </c>
      <c r="B1669" s="220" t="s">
        <v>1833</v>
      </c>
      <c r="C1669" s="220" t="s">
        <v>1039</v>
      </c>
      <c r="D1669" s="220" t="s">
        <v>251</v>
      </c>
      <c r="E1669" s="220" t="s">
        <v>410</v>
      </c>
      <c r="F1669" s="221">
        <v>29983</v>
      </c>
      <c r="G1669" s="220" t="s">
        <v>388</v>
      </c>
      <c r="H1669" s="220" t="s">
        <v>411</v>
      </c>
      <c r="I1669" s="220" t="s">
        <v>515</v>
      </c>
      <c r="Q1669" s="220">
        <v>2000</v>
      </c>
      <c r="T1669" s="222"/>
      <c r="U1669" s="220" t="s">
        <v>944</v>
      </c>
      <c r="V1669" s="220" t="s">
        <v>944</v>
      </c>
      <c r="X1669" s="220" t="s">
        <v>1319</v>
      </c>
    </row>
    <row r="1670" spans="1:24" x14ac:dyDescent="0.3">
      <c r="A1670" s="220">
        <v>121691</v>
      </c>
      <c r="B1670" s="220" t="s">
        <v>1838</v>
      </c>
      <c r="C1670" s="220" t="s">
        <v>184</v>
      </c>
      <c r="D1670" s="220" t="s">
        <v>311</v>
      </c>
      <c r="E1670" s="220" t="s">
        <v>409</v>
      </c>
      <c r="F1670" s="221">
        <v>35702</v>
      </c>
      <c r="G1670" s="220" t="s">
        <v>388</v>
      </c>
      <c r="H1670" s="220" t="s">
        <v>411</v>
      </c>
      <c r="I1670" s="220" t="s">
        <v>515</v>
      </c>
      <c r="Q1670" s="220">
        <v>2000</v>
      </c>
      <c r="T1670" s="222"/>
      <c r="U1670" s="220" t="s">
        <v>944</v>
      </c>
      <c r="V1670" s="220" t="s">
        <v>944</v>
      </c>
      <c r="X1670" s="220" t="s">
        <v>1319</v>
      </c>
    </row>
    <row r="1671" spans="1:24" x14ac:dyDescent="0.3">
      <c r="A1671" s="220">
        <v>121701</v>
      </c>
      <c r="B1671" s="220" t="s">
        <v>1840</v>
      </c>
      <c r="C1671" s="220" t="s">
        <v>168</v>
      </c>
      <c r="D1671" s="220" t="s">
        <v>1841</v>
      </c>
      <c r="E1671" s="220" t="s">
        <v>410</v>
      </c>
      <c r="F1671" s="221">
        <v>35924</v>
      </c>
      <c r="G1671" s="220" t="s">
        <v>388</v>
      </c>
      <c r="H1671" s="220" t="s">
        <v>411</v>
      </c>
      <c r="I1671" s="220" t="s">
        <v>515</v>
      </c>
      <c r="Q1671" s="220">
        <v>2000</v>
      </c>
      <c r="T1671" s="222"/>
      <c r="X1671" s="220" t="s">
        <v>1319</v>
      </c>
    </row>
    <row r="1672" spans="1:24" x14ac:dyDescent="0.3">
      <c r="A1672" s="220">
        <v>121815</v>
      </c>
      <c r="B1672" s="220" t="s">
        <v>1900</v>
      </c>
      <c r="C1672" s="220" t="s">
        <v>74</v>
      </c>
      <c r="D1672" s="220" t="s">
        <v>538</v>
      </c>
      <c r="E1672" s="220" t="s">
        <v>410</v>
      </c>
      <c r="F1672" s="221">
        <v>36161</v>
      </c>
      <c r="G1672" s="220" t="s">
        <v>774</v>
      </c>
      <c r="H1672" s="220" t="s">
        <v>411</v>
      </c>
      <c r="I1672" s="220" t="s">
        <v>515</v>
      </c>
      <c r="Q1672" s="220">
        <v>2000</v>
      </c>
      <c r="T1672" s="222"/>
      <c r="V1672" s="220" t="s">
        <v>944</v>
      </c>
      <c r="X1672" s="220" t="s">
        <v>1319</v>
      </c>
    </row>
    <row r="1673" spans="1:24" x14ac:dyDescent="0.3">
      <c r="A1673" s="220">
        <v>121833</v>
      </c>
      <c r="B1673" s="220" t="s">
        <v>1917</v>
      </c>
      <c r="C1673" s="220" t="s">
        <v>1918</v>
      </c>
      <c r="D1673" s="220" t="s">
        <v>325</v>
      </c>
      <c r="E1673" s="220" t="s">
        <v>410</v>
      </c>
      <c r="F1673" s="221">
        <v>35431</v>
      </c>
      <c r="G1673" s="220" t="s">
        <v>783</v>
      </c>
      <c r="H1673" s="220" t="s">
        <v>411</v>
      </c>
      <c r="I1673" s="220" t="s">
        <v>515</v>
      </c>
      <c r="Q1673" s="220">
        <v>2000</v>
      </c>
      <c r="T1673" s="222"/>
      <c r="X1673" s="220" t="s">
        <v>1319</v>
      </c>
    </row>
    <row r="1674" spans="1:24" x14ac:dyDescent="0.3">
      <c r="A1674" s="220">
        <v>121842</v>
      </c>
      <c r="B1674" s="220" t="s">
        <v>1920</v>
      </c>
      <c r="C1674" s="220" t="s">
        <v>133</v>
      </c>
      <c r="D1674" s="220" t="s">
        <v>284</v>
      </c>
      <c r="E1674" s="220" t="s">
        <v>410</v>
      </c>
      <c r="F1674" s="221">
        <v>35992</v>
      </c>
      <c r="G1674" s="220" t="s">
        <v>388</v>
      </c>
      <c r="H1674" s="220" t="s">
        <v>411</v>
      </c>
      <c r="I1674" s="220" t="s">
        <v>515</v>
      </c>
      <c r="Q1674" s="220">
        <v>2000</v>
      </c>
      <c r="T1674" s="222"/>
      <c r="U1674" s="220" t="s">
        <v>944</v>
      </c>
      <c r="V1674" s="220" t="s">
        <v>944</v>
      </c>
      <c r="X1674" s="220" t="s">
        <v>1319</v>
      </c>
    </row>
    <row r="1675" spans="1:24" x14ac:dyDescent="0.3">
      <c r="A1675" s="220">
        <v>121918</v>
      </c>
      <c r="B1675" s="220" t="s">
        <v>1967</v>
      </c>
      <c r="C1675" s="220" t="s">
        <v>70</v>
      </c>
      <c r="D1675" s="220" t="s">
        <v>323</v>
      </c>
      <c r="E1675" s="220" t="s">
        <v>410</v>
      </c>
      <c r="F1675" s="221">
        <v>35585</v>
      </c>
      <c r="G1675" s="220" t="s">
        <v>388</v>
      </c>
      <c r="H1675" s="220" t="s">
        <v>411</v>
      </c>
      <c r="I1675" s="220" t="s">
        <v>515</v>
      </c>
      <c r="Q1675" s="220">
        <v>2000</v>
      </c>
      <c r="T1675" s="222" t="s">
        <v>944</v>
      </c>
      <c r="V1675" s="220" t="s">
        <v>944</v>
      </c>
      <c r="X1675" s="220" t="s">
        <v>1319</v>
      </c>
    </row>
    <row r="1676" spans="1:24" x14ac:dyDescent="0.3">
      <c r="A1676" s="220">
        <v>121919</v>
      </c>
      <c r="B1676" s="220" t="s">
        <v>1968</v>
      </c>
      <c r="C1676" s="220" t="s">
        <v>126</v>
      </c>
      <c r="D1676" s="220" t="s">
        <v>293</v>
      </c>
      <c r="E1676" s="220" t="s">
        <v>410</v>
      </c>
      <c r="F1676" s="221">
        <v>35668</v>
      </c>
      <c r="G1676" s="220" t="s">
        <v>388</v>
      </c>
      <c r="H1676" s="220" t="s">
        <v>411</v>
      </c>
      <c r="I1676" s="220" t="s">
        <v>515</v>
      </c>
      <c r="Q1676" s="220">
        <v>2000</v>
      </c>
      <c r="T1676" s="222"/>
      <c r="X1676" s="220" t="s">
        <v>1319</v>
      </c>
    </row>
    <row r="1677" spans="1:24" x14ac:dyDescent="0.3">
      <c r="A1677" s="220">
        <v>121944</v>
      </c>
      <c r="B1677" s="220" t="s">
        <v>1984</v>
      </c>
      <c r="C1677" s="220" t="s">
        <v>82</v>
      </c>
      <c r="D1677" s="220" t="s">
        <v>232</v>
      </c>
      <c r="E1677" s="220" t="s">
        <v>410</v>
      </c>
      <c r="F1677" s="221">
        <v>35304</v>
      </c>
      <c r="G1677" s="220" t="s">
        <v>388</v>
      </c>
      <c r="H1677" s="220" t="s">
        <v>411</v>
      </c>
      <c r="I1677" s="220" t="s">
        <v>515</v>
      </c>
      <c r="Q1677" s="220">
        <v>2000</v>
      </c>
      <c r="T1677" s="222"/>
      <c r="U1677" s="220" t="s">
        <v>944</v>
      </c>
      <c r="V1677" s="220" t="s">
        <v>944</v>
      </c>
      <c r="X1677" s="220" t="s">
        <v>1319</v>
      </c>
    </row>
    <row r="1678" spans="1:24" x14ac:dyDescent="0.3">
      <c r="A1678" s="220">
        <v>122049</v>
      </c>
      <c r="B1678" s="220" t="s">
        <v>2050</v>
      </c>
      <c r="C1678" s="220" t="s">
        <v>456</v>
      </c>
      <c r="D1678" s="220" t="s">
        <v>557</v>
      </c>
      <c r="E1678" s="220" t="s">
        <v>409</v>
      </c>
      <c r="F1678" s="221">
        <v>35796</v>
      </c>
      <c r="G1678" s="220" t="s">
        <v>388</v>
      </c>
      <c r="H1678" s="220" t="s">
        <v>411</v>
      </c>
      <c r="I1678" s="220" t="s">
        <v>515</v>
      </c>
      <c r="Q1678" s="220">
        <v>2000</v>
      </c>
      <c r="T1678" s="222"/>
      <c r="X1678" s="220" t="s">
        <v>1319</v>
      </c>
    </row>
    <row r="1679" spans="1:24" x14ac:dyDescent="0.3">
      <c r="A1679" s="220">
        <v>122087</v>
      </c>
      <c r="B1679" s="220" t="s">
        <v>2067</v>
      </c>
      <c r="C1679" s="220" t="s">
        <v>583</v>
      </c>
      <c r="D1679" s="220" t="s">
        <v>466</v>
      </c>
      <c r="E1679" s="220" t="s">
        <v>410</v>
      </c>
      <c r="F1679" s="221">
        <v>34834</v>
      </c>
      <c r="G1679" s="220" t="s">
        <v>388</v>
      </c>
      <c r="H1679" s="220" t="s">
        <v>411</v>
      </c>
      <c r="I1679" s="220" t="s">
        <v>515</v>
      </c>
      <c r="Q1679" s="220">
        <v>2000</v>
      </c>
      <c r="T1679" s="222"/>
      <c r="X1679" s="220" t="s">
        <v>1319</v>
      </c>
    </row>
    <row r="1680" spans="1:24" x14ac:dyDescent="0.3">
      <c r="A1680" s="220">
        <v>122113</v>
      </c>
      <c r="B1680" s="220" t="s">
        <v>2081</v>
      </c>
      <c r="C1680" s="220" t="s">
        <v>1174</v>
      </c>
      <c r="D1680" s="220" t="s">
        <v>346</v>
      </c>
      <c r="E1680" s="220" t="s">
        <v>409</v>
      </c>
      <c r="F1680" s="221">
        <v>36077</v>
      </c>
      <c r="G1680" s="220" t="s">
        <v>804</v>
      </c>
      <c r="H1680" s="220" t="s">
        <v>411</v>
      </c>
      <c r="I1680" s="220" t="s">
        <v>515</v>
      </c>
      <c r="Q1680" s="220">
        <v>2000</v>
      </c>
      <c r="S1680" s="220" t="s">
        <v>944</v>
      </c>
      <c r="T1680" s="222"/>
      <c r="V1680" s="220" t="s">
        <v>944</v>
      </c>
      <c r="X1680" s="220" t="s">
        <v>1319</v>
      </c>
    </row>
    <row r="1681" spans="1:24" x14ac:dyDescent="0.3">
      <c r="A1681" s="220">
        <v>122161</v>
      </c>
      <c r="B1681" s="220" t="s">
        <v>2112</v>
      </c>
      <c r="C1681" s="220" t="s">
        <v>180</v>
      </c>
      <c r="D1681" s="220" t="s">
        <v>572</v>
      </c>
      <c r="E1681" s="220" t="s">
        <v>409</v>
      </c>
      <c r="F1681" s="221">
        <v>34923</v>
      </c>
      <c r="G1681" s="220" t="s">
        <v>768</v>
      </c>
      <c r="H1681" s="220" t="s">
        <v>411</v>
      </c>
      <c r="I1681" s="220" t="s">
        <v>515</v>
      </c>
      <c r="Q1681" s="220">
        <v>2000</v>
      </c>
      <c r="S1681" s="220" t="s">
        <v>944</v>
      </c>
      <c r="T1681" s="222"/>
      <c r="V1681" s="220" t="s">
        <v>944</v>
      </c>
      <c r="X1681" s="220" t="s">
        <v>1319</v>
      </c>
    </row>
    <row r="1682" spans="1:24" x14ac:dyDescent="0.3">
      <c r="A1682" s="220">
        <v>122195</v>
      </c>
      <c r="B1682" s="220" t="s">
        <v>2128</v>
      </c>
      <c r="C1682" s="220" t="s">
        <v>543</v>
      </c>
      <c r="D1682" s="220" t="s">
        <v>2129</v>
      </c>
      <c r="E1682" s="220" t="s">
        <v>410</v>
      </c>
      <c r="F1682" s="221">
        <v>35065</v>
      </c>
      <c r="G1682" s="220" t="s">
        <v>2130</v>
      </c>
      <c r="H1682" s="220" t="s">
        <v>411</v>
      </c>
      <c r="I1682" s="220" t="s">
        <v>515</v>
      </c>
      <c r="Q1682" s="220">
        <v>2000</v>
      </c>
      <c r="T1682" s="222"/>
      <c r="V1682" s="220" t="s">
        <v>944</v>
      </c>
      <c r="X1682" s="220" t="s">
        <v>1319</v>
      </c>
    </row>
    <row r="1683" spans="1:24" x14ac:dyDescent="0.3">
      <c r="A1683" s="220">
        <v>122227</v>
      </c>
      <c r="B1683" s="220" t="s">
        <v>2154</v>
      </c>
      <c r="C1683" s="220" t="s">
        <v>1228</v>
      </c>
      <c r="D1683" s="220" t="s">
        <v>286</v>
      </c>
      <c r="E1683" s="220" t="s">
        <v>409</v>
      </c>
      <c r="F1683" s="221">
        <v>35645</v>
      </c>
      <c r="G1683" s="220" t="s">
        <v>405</v>
      </c>
      <c r="H1683" s="220" t="s">
        <v>411</v>
      </c>
      <c r="I1683" s="220" t="s">
        <v>515</v>
      </c>
      <c r="Q1683" s="220">
        <v>2000</v>
      </c>
      <c r="T1683" s="222"/>
      <c r="X1683" s="220" t="s">
        <v>1319</v>
      </c>
    </row>
    <row r="1684" spans="1:24" x14ac:dyDescent="0.3">
      <c r="A1684" s="220">
        <v>122246</v>
      </c>
      <c r="B1684" s="220" t="s">
        <v>2170</v>
      </c>
      <c r="C1684" s="220" t="s">
        <v>92</v>
      </c>
      <c r="D1684" s="220" t="s">
        <v>2171</v>
      </c>
      <c r="E1684" s="220" t="s">
        <v>410</v>
      </c>
      <c r="F1684" s="221">
        <v>34895</v>
      </c>
      <c r="G1684" s="220" t="s">
        <v>388</v>
      </c>
      <c r="H1684" s="220" t="s">
        <v>411</v>
      </c>
      <c r="I1684" s="220" t="s">
        <v>515</v>
      </c>
      <c r="Q1684" s="220">
        <v>2000</v>
      </c>
      <c r="T1684" s="222"/>
      <c r="U1684" s="220" t="s">
        <v>944</v>
      </c>
      <c r="V1684" s="220" t="s">
        <v>944</v>
      </c>
      <c r="X1684" s="220" t="s">
        <v>1319</v>
      </c>
    </row>
    <row r="1685" spans="1:24" x14ac:dyDescent="0.3">
      <c r="A1685" s="220">
        <v>122269</v>
      </c>
      <c r="B1685" s="220" t="s">
        <v>2181</v>
      </c>
      <c r="C1685" s="220" t="s">
        <v>65</v>
      </c>
      <c r="D1685" s="220" t="s">
        <v>265</v>
      </c>
      <c r="E1685" s="220" t="s">
        <v>410</v>
      </c>
      <c r="F1685" s="221">
        <v>34550</v>
      </c>
      <c r="G1685" s="220" t="s">
        <v>848</v>
      </c>
      <c r="H1685" s="220" t="s">
        <v>411</v>
      </c>
      <c r="I1685" s="220" t="s">
        <v>515</v>
      </c>
      <c r="Q1685" s="220">
        <v>2000</v>
      </c>
      <c r="T1685" s="222"/>
      <c r="X1685" s="220" t="s">
        <v>1319</v>
      </c>
    </row>
    <row r="1686" spans="1:24" x14ac:dyDescent="0.3">
      <c r="A1686" s="220">
        <v>122289</v>
      </c>
      <c r="B1686" s="220" t="s">
        <v>2194</v>
      </c>
      <c r="C1686" s="220" t="s">
        <v>183</v>
      </c>
      <c r="D1686" s="220" t="s">
        <v>280</v>
      </c>
      <c r="E1686" s="220" t="s">
        <v>409</v>
      </c>
      <c r="F1686" s="221">
        <v>35442</v>
      </c>
      <c r="G1686" s="220" t="s">
        <v>388</v>
      </c>
      <c r="H1686" s="220" t="s">
        <v>411</v>
      </c>
      <c r="I1686" s="220" t="s">
        <v>515</v>
      </c>
      <c r="Q1686" s="220">
        <v>2000</v>
      </c>
      <c r="T1686" s="222"/>
      <c r="U1686" s="220" t="s">
        <v>944</v>
      </c>
      <c r="V1686" s="220" t="s">
        <v>944</v>
      </c>
      <c r="X1686" s="220" t="s">
        <v>1319</v>
      </c>
    </row>
    <row r="1687" spans="1:24" x14ac:dyDescent="0.3">
      <c r="A1687" s="220">
        <v>122323</v>
      </c>
      <c r="B1687" s="220" t="s">
        <v>1173</v>
      </c>
      <c r="C1687" s="220" t="s">
        <v>2217</v>
      </c>
      <c r="D1687" s="220" t="s">
        <v>267</v>
      </c>
      <c r="E1687" s="220" t="s">
        <v>410</v>
      </c>
      <c r="F1687" s="221">
        <v>35875</v>
      </c>
      <c r="G1687" s="220" t="s">
        <v>388</v>
      </c>
      <c r="H1687" s="220" t="s">
        <v>411</v>
      </c>
      <c r="I1687" s="220" t="s">
        <v>515</v>
      </c>
      <c r="Q1687" s="220">
        <v>2000</v>
      </c>
      <c r="S1687" s="220" t="s">
        <v>944</v>
      </c>
      <c r="T1687" s="222" t="s">
        <v>944</v>
      </c>
      <c r="U1687" s="220" t="s">
        <v>944</v>
      </c>
      <c r="V1687" s="220" t="s">
        <v>944</v>
      </c>
      <c r="X1687" s="220" t="s">
        <v>1319</v>
      </c>
    </row>
    <row r="1688" spans="1:24" x14ac:dyDescent="0.3">
      <c r="A1688" s="220">
        <v>122353</v>
      </c>
      <c r="B1688" s="220" t="s">
        <v>2238</v>
      </c>
      <c r="C1688" s="220" t="s">
        <v>68</v>
      </c>
      <c r="D1688" s="220" t="s">
        <v>319</v>
      </c>
      <c r="E1688" s="220" t="s">
        <v>410</v>
      </c>
      <c r="F1688" s="221">
        <v>35431</v>
      </c>
      <c r="G1688" s="220" t="s">
        <v>776</v>
      </c>
      <c r="H1688" s="220" t="s">
        <v>411</v>
      </c>
      <c r="I1688" s="220" t="s">
        <v>515</v>
      </c>
      <c r="Q1688" s="220">
        <v>2000</v>
      </c>
      <c r="T1688" s="222"/>
      <c r="X1688" s="220" t="s">
        <v>1319</v>
      </c>
    </row>
    <row r="1689" spans="1:24" x14ac:dyDescent="0.3">
      <c r="A1689" s="220">
        <v>122372</v>
      </c>
      <c r="B1689" s="220" t="s">
        <v>2250</v>
      </c>
      <c r="C1689" s="220" t="s">
        <v>2251</v>
      </c>
      <c r="D1689" s="220" t="s">
        <v>251</v>
      </c>
      <c r="E1689" s="220" t="s">
        <v>410</v>
      </c>
      <c r="F1689" s="221">
        <v>36161</v>
      </c>
      <c r="G1689" s="220" t="s">
        <v>388</v>
      </c>
      <c r="H1689" s="220" t="s">
        <v>411</v>
      </c>
      <c r="I1689" s="220" t="s">
        <v>515</v>
      </c>
      <c r="Q1689" s="220">
        <v>2000</v>
      </c>
      <c r="T1689" s="222"/>
      <c r="X1689" s="220" t="s">
        <v>1319</v>
      </c>
    </row>
    <row r="1690" spans="1:24" x14ac:dyDescent="0.3">
      <c r="A1690" s="220">
        <v>122450</v>
      </c>
      <c r="B1690" s="220" t="s">
        <v>2297</v>
      </c>
      <c r="C1690" s="220" t="s">
        <v>190</v>
      </c>
      <c r="D1690" s="220" t="s">
        <v>672</v>
      </c>
      <c r="E1690" s="220" t="s">
        <v>409</v>
      </c>
      <c r="H1690" s="220" t="s">
        <v>411</v>
      </c>
      <c r="I1690" s="220" t="s">
        <v>515</v>
      </c>
      <c r="Q1690" s="220">
        <v>2000</v>
      </c>
      <c r="T1690" s="222"/>
      <c r="U1690" s="220" t="s">
        <v>944</v>
      </c>
      <c r="V1690" s="220" t="s">
        <v>944</v>
      </c>
      <c r="X1690" s="220" t="s">
        <v>1319</v>
      </c>
    </row>
    <row r="1691" spans="1:24" x14ac:dyDescent="0.3">
      <c r="T1691" s="222"/>
    </row>
    <row r="1692" spans="1:24" x14ac:dyDescent="0.3">
      <c r="T1692" s="222"/>
    </row>
    <row r="1693" spans="1:24" x14ac:dyDescent="0.3">
      <c r="T1693" s="222"/>
    </row>
    <row r="1694" spans="1:24" x14ac:dyDescent="0.3">
      <c r="T1694" s="222"/>
    </row>
    <row r="1695" spans="1:24" x14ac:dyDescent="0.3">
      <c r="T1695" s="222"/>
    </row>
    <row r="1696" spans="1:24" x14ac:dyDescent="0.3">
      <c r="T1696" s="222"/>
    </row>
    <row r="1697" spans="20:20" x14ac:dyDescent="0.3">
      <c r="T1697" s="222"/>
    </row>
    <row r="1698" spans="20:20" x14ac:dyDescent="0.3">
      <c r="T1698" s="222"/>
    </row>
    <row r="1699" spans="20:20" x14ac:dyDescent="0.3">
      <c r="T1699" s="222"/>
    </row>
    <row r="1700" spans="20:20" x14ac:dyDescent="0.3">
      <c r="T1700" s="222"/>
    </row>
    <row r="1701" spans="20:20" x14ac:dyDescent="0.3">
      <c r="T1701" s="222"/>
    </row>
    <row r="1702" spans="20:20" x14ac:dyDescent="0.3">
      <c r="T1702" s="222"/>
    </row>
    <row r="1703" spans="20:20" x14ac:dyDescent="0.3">
      <c r="T1703" s="222"/>
    </row>
    <row r="1704" spans="20:20" x14ac:dyDescent="0.3">
      <c r="T1704" s="222"/>
    </row>
    <row r="1705" spans="20:20" x14ac:dyDescent="0.3">
      <c r="T1705" s="222"/>
    </row>
    <row r="1706" spans="20:20" x14ac:dyDescent="0.3">
      <c r="T1706" s="222"/>
    </row>
    <row r="1707" spans="20:20" x14ac:dyDescent="0.3">
      <c r="T1707" s="222"/>
    </row>
    <row r="1708" spans="20:20" x14ac:dyDescent="0.3">
      <c r="T1708" s="222"/>
    </row>
    <row r="1709" spans="20:20" x14ac:dyDescent="0.3">
      <c r="T1709" s="222"/>
    </row>
    <row r="1710" spans="20:20" x14ac:dyDescent="0.3">
      <c r="T1710" s="222"/>
    </row>
    <row r="1711" spans="20:20" x14ac:dyDescent="0.3">
      <c r="T1711" s="222"/>
    </row>
    <row r="1712" spans="20:20" x14ac:dyDescent="0.3">
      <c r="T1712" s="222"/>
    </row>
    <row r="1713" spans="20:20" x14ac:dyDescent="0.3">
      <c r="T1713" s="222"/>
    </row>
    <row r="1714" spans="20:20" x14ac:dyDescent="0.3">
      <c r="T1714" s="222"/>
    </row>
    <row r="1715" spans="20:20" x14ac:dyDescent="0.3">
      <c r="T1715" s="222"/>
    </row>
    <row r="1716" spans="20:20" x14ac:dyDescent="0.3">
      <c r="T1716" s="222"/>
    </row>
    <row r="1717" spans="20:20" x14ac:dyDescent="0.3">
      <c r="T1717" s="222"/>
    </row>
    <row r="1718" spans="20:20" x14ac:dyDescent="0.3">
      <c r="T1718" s="222"/>
    </row>
    <row r="1719" spans="20:20" x14ac:dyDescent="0.3">
      <c r="T1719" s="222"/>
    </row>
    <row r="1720" spans="20:20" x14ac:dyDescent="0.3">
      <c r="T1720" s="222"/>
    </row>
    <row r="1721" spans="20:20" x14ac:dyDescent="0.3">
      <c r="T1721" s="222"/>
    </row>
    <row r="1722" spans="20:20" x14ac:dyDescent="0.3">
      <c r="T1722" s="222"/>
    </row>
    <row r="1723" spans="20:20" x14ac:dyDescent="0.3">
      <c r="T1723" s="222"/>
    </row>
    <row r="1724" spans="20:20" x14ac:dyDescent="0.3">
      <c r="T1724" s="222"/>
    </row>
    <row r="1725" spans="20:20" x14ac:dyDescent="0.3">
      <c r="T1725" s="222"/>
    </row>
    <row r="1726" spans="20:20" x14ac:dyDescent="0.3">
      <c r="T1726" s="222"/>
    </row>
    <row r="1727" spans="20:20" x14ac:dyDescent="0.3">
      <c r="T1727" s="222"/>
    </row>
    <row r="1728" spans="20:20" x14ac:dyDescent="0.3">
      <c r="T1728" s="222"/>
    </row>
    <row r="1729" spans="20:20" x14ac:dyDescent="0.3">
      <c r="T1729" s="222"/>
    </row>
    <row r="1730" spans="20:20" x14ac:dyDescent="0.3">
      <c r="T1730" s="222"/>
    </row>
    <row r="1731" spans="20:20" x14ac:dyDescent="0.3">
      <c r="T1731" s="222"/>
    </row>
    <row r="1732" spans="20:20" x14ac:dyDescent="0.3">
      <c r="T1732" s="222"/>
    </row>
    <row r="1733" spans="20:20" x14ac:dyDescent="0.3">
      <c r="T1733" s="222"/>
    </row>
    <row r="1734" spans="20:20" x14ac:dyDescent="0.3">
      <c r="T1734" s="222"/>
    </row>
    <row r="1735" spans="20:20" x14ac:dyDescent="0.3">
      <c r="T1735" s="222"/>
    </row>
    <row r="1736" spans="20:20" x14ac:dyDescent="0.3">
      <c r="T1736" s="222"/>
    </row>
    <row r="1737" spans="20:20" x14ac:dyDescent="0.3">
      <c r="T1737" s="222"/>
    </row>
    <row r="1738" spans="20:20" x14ac:dyDescent="0.3">
      <c r="T1738" s="222"/>
    </row>
    <row r="1739" spans="20:20" x14ac:dyDescent="0.3">
      <c r="T1739" s="222"/>
    </row>
    <row r="1740" spans="20:20" x14ac:dyDescent="0.3">
      <c r="T1740" s="222"/>
    </row>
    <row r="1741" spans="20:20" x14ac:dyDescent="0.3">
      <c r="T1741" s="222"/>
    </row>
    <row r="1742" spans="20:20" x14ac:dyDescent="0.3">
      <c r="T1742" s="222"/>
    </row>
    <row r="1743" spans="20:20" x14ac:dyDescent="0.3">
      <c r="T1743" s="222"/>
    </row>
    <row r="1744" spans="20:20" x14ac:dyDescent="0.3">
      <c r="T1744" s="222"/>
    </row>
    <row r="1745" spans="20:20" x14ac:dyDescent="0.3">
      <c r="T1745" s="222"/>
    </row>
    <row r="1746" spans="20:20" x14ac:dyDescent="0.3">
      <c r="T1746" s="222"/>
    </row>
    <row r="1747" spans="20:20" x14ac:dyDescent="0.3">
      <c r="T1747" s="222"/>
    </row>
    <row r="1748" spans="20:20" x14ac:dyDescent="0.3">
      <c r="T1748" s="222"/>
    </row>
    <row r="1749" spans="20:20" x14ac:dyDescent="0.3">
      <c r="T1749" s="222"/>
    </row>
    <row r="1750" spans="20:20" x14ac:dyDescent="0.3">
      <c r="T1750" s="222"/>
    </row>
    <row r="1751" spans="20:20" x14ac:dyDescent="0.3">
      <c r="T1751" s="222"/>
    </row>
    <row r="1752" spans="20:20" x14ac:dyDescent="0.3">
      <c r="T1752" s="222"/>
    </row>
    <row r="1753" spans="20:20" x14ac:dyDescent="0.3">
      <c r="T1753" s="222"/>
    </row>
    <row r="1754" spans="20:20" x14ac:dyDescent="0.3">
      <c r="T1754" s="222"/>
    </row>
    <row r="1755" spans="20:20" x14ac:dyDescent="0.3">
      <c r="T1755" s="222"/>
    </row>
    <row r="1756" spans="20:20" x14ac:dyDescent="0.3">
      <c r="T1756" s="222"/>
    </row>
    <row r="1757" spans="20:20" x14ac:dyDescent="0.3">
      <c r="T1757" s="222"/>
    </row>
    <row r="1758" spans="20:20" x14ac:dyDescent="0.3">
      <c r="T1758" s="222"/>
    </row>
    <row r="1759" spans="20:20" x14ac:dyDescent="0.3">
      <c r="T1759" s="222"/>
    </row>
    <row r="1760" spans="20:20" x14ac:dyDescent="0.3">
      <c r="T1760" s="222"/>
    </row>
    <row r="1761" spans="15:20" x14ac:dyDescent="0.3">
      <c r="T1761" s="222"/>
    </row>
    <row r="1762" spans="15:20" x14ac:dyDescent="0.3">
      <c r="T1762" s="222"/>
    </row>
    <row r="1763" spans="15:20" x14ac:dyDescent="0.3">
      <c r="T1763" s="222"/>
    </row>
    <row r="1764" spans="15:20" x14ac:dyDescent="0.3">
      <c r="T1764" s="222"/>
    </row>
    <row r="1765" spans="15:20" x14ac:dyDescent="0.3">
      <c r="T1765" s="222"/>
    </row>
    <row r="1766" spans="15:20" x14ac:dyDescent="0.3">
      <c r="T1766" s="222"/>
    </row>
    <row r="1767" spans="15:20" x14ac:dyDescent="0.3">
      <c r="T1767" s="222"/>
    </row>
    <row r="1768" spans="15:20" x14ac:dyDescent="0.3">
      <c r="T1768" s="222"/>
    </row>
    <row r="1769" spans="15:20" x14ac:dyDescent="0.3">
      <c r="T1769" s="222"/>
    </row>
    <row r="1770" spans="15:20" x14ac:dyDescent="0.3">
      <c r="T1770" s="222"/>
    </row>
    <row r="1771" spans="15:20" x14ac:dyDescent="0.3">
      <c r="T1771" s="222"/>
    </row>
    <row r="1772" spans="15:20" x14ac:dyDescent="0.3">
      <c r="O1772" s="221"/>
      <c r="T1772" s="222"/>
    </row>
    <row r="1773" spans="15:20" x14ac:dyDescent="0.3">
      <c r="O1773" s="221"/>
      <c r="T1773" s="222"/>
    </row>
    <row r="1774" spans="15:20" x14ac:dyDescent="0.3">
      <c r="O1774" s="221"/>
      <c r="T1774" s="222"/>
    </row>
    <row r="1775" spans="15:20" x14ac:dyDescent="0.3">
      <c r="O1775" s="221"/>
      <c r="T1775" s="222"/>
    </row>
    <row r="1776" spans="15:20" x14ac:dyDescent="0.3">
      <c r="O1776" s="221"/>
      <c r="T1776" s="222"/>
    </row>
    <row r="1777" spans="15:20" x14ac:dyDescent="0.3">
      <c r="O1777" s="221"/>
      <c r="T1777" s="222"/>
    </row>
    <row r="1778" spans="15:20" x14ac:dyDescent="0.3">
      <c r="O1778" s="221"/>
      <c r="T1778" s="222"/>
    </row>
    <row r="1779" spans="15:20" x14ac:dyDescent="0.3">
      <c r="O1779" s="221"/>
      <c r="T1779" s="222"/>
    </row>
    <row r="1780" spans="15:20" x14ac:dyDescent="0.3">
      <c r="O1780" s="221"/>
      <c r="T1780" s="222"/>
    </row>
    <row r="1781" spans="15:20" x14ac:dyDescent="0.3">
      <c r="O1781" s="221"/>
      <c r="T1781" s="222"/>
    </row>
    <row r="1782" spans="15:20" x14ac:dyDescent="0.3">
      <c r="O1782" s="221"/>
      <c r="T1782" s="222"/>
    </row>
    <row r="1783" spans="15:20" x14ac:dyDescent="0.3">
      <c r="O1783" s="221"/>
      <c r="T1783" s="222"/>
    </row>
    <row r="1784" spans="15:20" x14ac:dyDescent="0.3">
      <c r="O1784" s="221"/>
      <c r="T1784" s="222"/>
    </row>
    <row r="1785" spans="15:20" x14ac:dyDescent="0.3">
      <c r="O1785" s="221"/>
      <c r="T1785" s="222"/>
    </row>
    <row r="1786" spans="15:20" x14ac:dyDescent="0.3">
      <c r="O1786" s="221"/>
      <c r="T1786" s="222"/>
    </row>
    <row r="1787" spans="15:20" x14ac:dyDescent="0.3">
      <c r="O1787" s="221"/>
      <c r="T1787" s="222"/>
    </row>
    <row r="1788" spans="15:20" x14ac:dyDescent="0.3">
      <c r="O1788" s="221"/>
      <c r="T1788" s="222"/>
    </row>
    <row r="1789" spans="15:20" x14ac:dyDescent="0.3">
      <c r="O1789" s="221"/>
      <c r="T1789" s="222"/>
    </row>
    <row r="1790" spans="15:20" x14ac:dyDescent="0.3">
      <c r="O1790" s="221"/>
      <c r="T1790" s="222"/>
    </row>
    <row r="1791" spans="15:20" x14ac:dyDescent="0.3">
      <c r="O1791" s="221"/>
      <c r="T1791" s="222"/>
    </row>
    <row r="1792" spans="15:20" x14ac:dyDescent="0.3">
      <c r="O1792" s="221"/>
      <c r="T1792" s="222"/>
    </row>
    <row r="1793" spans="15:20" x14ac:dyDescent="0.3">
      <c r="O1793" s="221"/>
      <c r="T1793" s="222"/>
    </row>
    <row r="1794" spans="15:20" x14ac:dyDescent="0.3">
      <c r="O1794" s="221"/>
      <c r="T1794" s="222"/>
    </row>
    <row r="1795" spans="15:20" x14ac:dyDescent="0.3">
      <c r="O1795" s="221"/>
      <c r="T1795" s="222"/>
    </row>
    <row r="1796" spans="15:20" x14ac:dyDescent="0.3">
      <c r="O1796" s="221"/>
      <c r="T1796" s="222"/>
    </row>
    <row r="1797" spans="15:20" x14ac:dyDescent="0.3">
      <c r="O1797" s="221"/>
      <c r="T1797" s="222"/>
    </row>
    <row r="1798" spans="15:20" x14ac:dyDescent="0.3">
      <c r="O1798" s="221"/>
      <c r="T1798" s="222"/>
    </row>
    <row r="1799" spans="15:20" x14ac:dyDescent="0.3">
      <c r="O1799" s="221"/>
      <c r="T1799" s="222"/>
    </row>
    <row r="1800" spans="15:20" x14ac:dyDescent="0.3">
      <c r="O1800" s="221"/>
      <c r="T1800" s="222"/>
    </row>
    <row r="1801" spans="15:20" x14ac:dyDescent="0.3">
      <c r="O1801" s="221"/>
      <c r="T1801" s="222"/>
    </row>
    <row r="1802" spans="15:20" x14ac:dyDescent="0.3">
      <c r="O1802" s="221"/>
      <c r="T1802" s="222"/>
    </row>
    <row r="1803" spans="15:20" x14ac:dyDescent="0.3">
      <c r="O1803" s="221"/>
      <c r="T1803" s="222"/>
    </row>
    <row r="1804" spans="15:20" x14ac:dyDescent="0.3">
      <c r="O1804" s="221"/>
      <c r="T1804" s="222"/>
    </row>
    <row r="1805" spans="15:20" x14ac:dyDescent="0.3">
      <c r="O1805" s="221"/>
      <c r="T1805" s="222"/>
    </row>
    <row r="1806" spans="15:20" x14ac:dyDescent="0.3">
      <c r="O1806" s="221"/>
      <c r="T1806" s="222"/>
    </row>
    <row r="1807" spans="15:20" x14ac:dyDescent="0.3">
      <c r="O1807" s="221"/>
      <c r="T1807" s="222"/>
    </row>
    <row r="1808" spans="15:20" x14ac:dyDescent="0.3">
      <c r="O1808" s="221"/>
      <c r="T1808" s="222"/>
    </row>
    <row r="1809" spans="15:20" x14ac:dyDescent="0.3">
      <c r="O1809" s="221"/>
      <c r="T1809" s="222"/>
    </row>
    <row r="1810" spans="15:20" ht="33.75" customHeight="1" x14ac:dyDescent="0.3">
      <c r="O1810" s="221"/>
      <c r="T1810" s="222"/>
    </row>
    <row r="1811" spans="15:20" x14ac:dyDescent="0.3">
      <c r="O1811" s="221"/>
      <c r="T1811" s="222"/>
    </row>
    <row r="1812" spans="15:20" x14ac:dyDescent="0.3">
      <c r="O1812" s="221"/>
      <c r="T1812" s="222"/>
    </row>
    <row r="1813" spans="15:20" x14ac:dyDescent="0.3">
      <c r="O1813" s="221"/>
      <c r="T1813" s="222"/>
    </row>
    <row r="1814" spans="15:20" x14ac:dyDescent="0.3">
      <c r="O1814" s="221"/>
      <c r="T1814" s="222"/>
    </row>
    <row r="1815" spans="15:20" x14ac:dyDescent="0.3">
      <c r="O1815" s="221"/>
      <c r="T1815" s="222"/>
    </row>
    <row r="1816" spans="15:20" x14ac:dyDescent="0.3">
      <c r="O1816" s="221"/>
      <c r="T1816" s="222"/>
    </row>
    <row r="1817" spans="15:20" x14ac:dyDescent="0.3">
      <c r="O1817" s="221"/>
      <c r="T1817" s="222"/>
    </row>
    <row r="1818" spans="15:20" x14ac:dyDescent="0.3">
      <c r="O1818" s="221"/>
      <c r="T1818" s="222"/>
    </row>
    <row r="1819" spans="15:20" x14ac:dyDescent="0.3">
      <c r="O1819" s="221"/>
      <c r="T1819" s="222"/>
    </row>
    <row r="1820" spans="15:20" x14ac:dyDescent="0.3">
      <c r="O1820" s="221"/>
      <c r="T1820" s="222"/>
    </row>
    <row r="1821" spans="15:20" x14ac:dyDescent="0.3">
      <c r="O1821" s="221"/>
      <c r="T1821" s="222"/>
    </row>
    <row r="1822" spans="15:20" x14ac:dyDescent="0.3">
      <c r="O1822" s="221"/>
      <c r="T1822" s="222"/>
    </row>
    <row r="1823" spans="15:20" x14ac:dyDescent="0.3">
      <c r="O1823" s="221"/>
      <c r="T1823" s="222"/>
    </row>
    <row r="1824" spans="15:20" x14ac:dyDescent="0.3">
      <c r="O1824" s="221"/>
      <c r="T1824" s="222"/>
    </row>
    <row r="1825" spans="15:20" x14ac:dyDescent="0.3">
      <c r="O1825" s="221"/>
      <c r="T1825" s="222"/>
    </row>
    <row r="1826" spans="15:20" x14ac:dyDescent="0.3">
      <c r="O1826" s="221"/>
      <c r="T1826" s="222"/>
    </row>
    <row r="1827" spans="15:20" x14ac:dyDescent="0.3">
      <c r="O1827" s="221"/>
      <c r="T1827" s="222"/>
    </row>
    <row r="1828" spans="15:20" x14ac:dyDescent="0.3">
      <c r="O1828" s="221"/>
      <c r="T1828" s="222"/>
    </row>
    <row r="1829" spans="15:20" x14ac:dyDescent="0.3">
      <c r="O1829" s="221"/>
      <c r="T1829" s="222"/>
    </row>
    <row r="1830" spans="15:20" x14ac:dyDescent="0.3">
      <c r="O1830" s="221"/>
      <c r="T1830" s="222"/>
    </row>
    <row r="1831" spans="15:20" x14ac:dyDescent="0.3">
      <c r="O1831" s="221"/>
      <c r="T1831" s="222"/>
    </row>
    <row r="1832" spans="15:20" x14ac:dyDescent="0.3">
      <c r="O1832" s="221"/>
      <c r="T1832" s="222"/>
    </row>
    <row r="1833" spans="15:20" x14ac:dyDescent="0.3">
      <c r="O1833" s="221"/>
      <c r="T1833" s="222"/>
    </row>
    <row r="1834" spans="15:20" x14ac:dyDescent="0.3">
      <c r="O1834" s="221"/>
      <c r="T1834" s="222"/>
    </row>
    <row r="1835" spans="15:20" x14ac:dyDescent="0.3">
      <c r="O1835" s="221"/>
      <c r="T1835" s="222"/>
    </row>
    <row r="1836" spans="15:20" x14ac:dyDescent="0.3">
      <c r="O1836" s="221"/>
      <c r="T1836" s="222"/>
    </row>
    <row r="1837" spans="15:20" x14ac:dyDescent="0.3">
      <c r="O1837" s="221"/>
      <c r="T1837" s="222"/>
    </row>
    <row r="1838" spans="15:20" x14ac:dyDescent="0.3">
      <c r="O1838" s="221"/>
      <c r="T1838" s="222"/>
    </row>
    <row r="1839" spans="15:20" x14ac:dyDescent="0.3">
      <c r="O1839" s="221"/>
      <c r="T1839" s="222"/>
    </row>
    <row r="1840" spans="15:20" x14ac:dyDescent="0.3">
      <c r="O1840" s="221"/>
      <c r="T1840" s="222"/>
    </row>
    <row r="1841" spans="15:20" x14ac:dyDescent="0.3">
      <c r="O1841" s="221"/>
      <c r="T1841" s="222"/>
    </row>
    <row r="1842" spans="15:20" x14ac:dyDescent="0.3">
      <c r="O1842" s="221"/>
      <c r="T1842" s="222"/>
    </row>
    <row r="1843" spans="15:20" x14ac:dyDescent="0.3">
      <c r="O1843" s="221"/>
      <c r="T1843" s="222"/>
    </row>
    <row r="1844" spans="15:20" x14ac:dyDescent="0.3">
      <c r="O1844" s="221"/>
      <c r="T1844" s="222"/>
    </row>
    <row r="1845" spans="15:20" x14ac:dyDescent="0.3">
      <c r="O1845" s="221"/>
      <c r="T1845" s="222"/>
    </row>
    <row r="1846" spans="15:20" x14ac:dyDescent="0.3">
      <c r="O1846" s="221"/>
      <c r="T1846" s="222"/>
    </row>
    <row r="1847" spans="15:20" x14ac:dyDescent="0.3">
      <c r="O1847" s="221"/>
      <c r="T1847" s="222"/>
    </row>
    <row r="1848" spans="15:20" x14ac:dyDescent="0.3">
      <c r="O1848" s="221"/>
      <c r="T1848" s="222"/>
    </row>
    <row r="1849" spans="15:20" x14ac:dyDescent="0.3">
      <c r="O1849" s="221"/>
      <c r="T1849" s="222"/>
    </row>
    <row r="1850" spans="15:20" x14ac:dyDescent="0.3">
      <c r="O1850" s="221"/>
      <c r="T1850" s="222"/>
    </row>
    <row r="1851" spans="15:20" x14ac:dyDescent="0.3">
      <c r="O1851" s="221"/>
      <c r="T1851" s="222"/>
    </row>
    <row r="1852" spans="15:20" x14ac:dyDescent="0.3">
      <c r="O1852" s="221"/>
      <c r="T1852" s="222"/>
    </row>
    <row r="1853" spans="15:20" x14ac:dyDescent="0.3">
      <c r="O1853" s="221"/>
      <c r="T1853" s="222"/>
    </row>
    <row r="1854" spans="15:20" x14ac:dyDescent="0.3">
      <c r="O1854" s="221"/>
      <c r="T1854" s="222"/>
    </row>
    <row r="1855" spans="15:20" x14ac:dyDescent="0.3">
      <c r="O1855" s="221"/>
      <c r="T1855" s="222"/>
    </row>
    <row r="1856" spans="15:20" x14ac:dyDescent="0.3">
      <c r="O1856" s="221"/>
      <c r="T1856" s="222"/>
    </row>
    <row r="1857" spans="15:20" x14ac:dyDescent="0.3">
      <c r="O1857" s="221"/>
      <c r="T1857" s="222"/>
    </row>
    <row r="1858" spans="15:20" x14ac:dyDescent="0.3">
      <c r="O1858" s="221"/>
      <c r="T1858" s="222"/>
    </row>
    <row r="1859" spans="15:20" x14ac:dyDescent="0.3">
      <c r="O1859" s="221"/>
      <c r="T1859" s="222"/>
    </row>
    <row r="1860" spans="15:20" x14ac:dyDescent="0.3">
      <c r="O1860" s="221"/>
      <c r="T1860" s="222"/>
    </row>
    <row r="1861" spans="15:20" x14ac:dyDescent="0.3">
      <c r="O1861" s="221"/>
      <c r="T1861" s="222"/>
    </row>
    <row r="1862" spans="15:20" x14ac:dyDescent="0.3">
      <c r="O1862" s="221"/>
      <c r="T1862" s="222"/>
    </row>
    <row r="1863" spans="15:20" x14ac:dyDescent="0.3">
      <c r="O1863" s="221"/>
      <c r="T1863" s="222"/>
    </row>
    <row r="1864" spans="15:20" x14ac:dyDescent="0.3">
      <c r="O1864" s="221"/>
      <c r="T1864" s="222"/>
    </row>
    <row r="1865" spans="15:20" x14ac:dyDescent="0.3">
      <c r="O1865" s="221"/>
      <c r="T1865" s="222"/>
    </row>
    <row r="1866" spans="15:20" x14ac:dyDescent="0.3">
      <c r="O1866" s="221"/>
      <c r="T1866" s="222"/>
    </row>
    <row r="1867" spans="15:20" x14ac:dyDescent="0.3">
      <c r="O1867" s="221"/>
      <c r="T1867" s="222"/>
    </row>
    <row r="1868" spans="15:20" x14ac:dyDescent="0.3">
      <c r="O1868" s="221"/>
      <c r="T1868" s="222"/>
    </row>
    <row r="1869" spans="15:20" x14ac:dyDescent="0.3">
      <c r="O1869" s="221"/>
      <c r="T1869" s="222"/>
    </row>
    <row r="1870" spans="15:20" x14ac:dyDescent="0.3">
      <c r="O1870" s="221"/>
      <c r="T1870" s="222"/>
    </row>
    <row r="1871" spans="15:20" x14ac:dyDescent="0.3">
      <c r="O1871" s="221"/>
      <c r="T1871" s="222"/>
    </row>
    <row r="1872" spans="15:20" x14ac:dyDescent="0.3">
      <c r="O1872" s="221"/>
      <c r="T1872" s="222"/>
    </row>
    <row r="1873" spans="15:20" x14ac:dyDescent="0.3">
      <c r="O1873" s="221"/>
    </row>
    <row r="1874" spans="15:20" x14ac:dyDescent="0.3">
      <c r="O1874" s="221"/>
      <c r="T1874" s="222"/>
    </row>
    <row r="1875" spans="15:20" x14ac:dyDescent="0.3">
      <c r="O1875" s="221"/>
      <c r="T1875" s="222"/>
    </row>
    <row r="1876" spans="15:20" x14ac:dyDescent="0.3">
      <c r="O1876" s="221"/>
      <c r="T1876" s="222"/>
    </row>
    <row r="1877" spans="15:20" x14ac:dyDescent="0.3">
      <c r="O1877" s="221"/>
      <c r="T1877" s="222"/>
    </row>
    <row r="1878" spans="15:20" x14ac:dyDescent="0.3">
      <c r="O1878" s="221"/>
      <c r="T1878" s="222"/>
    </row>
    <row r="1879" spans="15:20" x14ac:dyDescent="0.3">
      <c r="O1879" s="221"/>
      <c r="T1879" s="222"/>
    </row>
    <row r="1880" spans="15:20" x14ac:dyDescent="0.3">
      <c r="O1880" s="221"/>
      <c r="T1880" s="222"/>
    </row>
    <row r="1881" spans="15:20" x14ac:dyDescent="0.3">
      <c r="O1881" s="221"/>
      <c r="T1881" s="222"/>
    </row>
    <row r="1882" spans="15:20" x14ac:dyDescent="0.3">
      <c r="O1882" s="221"/>
      <c r="T1882" s="222"/>
    </row>
    <row r="1883" spans="15:20" x14ac:dyDescent="0.3">
      <c r="O1883" s="221"/>
      <c r="T1883" s="222"/>
    </row>
    <row r="1884" spans="15:20" x14ac:dyDescent="0.3">
      <c r="O1884" s="221"/>
      <c r="T1884" s="222"/>
    </row>
    <row r="1885" spans="15:20" x14ac:dyDescent="0.3">
      <c r="O1885" s="221"/>
      <c r="T1885" s="222"/>
    </row>
    <row r="1886" spans="15:20" x14ac:dyDescent="0.3">
      <c r="O1886" s="221"/>
      <c r="T1886" s="222"/>
    </row>
    <row r="1887" spans="15:20" x14ac:dyDescent="0.3">
      <c r="O1887" s="221"/>
      <c r="T1887" s="222"/>
    </row>
    <row r="1888" spans="15:20" x14ac:dyDescent="0.3">
      <c r="O1888" s="221"/>
      <c r="T1888" s="222"/>
    </row>
    <row r="1889" spans="15:20" x14ac:dyDescent="0.3">
      <c r="O1889" s="221"/>
      <c r="T1889" s="222"/>
    </row>
    <row r="1890" spans="15:20" x14ac:dyDescent="0.3">
      <c r="O1890" s="221"/>
      <c r="T1890" s="222"/>
    </row>
    <row r="1891" spans="15:20" x14ac:dyDescent="0.3">
      <c r="O1891" s="221"/>
      <c r="T1891" s="222"/>
    </row>
    <row r="1892" spans="15:20" x14ac:dyDescent="0.3">
      <c r="O1892" s="221"/>
      <c r="T1892" s="222"/>
    </row>
    <row r="1893" spans="15:20" x14ac:dyDescent="0.3">
      <c r="O1893" s="221"/>
    </row>
    <row r="1894" spans="15:20" x14ac:dyDescent="0.3">
      <c r="O1894" s="221"/>
      <c r="T1894" s="222"/>
    </row>
    <row r="1895" spans="15:20" x14ac:dyDescent="0.3">
      <c r="T1895" s="222"/>
    </row>
    <row r="1896" spans="15:20" x14ac:dyDescent="0.3">
      <c r="T1896" s="222"/>
    </row>
    <row r="1897" spans="15:20" x14ac:dyDescent="0.3">
      <c r="T1897" s="222"/>
    </row>
    <row r="1899" spans="15:20" x14ac:dyDescent="0.3">
      <c r="T1899" s="222"/>
    </row>
    <row r="1901" spans="15:20" x14ac:dyDescent="0.3">
      <c r="T1901" s="222"/>
    </row>
    <row r="1902" spans="15:20" x14ac:dyDescent="0.3">
      <c r="T1902" s="222"/>
    </row>
    <row r="1903" spans="15:20" x14ac:dyDescent="0.3">
      <c r="T1903" s="222"/>
    </row>
    <row r="1904" spans="15:20" x14ac:dyDescent="0.3">
      <c r="T1904" s="222"/>
    </row>
    <row r="1905" spans="20:20" x14ac:dyDescent="0.3">
      <c r="T1905" s="222"/>
    </row>
    <row r="1906" spans="20:20" x14ac:dyDescent="0.3">
      <c r="T1906" s="222"/>
    </row>
    <row r="1907" spans="20:20" x14ac:dyDescent="0.3">
      <c r="T1907" s="222"/>
    </row>
    <row r="1908" spans="20:20" x14ac:dyDescent="0.3">
      <c r="T1908" s="222"/>
    </row>
    <row r="1909" spans="20:20" x14ac:dyDescent="0.3">
      <c r="T1909" s="222"/>
    </row>
    <row r="1910" spans="20:20" x14ac:dyDescent="0.3">
      <c r="T1910" s="222"/>
    </row>
    <row r="1911" spans="20:20" x14ac:dyDescent="0.3">
      <c r="T1911" s="222"/>
    </row>
    <row r="1912" spans="20:20" x14ac:dyDescent="0.3">
      <c r="T1912" s="222"/>
    </row>
    <row r="1913" spans="20:20" x14ac:dyDescent="0.3">
      <c r="T1913" s="222"/>
    </row>
    <row r="1914" spans="20:20" x14ac:dyDescent="0.3">
      <c r="T1914" s="222"/>
    </row>
    <row r="1915" spans="20:20" x14ac:dyDescent="0.3">
      <c r="T1915" s="222"/>
    </row>
    <row r="1916" spans="20:20" x14ac:dyDescent="0.3">
      <c r="T1916" s="222"/>
    </row>
    <row r="1917" spans="20:20" x14ac:dyDescent="0.3">
      <c r="T1917" s="222"/>
    </row>
    <row r="1918" spans="20:20" x14ac:dyDescent="0.3">
      <c r="T1918" s="222"/>
    </row>
    <row r="1919" spans="20:20" x14ac:dyDescent="0.3">
      <c r="T1919" s="222"/>
    </row>
    <row r="1920" spans="20:20" x14ac:dyDescent="0.3">
      <c r="T1920" s="222"/>
    </row>
    <row r="1921" spans="20:20" x14ac:dyDescent="0.3">
      <c r="T1921" s="222"/>
    </row>
    <row r="1922" spans="20:20" x14ac:dyDescent="0.3">
      <c r="T1922" s="222"/>
    </row>
    <row r="1923" spans="20:20" x14ac:dyDescent="0.3">
      <c r="T1923" s="222"/>
    </row>
    <row r="1924" spans="20:20" x14ac:dyDescent="0.3">
      <c r="T1924" s="222"/>
    </row>
    <row r="1925" spans="20:20" x14ac:dyDescent="0.3">
      <c r="T1925" s="222"/>
    </row>
    <row r="1926" spans="20:20" x14ac:dyDescent="0.3">
      <c r="T1926" s="222"/>
    </row>
    <row r="1927" spans="20:20" x14ac:dyDescent="0.3">
      <c r="T1927" s="222"/>
    </row>
    <row r="1928" spans="20:20" x14ac:dyDescent="0.3">
      <c r="T1928" s="222"/>
    </row>
    <row r="1929" spans="20:20" x14ac:dyDescent="0.3">
      <c r="T1929" s="222"/>
    </row>
    <row r="1930" spans="20:20" x14ac:dyDescent="0.3">
      <c r="T1930" s="222"/>
    </row>
    <row r="1931" spans="20:20" x14ac:dyDescent="0.3">
      <c r="T1931" s="222"/>
    </row>
    <row r="1932" spans="20:20" x14ac:dyDescent="0.3">
      <c r="T1932" s="222"/>
    </row>
    <row r="1933" spans="20:20" x14ac:dyDescent="0.3">
      <c r="T1933" s="222"/>
    </row>
    <row r="1934" spans="20:20" x14ac:dyDescent="0.3">
      <c r="T1934" s="222"/>
    </row>
    <row r="1935" spans="20:20" x14ac:dyDescent="0.3">
      <c r="T1935" s="222"/>
    </row>
    <row r="1936" spans="20:20" x14ac:dyDescent="0.3">
      <c r="T1936" s="222"/>
    </row>
    <row r="1937" spans="20:20" x14ac:dyDescent="0.3">
      <c r="T1937" s="222"/>
    </row>
    <row r="1938" spans="20:20" x14ac:dyDescent="0.3">
      <c r="T1938" s="222"/>
    </row>
    <row r="1939" spans="20:20" x14ac:dyDescent="0.3">
      <c r="T1939" s="222"/>
    </row>
    <row r="1940" spans="20:20" x14ac:dyDescent="0.3">
      <c r="T1940" s="222"/>
    </row>
    <row r="1941" spans="20:20" x14ac:dyDescent="0.3">
      <c r="T1941" s="222"/>
    </row>
    <row r="1942" spans="20:20" x14ac:dyDescent="0.3">
      <c r="T1942" s="222"/>
    </row>
    <row r="1943" spans="20:20" x14ac:dyDescent="0.3">
      <c r="T1943" s="222"/>
    </row>
    <row r="1944" spans="20:20" x14ac:dyDescent="0.3">
      <c r="T1944" s="222"/>
    </row>
    <row r="1945" spans="20:20" x14ac:dyDescent="0.3">
      <c r="T1945" s="222"/>
    </row>
    <row r="1946" spans="20:20" x14ac:dyDescent="0.3">
      <c r="T1946" s="222"/>
    </row>
    <row r="1947" spans="20:20" x14ac:dyDescent="0.3">
      <c r="T1947" s="222"/>
    </row>
    <row r="1949" spans="20:20" x14ac:dyDescent="0.3">
      <c r="T1949" s="222"/>
    </row>
    <row r="1950" spans="20:20" x14ac:dyDescent="0.3">
      <c r="T1950" s="222"/>
    </row>
    <row r="1952" spans="20:20" x14ac:dyDescent="0.3">
      <c r="T1952" s="222"/>
    </row>
    <row r="1953" spans="20:20" x14ac:dyDescent="0.3">
      <c r="T1953" s="222"/>
    </row>
    <row r="1954" spans="20:20" x14ac:dyDescent="0.3">
      <c r="T1954" s="222"/>
    </row>
    <row r="1956" spans="20:20" x14ac:dyDescent="0.3">
      <c r="T1956" s="222"/>
    </row>
    <row r="1957" spans="20:20" x14ac:dyDescent="0.3">
      <c r="T1957" s="222"/>
    </row>
    <row r="1958" spans="20:20" x14ac:dyDescent="0.3">
      <c r="T1958" s="222"/>
    </row>
    <row r="1959" spans="20:20" x14ac:dyDescent="0.3">
      <c r="T1959" s="222"/>
    </row>
    <row r="1960" spans="20:20" x14ac:dyDescent="0.3">
      <c r="T1960" s="222"/>
    </row>
    <row r="1961" spans="20:20" x14ac:dyDescent="0.3">
      <c r="T1961" s="222"/>
    </row>
    <row r="1962" spans="20:20" x14ac:dyDescent="0.3">
      <c r="T1962" s="222"/>
    </row>
    <row r="1963" spans="20:20" x14ac:dyDescent="0.3">
      <c r="T1963" s="222"/>
    </row>
    <row r="1964" spans="20:20" x14ac:dyDescent="0.3">
      <c r="T1964" s="222"/>
    </row>
    <row r="1965" spans="20:20" x14ac:dyDescent="0.3">
      <c r="T1965" s="222"/>
    </row>
    <row r="1966" spans="20:20" x14ac:dyDescent="0.3">
      <c r="T1966" s="222"/>
    </row>
    <row r="1967" spans="20:20" x14ac:dyDescent="0.3">
      <c r="T1967" s="222"/>
    </row>
    <row r="1968" spans="20:20" x14ac:dyDescent="0.3">
      <c r="T1968" s="222"/>
    </row>
    <row r="1969" spans="20:20" x14ac:dyDescent="0.3">
      <c r="T1969" s="222"/>
    </row>
    <row r="1971" spans="20:20" x14ac:dyDescent="0.3">
      <c r="T1971" s="222"/>
    </row>
    <row r="1973" spans="20:20" x14ac:dyDescent="0.3">
      <c r="T1973" s="222"/>
    </row>
    <row r="1974" spans="20:20" x14ac:dyDescent="0.3">
      <c r="T1974" s="222"/>
    </row>
    <row r="1975" spans="20:20" x14ac:dyDescent="0.3">
      <c r="T1975" s="222"/>
    </row>
    <row r="1976" spans="20:20" x14ac:dyDescent="0.3">
      <c r="T1976" s="222"/>
    </row>
    <row r="1977" spans="20:20" x14ac:dyDescent="0.3">
      <c r="T1977" s="222"/>
    </row>
    <row r="1979" spans="20:20" x14ac:dyDescent="0.3">
      <c r="T1979" s="222"/>
    </row>
    <row r="1980" spans="20:20" x14ac:dyDescent="0.3">
      <c r="T1980" s="222"/>
    </row>
    <row r="1981" spans="20:20" x14ac:dyDescent="0.3">
      <c r="T1981" s="222"/>
    </row>
    <row r="1982" spans="20:20" x14ac:dyDescent="0.3">
      <c r="T1982" s="222"/>
    </row>
    <row r="1983" spans="20:20" x14ac:dyDescent="0.3">
      <c r="T1983" s="222"/>
    </row>
    <row r="1984" spans="20:20" x14ac:dyDescent="0.3">
      <c r="T1984" s="222"/>
    </row>
    <row r="1985" spans="20:20" x14ac:dyDescent="0.3">
      <c r="T1985" s="222"/>
    </row>
    <row r="1986" spans="20:20" x14ac:dyDescent="0.3">
      <c r="T1986" s="222"/>
    </row>
    <row r="1987" spans="20:20" x14ac:dyDescent="0.3">
      <c r="T1987" s="222"/>
    </row>
    <row r="1988" spans="20:20" x14ac:dyDescent="0.3">
      <c r="T1988" s="222"/>
    </row>
    <row r="1989" spans="20:20" x14ac:dyDescent="0.3">
      <c r="T1989" s="222"/>
    </row>
    <row r="1990" spans="20:20" x14ac:dyDescent="0.3">
      <c r="T1990" s="222"/>
    </row>
    <row r="1991" spans="20:20" x14ac:dyDescent="0.3">
      <c r="T1991" s="222"/>
    </row>
    <row r="1992" spans="20:20" x14ac:dyDescent="0.3">
      <c r="T1992" s="222"/>
    </row>
    <row r="1993" spans="20:20" x14ac:dyDescent="0.3">
      <c r="T1993" s="222"/>
    </row>
    <row r="1994" spans="20:20" x14ac:dyDescent="0.3">
      <c r="T1994" s="222"/>
    </row>
    <row r="1995" spans="20:20" x14ac:dyDescent="0.3">
      <c r="T1995" s="222"/>
    </row>
    <row r="1996" spans="20:20" x14ac:dyDescent="0.3">
      <c r="T1996" s="222"/>
    </row>
    <row r="1997" spans="20:20" x14ac:dyDescent="0.3">
      <c r="T1997" s="222"/>
    </row>
    <row r="1998" spans="20:20" x14ac:dyDescent="0.3">
      <c r="T1998" s="222"/>
    </row>
    <row r="1999" spans="20:20" x14ac:dyDescent="0.3">
      <c r="T1999" s="222"/>
    </row>
    <row r="2000" spans="20:20" x14ac:dyDescent="0.3">
      <c r="T2000" s="222"/>
    </row>
    <row r="2001" spans="20:20" x14ac:dyDescent="0.3">
      <c r="T2001" s="222"/>
    </row>
    <row r="2002" spans="20:20" x14ac:dyDescent="0.3">
      <c r="T2002" s="222"/>
    </row>
    <row r="2003" spans="20:20" x14ac:dyDescent="0.3">
      <c r="T2003" s="222"/>
    </row>
    <row r="2004" spans="20:20" x14ac:dyDescent="0.3">
      <c r="T2004" s="222"/>
    </row>
    <row r="2005" spans="20:20" x14ac:dyDescent="0.3">
      <c r="T2005" s="222"/>
    </row>
    <row r="2006" spans="20:20" x14ac:dyDescent="0.3">
      <c r="T2006" s="222"/>
    </row>
    <row r="2007" spans="20:20" x14ac:dyDescent="0.3">
      <c r="T2007" s="222"/>
    </row>
    <row r="2008" spans="20:20" x14ac:dyDescent="0.3">
      <c r="T2008" s="222"/>
    </row>
    <row r="2009" spans="20:20" x14ac:dyDescent="0.3">
      <c r="T2009" s="222"/>
    </row>
    <row r="2010" spans="20:20" x14ac:dyDescent="0.3">
      <c r="T2010" s="222"/>
    </row>
    <row r="2011" spans="20:20" x14ac:dyDescent="0.3">
      <c r="T2011" s="222"/>
    </row>
    <row r="2012" spans="20:20" x14ac:dyDescent="0.3">
      <c r="T2012" s="222"/>
    </row>
    <row r="2013" spans="20:20" x14ac:dyDescent="0.3">
      <c r="T2013" s="222"/>
    </row>
    <row r="2014" spans="20:20" x14ac:dyDescent="0.3">
      <c r="T2014" s="222"/>
    </row>
    <row r="2015" spans="20:20" x14ac:dyDescent="0.3">
      <c r="T2015" s="222"/>
    </row>
    <row r="2016" spans="20:20" x14ac:dyDescent="0.3">
      <c r="T2016" s="222"/>
    </row>
    <row r="2017" spans="20:20" x14ac:dyDescent="0.3">
      <c r="T2017" s="222"/>
    </row>
    <row r="2018" spans="20:20" x14ac:dyDescent="0.3">
      <c r="T2018" s="222"/>
    </row>
    <row r="2019" spans="20:20" x14ac:dyDescent="0.3">
      <c r="T2019" s="222"/>
    </row>
    <row r="2020" spans="20:20" x14ac:dyDescent="0.3">
      <c r="T2020" s="222"/>
    </row>
    <row r="2021" spans="20:20" x14ac:dyDescent="0.3">
      <c r="T2021" s="222"/>
    </row>
    <row r="2022" spans="20:20" x14ac:dyDescent="0.3">
      <c r="T2022" s="222"/>
    </row>
    <row r="2023" spans="20:20" x14ac:dyDescent="0.3">
      <c r="T2023" s="222"/>
    </row>
    <row r="2024" spans="20:20" x14ac:dyDescent="0.3">
      <c r="T2024" s="222"/>
    </row>
    <row r="2025" spans="20:20" x14ac:dyDescent="0.3">
      <c r="T2025" s="222"/>
    </row>
    <row r="2026" spans="20:20" x14ac:dyDescent="0.3">
      <c r="T2026" s="222"/>
    </row>
    <row r="2027" spans="20:20" x14ac:dyDescent="0.3">
      <c r="T2027" s="222"/>
    </row>
    <row r="2028" spans="20:20" x14ac:dyDescent="0.3">
      <c r="T2028" s="222"/>
    </row>
    <row r="2029" spans="20:20" x14ac:dyDescent="0.3">
      <c r="T2029" s="222"/>
    </row>
    <row r="2030" spans="20:20" x14ac:dyDescent="0.3">
      <c r="T2030" s="222"/>
    </row>
    <row r="2031" spans="20:20" x14ac:dyDescent="0.3">
      <c r="T2031" s="222"/>
    </row>
    <row r="2032" spans="20:20" x14ac:dyDescent="0.3">
      <c r="T2032" s="222"/>
    </row>
    <row r="2033" spans="20:20" x14ac:dyDescent="0.3">
      <c r="T2033" s="222"/>
    </row>
    <row r="2034" spans="20:20" x14ac:dyDescent="0.3">
      <c r="T2034" s="222"/>
    </row>
    <row r="2035" spans="20:20" x14ac:dyDescent="0.3">
      <c r="T2035" s="222"/>
    </row>
    <row r="2036" spans="20:20" x14ac:dyDescent="0.3">
      <c r="T2036" s="222"/>
    </row>
    <row r="2037" spans="20:20" x14ac:dyDescent="0.3">
      <c r="T2037" s="222"/>
    </row>
    <row r="2038" spans="20:20" x14ac:dyDescent="0.3">
      <c r="T2038" s="222"/>
    </row>
    <row r="2039" spans="20:20" x14ac:dyDescent="0.3">
      <c r="T2039" s="222"/>
    </row>
    <row r="2040" spans="20:20" x14ac:dyDescent="0.3">
      <c r="T2040" s="222"/>
    </row>
    <row r="2041" spans="20:20" x14ac:dyDescent="0.3">
      <c r="T2041" s="222"/>
    </row>
    <row r="2042" spans="20:20" x14ac:dyDescent="0.3">
      <c r="T2042" s="222"/>
    </row>
    <row r="2043" spans="20:20" x14ac:dyDescent="0.3">
      <c r="T2043" s="222"/>
    </row>
    <row r="2044" spans="20:20" x14ac:dyDescent="0.3">
      <c r="T2044" s="222"/>
    </row>
    <row r="2045" spans="20:20" x14ac:dyDescent="0.3">
      <c r="T2045" s="222"/>
    </row>
    <row r="2046" spans="20:20" x14ac:dyDescent="0.3">
      <c r="T2046" s="222"/>
    </row>
    <row r="2047" spans="20:20" x14ac:dyDescent="0.3">
      <c r="T2047" s="222"/>
    </row>
    <row r="2048" spans="20:20" x14ac:dyDescent="0.3">
      <c r="T2048" s="222"/>
    </row>
    <row r="2049" spans="20:20" x14ac:dyDescent="0.3">
      <c r="T2049" s="222"/>
    </row>
    <row r="2051" spans="20:20" x14ac:dyDescent="0.3">
      <c r="T2051" s="222"/>
    </row>
    <row r="2052" spans="20:20" x14ac:dyDescent="0.3">
      <c r="T2052" s="222"/>
    </row>
    <row r="2053" spans="20:20" x14ac:dyDescent="0.3">
      <c r="T2053" s="222"/>
    </row>
    <row r="2054" spans="20:20" x14ac:dyDescent="0.3">
      <c r="T2054" s="222"/>
    </row>
    <row r="2055" spans="20:20" x14ac:dyDescent="0.3">
      <c r="T2055" s="222"/>
    </row>
    <row r="2056" spans="20:20" x14ac:dyDescent="0.3">
      <c r="T2056" s="222"/>
    </row>
    <row r="2057" spans="20:20" x14ac:dyDescent="0.3">
      <c r="T2057" s="222"/>
    </row>
    <row r="2058" spans="20:20" x14ac:dyDescent="0.3">
      <c r="T2058" s="222"/>
    </row>
    <row r="2059" spans="20:20" x14ac:dyDescent="0.3">
      <c r="T2059" s="222"/>
    </row>
    <row r="2060" spans="20:20" x14ac:dyDescent="0.3">
      <c r="T2060" s="222"/>
    </row>
    <row r="2061" spans="20:20" x14ac:dyDescent="0.3">
      <c r="T2061" s="222"/>
    </row>
    <row r="2062" spans="20:20" x14ac:dyDescent="0.3">
      <c r="T2062" s="222"/>
    </row>
    <row r="2063" spans="20:20" x14ac:dyDescent="0.3">
      <c r="T2063" s="222"/>
    </row>
    <row r="2064" spans="20:20" x14ac:dyDescent="0.3">
      <c r="T2064" s="222"/>
    </row>
    <row r="2065" spans="20:20" x14ac:dyDescent="0.3">
      <c r="T2065" s="222"/>
    </row>
    <row r="2066" spans="20:20" x14ac:dyDescent="0.3">
      <c r="T2066" s="222"/>
    </row>
    <row r="2067" spans="20:20" x14ac:dyDescent="0.3">
      <c r="T2067" s="222"/>
    </row>
    <row r="2068" spans="20:20" x14ac:dyDescent="0.3">
      <c r="T2068" s="222"/>
    </row>
    <row r="2069" spans="20:20" x14ac:dyDescent="0.3">
      <c r="T2069" s="222"/>
    </row>
    <row r="2070" spans="20:20" x14ac:dyDescent="0.3">
      <c r="T2070" s="222"/>
    </row>
    <row r="2071" spans="20:20" x14ac:dyDescent="0.3">
      <c r="T2071" s="222"/>
    </row>
    <row r="2072" spans="20:20" x14ac:dyDescent="0.3">
      <c r="T2072" s="222"/>
    </row>
    <row r="2073" spans="20:20" x14ac:dyDescent="0.3">
      <c r="T2073" s="222"/>
    </row>
    <row r="2074" spans="20:20" x14ac:dyDescent="0.3">
      <c r="T2074" s="222"/>
    </row>
    <row r="2075" spans="20:20" x14ac:dyDescent="0.3">
      <c r="T2075" s="222"/>
    </row>
    <row r="2076" spans="20:20" x14ac:dyDescent="0.3">
      <c r="T2076" s="222"/>
    </row>
    <row r="2077" spans="20:20" x14ac:dyDescent="0.3">
      <c r="T2077" s="222"/>
    </row>
    <row r="2078" spans="20:20" x14ac:dyDescent="0.3">
      <c r="T2078" s="222"/>
    </row>
    <row r="2079" spans="20:20" x14ac:dyDescent="0.3">
      <c r="T2079" s="222"/>
    </row>
    <row r="2080" spans="20:20" x14ac:dyDescent="0.3">
      <c r="T2080" s="222"/>
    </row>
    <row r="2081" spans="20:20" x14ac:dyDescent="0.3">
      <c r="T2081" s="222"/>
    </row>
    <row r="2082" spans="20:20" x14ac:dyDescent="0.3">
      <c r="T2082" s="222"/>
    </row>
    <row r="2083" spans="20:20" x14ac:dyDescent="0.3">
      <c r="T2083" s="222"/>
    </row>
    <row r="2084" spans="20:20" x14ac:dyDescent="0.3">
      <c r="T2084" s="222"/>
    </row>
    <row r="2085" spans="20:20" x14ac:dyDescent="0.3">
      <c r="T2085" s="222"/>
    </row>
    <row r="2087" spans="20:20" x14ac:dyDescent="0.3">
      <c r="T2087" s="222"/>
    </row>
    <row r="2088" spans="20:20" x14ac:dyDescent="0.3">
      <c r="T2088" s="222"/>
    </row>
    <row r="2089" spans="20:20" x14ac:dyDescent="0.3">
      <c r="T2089" s="222"/>
    </row>
    <row r="2090" spans="20:20" x14ac:dyDescent="0.3">
      <c r="T2090" s="222"/>
    </row>
    <row r="2091" spans="20:20" x14ac:dyDescent="0.3">
      <c r="T2091" s="222"/>
    </row>
    <row r="2092" spans="20:20" x14ac:dyDescent="0.3">
      <c r="T2092" s="222"/>
    </row>
    <row r="2093" spans="20:20" x14ac:dyDescent="0.3">
      <c r="T2093" s="222"/>
    </row>
    <row r="2094" spans="20:20" x14ac:dyDescent="0.3">
      <c r="T2094" s="222"/>
    </row>
    <row r="2095" spans="20:20" x14ac:dyDescent="0.3">
      <c r="T2095" s="222"/>
    </row>
    <row r="2096" spans="20:20" x14ac:dyDescent="0.3">
      <c r="T2096" s="222"/>
    </row>
    <row r="2097" spans="20:20" x14ac:dyDescent="0.3">
      <c r="T2097" s="222"/>
    </row>
    <row r="2098" spans="20:20" x14ac:dyDescent="0.3">
      <c r="T2098" s="222"/>
    </row>
    <row r="2099" spans="20:20" x14ac:dyDescent="0.3">
      <c r="T2099" s="222"/>
    </row>
    <row r="2100" spans="20:20" x14ac:dyDescent="0.3">
      <c r="T2100" s="222"/>
    </row>
    <row r="2101" spans="20:20" x14ac:dyDescent="0.3">
      <c r="T2101" s="222"/>
    </row>
    <row r="2102" spans="20:20" x14ac:dyDescent="0.3">
      <c r="T2102" s="222"/>
    </row>
    <row r="2103" spans="20:20" x14ac:dyDescent="0.3">
      <c r="T2103" s="222"/>
    </row>
    <row r="2104" spans="20:20" x14ac:dyDescent="0.3">
      <c r="T2104" s="222"/>
    </row>
    <row r="2105" spans="20:20" x14ac:dyDescent="0.3">
      <c r="T2105" s="222"/>
    </row>
    <row r="2106" spans="20:20" x14ac:dyDescent="0.3">
      <c r="T2106" s="222"/>
    </row>
    <row r="2107" spans="20:20" x14ac:dyDescent="0.3">
      <c r="T2107" s="222"/>
    </row>
    <row r="2108" spans="20:20" x14ac:dyDescent="0.3">
      <c r="T2108" s="222"/>
    </row>
    <row r="2109" spans="20:20" x14ac:dyDescent="0.3">
      <c r="T2109" s="222"/>
    </row>
    <row r="2110" spans="20:20" x14ac:dyDescent="0.3">
      <c r="T2110" s="222"/>
    </row>
    <row r="2111" spans="20:20" x14ac:dyDescent="0.3">
      <c r="T2111" s="222"/>
    </row>
    <row r="2112" spans="20:20" x14ac:dyDescent="0.3">
      <c r="T2112" s="222"/>
    </row>
    <row r="2113" spans="20:20" x14ac:dyDescent="0.3">
      <c r="T2113" s="222"/>
    </row>
    <row r="2114" spans="20:20" x14ac:dyDescent="0.3">
      <c r="T2114" s="222"/>
    </row>
    <row r="2115" spans="20:20" x14ac:dyDescent="0.3">
      <c r="T2115" s="222"/>
    </row>
    <row r="2116" spans="20:20" x14ac:dyDescent="0.3">
      <c r="T2116" s="222"/>
    </row>
    <row r="2117" spans="20:20" x14ac:dyDescent="0.3">
      <c r="T2117" s="222"/>
    </row>
    <row r="2118" spans="20:20" x14ac:dyDescent="0.3">
      <c r="T2118" s="222"/>
    </row>
    <row r="2119" spans="20:20" x14ac:dyDescent="0.3">
      <c r="T2119" s="222"/>
    </row>
    <row r="2120" spans="20:20" x14ac:dyDescent="0.3">
      <c r="T2120" s="222"/>
    </row>
    <row r="2121" spans="20:20" x14ac:dyDescent="0.3">
      <c r="T2121" s="222"/>
    </row>
    <row r="2122" spans="20:20" x14ac:dyDescent="0.3">
      <c r="T2122" s="222"/>
    </row>
    <row r="2123" spans="20:20" x14ac:dyDescent="0.3">
      <c r="T2123" s="222"/>
    </row>
    <row r="2124" spans="20:20" x14ac:dyDescent="0.3">
      <c r="T2124" s="222"/>
    </row>
    <row r="2125" spans="20:20" x14ac:dyDescent="0.3">
      <c r="T2125" s="222"/>
    </row>
    <row r="2126" spans="20:20" x14ac:dyDescent="0.3">
      <c r="T2126" s="222"/>
    </row>
    <row r="2127" spans="20:20" x14ac:dyDescent="0.3">
      <c r="T2127" s="222"/>
    </row>
    <row r="2128" spans="20:20" x14ac:dyDescent="0.3">
      <c r="T2128" s="222"/>
    </row>
    <row r="2129" spans="20:20" x14ac:dyDescent="0.3">
      <c r="T2129" s="222"/>
    </row>
    <row r="2130" spans="20:20" x14ac:dyDescent="0.3">
      <c r="T2130" s="222"/>
    </row>
    <row r="2131" spans="20:20" x14ac:dyDescent="0.3">
      <c r="T2131" s="222"/>
    </row>
    <row r="2132" spans="20:20" x14ac:dyDescent="0.3">
      <c r="T2132" s="222"/>
    </row>
    <row r="2133" spans="20:20" x14ac:dyDescent="0.3">
      <c r="T2133" s="222"/>
    </row>
    <row r="2134" spans="20:20" x14ac:dyDescent="0.3">
      <c r="T2134" s="222"/>
    </row>
    <row r="2135" spans="20:20" x14ac:dyDescent="0.3">
      <c r="T2135" s="222"/>
    </row>
    <row r="2136" spans="20:20" x14ac:dyDescent="0.3">
      <c r="T2136" s="222"/>
    </row>
    <row r="2137" spans="20:20" x14ac:dyDescent="0.3">
      <c r="T2137" s="222"/>
    </row>
    <row r="2138" spans="20:20" x14ac:dyDescent="0.3">
      <c r="T2138" s="222"/>
    </row>
    <row r="2139" spans="20:20" x14ac:dyDescent="0.3">
      <c r="T2139" s="222"/>
    </row>
    <row r="2140" spans="20:20" x14ac:dyDescent="0.3">
      <c r="T2140" s="222"/>
    </row>
    <row r="2141" spans="20:20" x14ac:dyDescent="0.3">
      <c r="T2141" s="222"/>
    </row>
    <row r="2142" spans="20:20" x14ac:dyDescent="0.3">
      <c r="T2142" s="222"/>
    </row>
    <row r="2143" spans="20:20" x14ac:dyDescent="0.3">
      <c r="T2143" s="222"/>
    </row>
    <row r="2144" spans="20:20" x14ac:dyDescent="0.3">
      <c r="T2144" s="222"/>
    </row>
    <row r="2145" spans="20:20" x14ac:dyDescent="0.3">
      <c r="T2145" s="222"/>
    </row>
    <row r="2146" spans="20:20" x14ac:dyDescent="0.3">
      <c r="T2146" s="222"/>
    </row>
    <row r="2147" spans="20:20" x14ac:dyDescent="0.3">
      <c r="T2147" s="222"/>
    </row>
    <row r="2148" spans="20:20" x14ac:dyDescent="0.3">
      <c r="T2148" s="222"/>
    </row>
    <row r="2149" spans="20:20" x14ac:dyDescent="0.3">
      <c r="T2149" s="222"/>
    </row>
    <row r="2150" spans="20:20" x14ac:dyDescent="0.3">
      <c r="T2150" s="222"/>
    </row>
    <row r="2151" spans="20:20" x14ac:dyDescent="0.3">
      <c r="T2151" s="222"/>
    </row>
    <row r="2152" spans="20:20" x14ac:dyDescent="0.3">
      <c r="T2152" s="222"/>
    </row>
    <row r="2153" spans="20:20" x14ac:dyDescent="0.3">
      <c r="T2153" s="222"/>
    </row>
    <row r="2154" spans="20:20" x14ac:dyDescent="0.3">
      <c r="T2154" s="222"/>
    </row>
    <row r="2155" spans="20:20" x14ac:dyDescent="0.3">
      <c r="T2155" s="222"/>
    </row>
    <row r="2156" spans="20:20" x14ac:dyDescent="0.3">
      <c r="T2156" s="222"/>
    </row>
    <row r="2157" spans="20:20" x14ac:dyDescent="0.3">
      <c r="T2157" s="222"/>
    </row>
    <row r="2158" spans="20:20" x14ac:dyDescent="0.3">
      <c r="T2158" s="222"/>
    </row>
    <row r="2159" spans="20:20" x14ac:dyDescent="0.3">
      <c r="T2159" s="222"/>
    </row>
    <row r="2160" spans="20:20" x14ac:dyDescent="0.3">
      <c r="T2160" s="222"/>
    </row>
    <row r="2161" spans="20:20" x14ac:dyDescent="0.3">
      <c r="T2161" s="222"/>
    </row>
    <row r="2162" spans="20:20" x14ac:dyDescent="0.3">
      <c r="T2162" s="222"/>
    </row>
    <row r="2164" spans="20:20" x14ac:dyDescent="0.3">
      <c r="T2164" s="222"/>
    </row>
    <row r="2165" spans="20:20" x14ac:dyDescent="0.3">
      <c r="T2165" s="222"/>
    </row>
    <row r="2166" spans="20:20" x14ac:dyDescent="0.3">
      <c r="T2166" s="222"/>
    </row>
    <row r="2167" spans="20:20" x14ac:dyDescent="0.3">
      <c r="T2167" s="222"/>
    </row>
    <row r="2169" spans="20:20" x14ac:dyDescent="0.3">
      <c r="T2169" s="222"/>
    </row>
    <row r="2170" spans="20:20" x14ac:dyDescent="0.3">
      <c r="T2170" s="222"/>
    </row>
    <row r="2171" spans="20:20" x14ac:dyDescent="0.3">
      <c r="T2171" s="222"/>
    </row>
    <row r="2172" spans="20:20" x14ac:dyDescent="0.3">
      <c r="T2172" s="222"/>
    </row>
    <row r="2173" spans="20:20" x14ac:dyDescent="0.3">
      <c r="T2173" s="222"/>
    </row>
    <row r="2174" spans="20:20" x14ac:dyDescent="0.3">
      <c r="T2174" s="222"/>
    </row>
    <row r="2175" spans="20:20" x14ac:dyDescent="0.3">
      <c r="T2175" s="222"/>
    </row>
    <row r="2176" spans="20:20" x14ac:dyDescent="0.3">
      <c r="T2176" s="222"/>
    </row>
    <row r="2177" spans="20:20" x14ac:dyDescent="0.3">
      <c r="T2177" s="222"/>
    </row>
    <row r="2178" spans="20:20" x14ac:dyDescent="0.3">
      <c r="T2178" s="222"/>
    </row>
    <row r="2179" spans="20:20" x14ac:dyDescent="0.3">
      <c r="T2179" s="222"/>
    </row>
    <row r="2180" spans="20:20" x14ac:dyDescent="0.3">
      <c r="T2180" s="222"/>
    </row>
    <row r="2181" spans="20:20" x14ac:dyDescent="0.3">
      <c r="T2181" s="222"/>
    </row>
    <row r="2182" spans="20:20" x14ac:dyDescent="0.3">
      <c r="T2182" s="222"/>
    </row>
    <row r="2183" spans="20:20" x14ac:dyDescent="0.3">
      <c r="T2183" s="222"/>
    </row>
    <row r="2184" spans="20:20" x14ac:dyDescent="0.3">
      <c r="T2184" s="222"/>
    </row>
    <row r="2187" spans="20:20" x14ac:dyDescent="0.3">
      <c r="T2187" s="222"/>
    </row>
    <row r="2188" spans="20:20" x14ac:dyDescent="0.3">
      <c r="T2188" s="222"/>
    </row>
    <row r="2189" spans="20:20" x14ac:dyDescent="0.3">
      <c r="T2189" s="222"/>
    </row>
    <row r="2190" spans="20:20" x14ac:dyDescent="0.3">
      <c r="T2190" s="222"/>
    </row>
    <row r="2191" spans="20:20" x14ac:dyDescent="0.3">
      <c r="T2191" s="222"/>
    </row>
    <row r="2192" spans="20:20" x14ac:dyDescent="0.3">
      <c r="T2192" s="222"/>
    </row>
    <row r="2193" spans="20:20" x14ac:dyDescent="0.3">
      <c r="T2193" s="222"/>
    </row>
    <row r="2194" spans="20:20" x14ac:dyDescent="0.3">
      <c r="T2194" s="222"/>
    </row>
    <row r="2195" spans="20:20" x14ac:dyDescent="0.3">
      <c r="T2195" s="222"/>
    </row>
    <row r="2196" spans="20:20" x14ac:dyDescent="0.3">
      <c r="T2196" s="222"/>
    </row>
    <row r="2197" spans="20:20" x14ac:dyDescent="0.3">
      <c r="T2197" s="222"/>
    </row>
    <row r="2198" spans="20:20" x14ac:dyDescent="0.3">
      <c r="T2198" s="222"/>
    </row>
    <row r="2199" spans="20:20" x14ac:dyDescent="0.3">
      <c r="T2199" s="222"/>
    </row>
    <row r="2200" spans="20:20" x14ac:dyDescent="0.3">
      <c r="T2200" s="222"/>
    </row>
    <row r="2201" spans="20:20" x14ac:dyDescent="0.3">
      <c r="T2201" s="222"/>
    </row>
    <row r="2202" spans="20:20" x14ac:dyDescent="0.3">
      <c r="T2202" s="222"/>
    </row>
    <row r="2203" spans="20:20" x14ac:dyDescent="0.3">
      <c r="T2203" s="222"/>
    </row>
    <row r="2204" spans="20:20" x14ac:dyDescent="0.3">
      <c r="T2204" s="222"/>
    </row>
    <row r="2205" spans="20:20" x14ac:dyDescent="0.3">
      <c r="T2205" s="222"/>
    </row>
    <row r="2206" spans="20:20" x14ac:dyDescent="0.3">
      <c r="T2206" s="222"/>
    </row>
    <row r="2207" spans="20:20" x14ac:dyDescent="0.3">
      <c r="T2207" s="222"/>
    </row>
    <row r="2208" spans="20:20" x14ac:dyDescent="0.3">
      <c r="T2208" s="222"/>
    </row>
    <row r="2209" spans="20:20" x14ac:dyDescent="0.3">
      <c r="T2209" s="222"/>
    </row>
    <row r="2210" spans="20:20" x14ac:dyDescent="0.3">
      <c r="T2210" s="222"/>
    </row>
    <row r="2211" spans="20:20" x14ac:dyDescent="0.3">
      <c r="T2211" s="222"/>
    </row>
    <row r="2212" spans="20:20" x14ac:dyDescent="0.3">
      <c r="T2212" s="222"/>
    </row>
    <row r="2213" spans="20:20" x14ac:dyDescent="0.3">
      <c r="T2213" s="222"/>
    </row>
    <row r="2214" spans="20:20" x14ac:dyDescent="0.3">
      <c r="T2214" s="222"/>
    </row>
    <row r="2215" spans="20:20" x14ac:dyDescent="0.3">
      <c r="T2215" s="222"/>
    </row>
    <row r="2216" spans="20:20" x14ac:dyDescent="0.3">
      <c r="T2216" s="222"/>
    </row>
    <row r="2217" spans="20:20" x14ac:dyDescent="0.3">
      <c r="T2217" s="222"/>
    </row>
    <row r="2218" spans="20:20" x14ac:dyDescent="0.3">
      <c r="T2218" s="222"/>
    </row>
    <row r="2220" spans="20:20" x14ac:dyDescent="0.3">
      <c r="T2220" s="222"/>
    </row>
    <row r="2221" spans="20:20" x14ac:dyDescent="0.3">
      <c r="T2221" s="222"/>
    </row>
    <row r="2222" spans="20:20" x14ac:dyDescent="0.3">
      <c r="T2222" s="222"/>
    </row>
    <row r="2223" spans="20:20" x14ac:dyDescent="0.3">
      <c r="T2223" s="222"/>
    </row>
    <row r="2224" spans="20:20" x14ac:dyDescent="0.3">
      <c r="T2224" s="222"/>
    </row>
    <row r="2225" spans="20:20" x14ac:dyDescent="0.3">
      <c r="T2225" s="222"/>
    </row>
    <row r="2226" spans="20:20" x14ac:dyDescent="0.3">
      <c r="T2226" s="222"/>
    </row>
    <row r="2227" spans="20:20" x14ac:dyDescent="0.3">
      <c r="T2227" s="222"/>
    </row>
    <row r="2228" spans="20:20" x14ac:dyDescent="0.3">
      <c r="T2228" s="222"/>
    </row>
    <row r="2229" spans="20:20" x14ac:dyDescent="0.3">
      <c r="T2229" s="222"/>
    </row>
    <row r="2230" spans="20:20" x14ac:dyDescent="0.3">
      <c r="T2230" s="222"/>
    </row>
    <row r="2231" spans="20:20" x14ac:dyDescent="0.3">
      <c r="T2231" s="222"/>
    </row>
    <row r="2232" spans="20:20" x14ac:dyDescent="0.3">
      <c r="T2232" s="222"/>
    </row>
    <row r="2233" spans="20:20" x14ac:dyDescent="0.3">
      <c r="T2233" s="222"/>
    </row>
    <row r="2234" spans="20:20" x14ac:dyDescent="0.3">
      <c r="T2234" s="222"/>
    </row>
    <row r="2235" spans="20:20" x14ac:dyDescent="0.3">
      <c r="T2235" s="222"/>
    </row>
    <row r="2236" spans="20:20" x14ac:dyDescent="0.3">
      <c r="T2236" s="222"/>
    </row>
    <row r="2237" spans="20:20" x14ac:dyDescent="0.3">
      <c r="T2237" s="222"/>
    </row>
    <row r="2238" spans="20:20" x14ac:dyDescent="0.3">
      <c r="T2238" s="222"/>
    </row>
    <row r="2239" spans="20:20" x14ac:dyDescent="0.3">
      <c r="T2239" s="222"/>
    </row>
    <row r="2240" spans="20:20" x14ac:dyDescent="0.3">
      <c r="T2240" s="222"/>
    </row>
    <row r="2241" spans="20:20" x14ac:dyDescent="0.3">
      <c r="T2241" s="222"/>
    </row>
    <row r="2242" spans="20:20" x14ac:dyDescent="0.3">
      <c r="T2242" s="222"/>
    </row>
    <row r="2243" spans="20:20" x14ac:dyDescent="0.3">
      <c r="T2243" s="222"/>
    </row>
    <row r="2245" spans="20:20" x14ac:dyDescent="0.3">
      <c r="T2245" s="222"/>
    </row>
    <row r="2246" spans="20:20" x14ac:dyDescent="0.3">
      <c r="T2246" s="222"/>
    </row>
    <row r="2247" spans="20:20" x14ac:dyDescent="0.3">
      <c r="T2247" s="222"/>
    </row>
    <row r="2248" spans="20:20" x14ac:dyDescent="0.3">
      <c r="T2248" s="222"/>
    </row>
    <row r="2249" spans="20:20" x14ac:dyDescent="0.3">
      <c r="T2249" s="222"/>
    </row>
    <row r="2250" spans="20:20" x14ac:dyDescent="0.3">
      <c r="T2250" s="222"/>
    </row>
    <row r="2251" spans="20:20" x14ac:dyDescent="0.3">
      <c r="T2251" s="222"/>
    </row>
    <row r="2252" spans="20:20" x14ac:dyDescent="0.3">
      <c r="T2252" s="222"/>
    </row>
    <row r="2253" spans="20:20" x14ac:dyDescent="0.3">
      <c r="T2253" s="222"/>
    </row>
    <row r="2254" spans="20:20" x14ac:dyDescent="0.3">
      <c r="T2254" s="222"/>
    </row>
    <row r="2255" spans="20:20" x14ac:dyDescent="0.3">
      <c r="T2255" s="222"/>
    </row>
    <row r="2256" spans="20:20" x14ac:dyDescent="0.3">
      <c r="T2256" s="222"/>
    </row>
    <row r="2257" spans="20:20" x14ac:dyDescent="0.3">
      <c r="T2257" s="222"/>
    </row>
    <row r="2258" spans="20:20" x14ac:dyDescent="0.3">
      <c r="T2258" s="222"/>
    </row>
    <row r="2259" spans="20:20" x14ac:dyDescent="0.3">
      <c r="T2259" s="222"/>
    </row>
    <row r="2260" spans="20:20" x14ac:dyDescent="0.3">
      <c r="T2260" s="222"/>
    </row>
    <row r="2261" spans="20:20" x14ac:dyDescent="0.3">
      <c r="T2261" s="222"/>
    </row>
    <row r="2262" spans="20:20" x14ac:dyDescent="0.3">
      <c r="T2262" s="222"/>
    </row>
    <row r="2263" spans="20:20" x14ac:dyDescent="0.3">
      <c r="T2263" s="222"/>
    </row>
    <row r="2264" spans="20:20" x14ac:dyDescent="0.3">
      <c r="T2264" s="222"/>
    </row>
    <row r="2265" spans="20:20" x14ac:dyDescent="0.3">
      <c r="T2265" s="222"/>
    </row>
    <row r="2266" spans="20:20" x14ac:dyDescent="0.3">
      <c r="T2266" s="222"/>
    </row>
    <row r="2267" spans="20:20" x14ac:dyDescent="0.3">
      <c r="T2267" s="222"/>
    </row>
    <row r="2268" spans="20:20" x14ac:dyDescent="0.3">
      <c r="T2268" s="222"/>
    </row>
    <row r="2269" spans="20:20" x14ac:dyDescent="0.3">
      <c r="T2269" s="222"/>
    </row>
    <row r="2270" spans="20:20" x14ac:dyDescent="0.3">
      <c r="T2270" s="222"/>
    </row>
    <row r="2271" spans="20:20" x14ac:dyDescent="0.3">
      <c r="T2271" s="222"/>
    </row>
    <row r="2273" spans="20:20" x14ac:dyDescent="0.3">
      <c r="T2273" s="222"/>
    </row>
    <row r="2274" spans="20:20" x14ac:dyDescent="0.3">
      <c r="T2274" s="222"/>
    </row>
    <row r="2275" spans="20:20" x14ac:dyDescent="0.3">
      <c r="T2275" s="222"/>
    </row>
    <row r="2276" spans="20:20" x14ac:dyDescent="0.3">
      <c r="T2276" s="222"/>
    </row>
    <row r="2277" spans="20:20" x14ac:dyDescent="0.3">
      <c r="T2277" s="222"/>
    </row>
    <row r="2278" spans="20:20" x14ac:dyDescent="0.3">
      <c r="T2278" s="222"/>
    </row>
    <row r="2279" spans="20:20" x14ac:dyDescent="0.3">
      <c r="T2279" s="222"/>
    </row>
    <row r="2280" spans="20:20" x14ac:dyDescent="0.3">
      <c r="T2280" s="222"/>
    </row>
    <row r="2281" spans="20:20" x14ac:dyDescent="0.3">
      <c r="T2281" s="222"/>
    </row>
    <row r="2282" spans="20:20" x14ac:dyDescent="0.3">
      <c r="T2282" s="222"/>
    </row>
    <row r="2283" spans="20:20" x14ac:dyDescent="0.3">
      <c r="T2283" s="222"/>
    </row>
    <row r="2284" spans="20:20" x14ac:dyDescent="0.3">
      <c r="T2284" s="222"/>
    </row>
    <row r="2285" spans="20:20" x14ac:dyDescent="0.3">
      <c r="T2285" s="222"/>
    </row>
    <row r="2286" spans="20:20" x14ac:dyDescent="0.3">
      <c r="T2286" s="222"/>
    </row>
    <row r="2287" spans="20:20" x14ac:dyDescent="0.3">
      <c r="T2287" s="222"/>
    </row>
    <row r="2288" spans="20:20" x14ac:dyDescent="0.3">
      <c r="T2288" s="222"/>
    </row>
    <row r="2289" spans="20:20" x14ac:dyDescent="0.3">
      <c r="T2289" s="222"/>
    </row>
    <row r="2290" spans="20:20" x14ac:dyDescent="0.3">
      <c r="T2290" s="222"/>
    </row>
    <row r="2291" spans="20:20" x14ac:dyDescent="0.3">
      <c r="T2291" s="222"/>
    </row>
    <row r="2292" spans="20:20" x14ac:dyDescent="0.3">
      <c r="T2292" s="222"/>
    </row>
    <row r="2293" spans="20:20" x14ac:dyDescent="0.3">
      <c r="T2293" s="222"/>
    </row>
    <row r="2294" spans="20:20" x14ac:dyDescent="0.3">
      <c r="T2294" s="222"/>
    </row>
    <row r="2295" spans="20:20" x14ac:dyDescent="0.3">
      <c r="T2295" s="222"/>
    </row>
    <row r="2296" spans="20:20" x14ac:dyDescent="0.3">
      <c r="T2296" s="222"/>
    </row>
    <row r="2297" spans="20:20" x14ac:dyDescent="0.3">
      <c r="T2297" s="222"/>
    </row>
    <row r="2298" spans="20:20" x14ac:dyDescent="0.3">
      <c r="T2298" s="222"/>
    </row>
    <row r="2299" spans="20:20" x14ac:dyDescent="0.3">
      <c r="T2299" s="222"/>
    </row>
    <row r="2300" spans="20:20" x14ac:dyDescent="0.3">
      <c r="T2300" s="222"/>
    </row>
    <row r="2301" spans="20:20" x14ac:dyDescent="0.3">
      <c r="T2301" s="222"/>
    </row>
    <row r="2302" spans="20:20" x14ac:dyDescent="0.3">
      <c r="T2302" s="222"/>
    </row>
    <row r="2303" spans="20:20" x14ac:dyDescent="0.3">
      <c r="T2303" s="222"/>
    </row>
    <row r="2305" spans="20:20" x14ac:dyDescent="0.3">
      <c r="T2305" s="222"/>
    </row>
    <row r="2306" spans="20:20" x14ac:dyDescent="0.3">
      <c r="T2306" s="222"/>
    </row>
    <row r="2307" spans="20:20" x14ac:dyDescent="0.3">
      <c r="T2307" s="222"/>
    </row>
    <row r="2308" spans="20:20" x14ac:dyDescent="0.3">
      <c r="T2308" s="222"/>
    </row>
    <row r="2309" spans="20:20" x14ac:dyDescent="0.3">
      <c r="T2309" s="222"/>
    </row>
    <row r="2310" spans="20:20" x14ac:dyDescent="0.3">
      <c r="T2310" s="222"/>
    </row>
    <row r="2311" spans="20:20" x14ac:dyDescent="0.3">
      <c r="T2311" s="222"/>
    </row>
    <row r="2312" spans="20:20" x14ac:dyDescent="0.3">
      <c r="T2312" s="222"/>
    </row>
    <row r="2314" spans="20:20" x14ac:dyDescent="0.3">
      <c r="T2314" s="222"/>
    </row>
    <row r="2315" spans="20:20" x14ac:dyDescent="0.3">
      <c r="T2315" s="222"/>
    </row>
    <row r="2316" spans="20:20" x14ac:dyDescent="0.3">
      <c r="T2316" s="222"/>
    </row>
    <row r="2317" spans="20:20" x14ac:dyDescent="0.3">
      <c r="T2317" s="222"/>
    </row>
    <row r="2318" spans="20:20" x14ac:dyDescent="0.3">
      <c r="T2318" s="222"/>
    </row>
    <row r="2319" spans="20:20" x14ac:dyDescent="0.3">
      <c r="T2319" s="222"/>
    </row>
    <row r="2320" spans="20:20" x14ac:dyDescent="0.3">
      <c r="T2320" s="222"/>
    </row>
    <row r="2321" spans="20:20" x14ac:dyDescent="0.3">
      <c r="T2321" s="222"/>
    </row>
    <row r="2322" spans="20:20" x14ac:dyDescent="0.3">
      <c r="T2322" s="222"/>
    </row>
    <row r="2323" spans="20:20" x14ac:dyDescent="0.3">
      <c r="T2323" s="222"/>
    </row>
    <row r="2324" spans="20:20" x14ac:dyDescent="0.3">
      <c r="T2324" s="222"/>
    </row>
    <row r="2325" spans="20:20" x14ac:dyDescent="0.3">
      <c r="T2325" s="222"/>
    </row>
    <row r="2326" spans="20:20" x14ac:dyDescent="0.3">
      <c r="T2326" s="222"/>
    </row>
    <row r="2327" spans="20:20" x14ac:dyDescent="0.3">
      <c r="T2327" s="222"/>
    </row>
    <row r="2328" spans="20:20" x14ac:dyDescent="0.3">
      <c r="T2328" s="222"/>
    </row>
    <row r="2329" spans="20:20" x14ac:dyDescent="0.3">
      <c r="T2329" s="222"/>
    </row>
    <row r="2330" spans="20:20" x14ac:dyDescent="0.3">
      <c r="T2330" s="222"/>
    </row>
    <row r="2331" spans="20:20" x14ac:dyDescent="0.3">
      <c r="T2331" s="222"/>
    </row>
    <row r="2332" spans="20:20" x14ac:dyDescent="0.3">
      <c r="T2332" s="222"/>
    </row>
    <row r="2333" spans="20:20" x14ac:dyDescent="0.3">
      <c r="T2333" s="222"/>
    </row>
    <row r="2334" spans="20:20" x14ac:dyDescent="0.3">
      <c r="T2334" s="222"/>
    </row>
    <row r="2335" spans="20:20" x14ac:dyDescent="0.3">
      <c r="T2335" s="222"/>
    </row>
    <row r="2336" spans="20:20" x14ac:dyDescent="0.3">
      <c r="T2336" s="222"/>
    </row>
    <row r="2337" spans="20:20" x14ac:dyDescent="0.3">
      <c r="T2337" s="222"/>
    </row>
    <row r="2338" spans="20:20" x14ac:dyDescent="0.3">
      <c r="T2338" s="222"/>
    </row>
    <row r="2339" spans="20:20" x14ac:dyDescent="0.3">
      <c r="T2339" s="222"/>
    </row>
    <row r="2340" spans="20:20" x14ac:dyDescent="0.3">
      <c r="T2340" s="222"/>
    </row>
    <row r="2341" spans="20:20" x14ac:dyDescent="0.3">
      <c r="T2341" s="222"/>
    </row>
    <row r="2342" spans="20:20" x14ac:dyDescent="0.3">
      <c r="T2342" s="222"/>
    </row>
    <row r="2343" spans="20:20" x14ac:dyDescent="0.3">
      <c r="T2343" s="222"/>
    </row>
    <row r="2344" spans="20:20" x14ac:dyDescent="0.3">
      <c r="T2344" s="222"/>
    </row>
    <row r="2345" spans="20:20" x14ac:dyDescent="0.3">
      <c r="T2345" s="222"/>
    </row>
    <row r="2346" spans="20:20" x14ac:dyDescent="0.3">
      <c r="T2346" s="222"/>
    </row>
    <row r="2347" spans="20:20" x14ac:dyDescent="0.3">
      <c r="T2347" s="222"/>
    </row>
    <row r="2348" spans="20:20" x14ac:dyDescent="0.3">
      <c r="T2348" s="222"/>
    </row>
    <row r="2349" spans="20:20" x14ac:dyDescent="0.3">
      <c r="T2349" s="222"/>
    </row>
    <row r="2350" spans="20:20" x14ac:dyDescent="0.3">
      <c r="T2350" s="222"/>
    </row>
    <row r="2351" spans="20:20" x14ac:dyDescent="0.3">
      <c r="T2351" s="222"/>
    </row>
    <row r="2352" spans="20:20" x14ac:dyDescent="0.3">
      <c r="T2352" s="222"/>
    </row>
    <row r="2353" spans="20:20" x14ac:dyDescent="0.3">
      <c r="T2353" s="222"/>
    </row>
    <row r="2354" spans="20:20" x14ac:dyDescent="0.3">
      <c r="T2354" s="222"/>
    </row>
    <row r="2355" spans="20:20" x14ac:dyDescent="0.3">
      <c r="T2355" s="222"/>
    </row>
    <row r="2356" spans="20:20" x14ac:dyDescent="0.3">
      <c r="T2356" s="222"/>
    </row>
    <row r="2357" spans="20:20" x14ac:dyDescent="0.3">
      <c r="T2357" s="222"/>
    </row>
    <row r="2358" spans="20:20" x14ac:dyDescent="0.3">
      <c r="T2358" s="222"/>
    </row>
    <row r="2359" spans="20:20" x14ac:dyDescent="0.3">
      <c r="T2359" s="222"/>
    </row>
    <row r="2360" spans="20:20" x14ac:dyDescent="0.3">
      <c r="T2360" s="222"/>
    </row>
    <row r="2361" spans="20:20" x14ac:dyDescent="0.3">
      <c r="T2361" s="222"/>
    </row>
    <row r="2362" spans="20:20" x14ac:dyDescent="0.3">
      <c r="T2362" s="222"/>
    </row>
    <row r="2363" spans="20:20" x14ac:dyDescent="0.3">
      <c r="T2363" s="222"/>
    </row>
    <row r="2366" spans="20:20" x14ac:dyDescent="0.3">
      <c r="T2366" s="222"/>
    </row>
    <row r="2367" spans="20:20" x14ac:dyDescent="0.3">
      <c r="T2367" s="222"/>
    </row>
    <row r="2368" spans="20:20" x14ac:dyDescent="0.3">
      <c r="T2368" s="222"/>
    </row>
    <row r="2369" spans="20:20" x14ac:dyDescent="0.3">
      <c r="T2369" s="222"/>
    </row>
    <row r="2370" spans="20:20" x14ac:dyDescent="0.3">
      <c r="T2370" s="222"/>
    </row>
    <row r="2371" spans="20:20" x14ac:dyDescent="0.3">
      <c r="T2371" s="222"/>
    </row>
    <row r="2372" spans="20:20" x14ac:dyDescent="0.3">
      <c r="T2372" s="222"/>
    </row>
    <row r="2373" spans="20:20" x14ac:dyDescent="0.3">
      <c r="T2373" s="222"/>
    </row>
    <row r="2374" spans="20:20" x14ac:dyDescent="0.3">
      <c r="T2374" s="222"/>
    </row>
    <row r="2375" spans="20:20" x14ac:dyDescent="0.3">
      <c r="T2375" s="222"/>
    </row>
    <row r="2376" spans="20:20" x14ac:dyDescent="0.3">
      <c r="T2376" s="222"/>
    </row>
    <row r="2377" spans="20:20" x14ac:dyDescent="0.3">
      <c r="T2377" s="222"/>
    </row>
    <row r="2378" spans="20:20" x14ac:dyDescent="0.3">
      <c r="T2378" s="222"/>
    </row>
    <row r="2380" spans="20:20" x14ac:dyDescent="0.3">
      <c r="T2380" s="222"/>
    </row>
    <row r="2381" spans="20:20" x14ac:dyDescent="0.3">
      <c r="T2381" s="222"/>
    </row>
    <row r="2382" spans="20:20" x14ac:dyDescent="0.3">
      <c r="T2382" s="222"/>
    </row>
    <row r="2383" spans="20:20" x14ac:dyDescent="0.3">
      <c r="T2383" s="222"/>
    </row>
    <row r="2384" spans="20:20" x14ac:dyDescent="0.3">
      <c r="T2384" s="222"/>
    </row>
    <row r="2385" spans="20:20" x14ac:dyDescent="0.3">
      <c r="T2385" s="222"/>
    </row>
    <row r="2387" spans="20:20" x14ac:dyDescent="0.3">
      <c r="T2387" s="222"/>
    </row>
    <row r="2389" spans="20:20" x14ac:dyDescent="0.3">
      <c r="T2389" s="222"/>
    </row>
    <row r="2390" spans="20:20" x14ac:dyDescent="0.3">
      <c r="T2390" s="222"/>
    </row>
    <row r="2391" spans="20:20" x14ac:dyDescent="0.3">
      <c r="T2391" s="222"/>
    </row>
    <row r="2392" spans="20:20" x14ac:dyDescent="0.3">
      <c r="T2392" s="222"/>
    </row>
    <row r="2394" spans="20:20" x14ac:dyDescent="0.3">
      <c r="T2394" s="222"/>
    </row>
    <row r="2395" spans="20:20" x14ac:dyDescent="0.3">
      <c r="T2395" s="222"/>
    </row>
    <row r="2396" spans="20:20" x14ac:dyDescent="0.3">
      <c r="T2396" s="222"/>
    </row>
    <row r="2397" spans="20:20" x14ac:dyDescent="0.3">
      <c r="T2397" s="222"/>
    </row>
    <row r="2398" spans="20:20" x14ac:dyDescent="0.3">
      <c r="T2398" s="222"/>
    </row>
    <row r="2399" spans="20:20" x14ac:dyDescent="0.3">
      <c r="T2399" s="222"/>
    </row>
    <row r="2400" spans="20:20" x14ac:dyDescent="0.3">
      <c r="T2400" s="222"/>
    </row>
    <row r="2401" spans="20:20" x14ac:dyDescent="0.3">
      <c r="T2401" s="222"/>
    </row>
    <row r="2402" spans="20:20" x14ac:dyDescent="0.3">
      <c r="T2402" s="222"/>
    </row>
    <row r="2404" spans="20:20" x14ac:dyDescent="0.3">
      <c r="T2404" s="222"/>
    </row>
    <row r="2405" spans="20:20" x14ac:dyDescent="0.3">
      <c r="T2405" s="222"/>
    </row>
    <row r="2406" spans="20:20" x14ac:dyDescent="0.3">
      <c r="T2406" s="222"/>
    </row>
    <row r="2407" spans="20:20" x14ac:dyDescent="0.3">
      <c r="T2407" s="222"/>
    </row>
    <row r="2408" spans="20:20" x14ac:dyDescent="0.3">
      <c r="T2408" s="222"/>
    </row>
    <row r="2409" spans="20:20" x14ac:dyDescent="0.3">
      <c r="T2409" s="222"/>
    </row>
    <row r="2410" spans="20:20" x14ac:dyDescent="0.3">
      <c r="T2410" s="222"/>
    </row>
    <row r="2411" spans="20:20" x14ac:dyDescent="0.3">
      <c r="T2411" s="222"/>
    </row>
    <row r="2412" spans="20:20" x14ac:dyDescent="0.3">
      <c r="T2412" s="222"/>
    </row>
    <row r="2413" spans="20:20" x14ac:dyDescent="0.3">
      <c r="T2413" s="222"/>
    </row>
    <row r="2414" spans="20:20" x14ac:dyDescent="0.3">
      <c r="T2414" s="222"/>
    </row>
    <row r="2415" spans="20:20" x14ac:dyDescent="0.3">
      <c r="T2415" s="222"/>
    </row>
    <row r="2416" spans="20:20" x14ac:dyDescent="0.3">
      <c r="T2416" s="222"/>
    </row>
    <row r="2417" spans="20:20" x14ac:dyDescent="0.3">
      <c r="T2417" s="222"/>
    </row>
    <row r="2418" spans="20:20" x14ac:dyDescent="0.3">
      <c r="T2418" s="222"/>
    </row>
    <row r="2420" spans="20:20" x14ac:dyDescent="0.3">
      <c r="T2420" s="222"/>
    </row>
    <row r="2421" spans="20:20" x14ac:dyDescent="0.3">
      <c r="T2421" s="222"/>
    </row>
    <row r="2422" spans="20:20" x14ac:dyDescent="0.3">
      <c r="T2422" s="222"/>
    </row>
    <row r="2423" spans="20:20" x14ac:dyDescent="0.3">
      <c r="T2423" s="222"/>
    </row>
    <row r="2424" spans="20:20" x14ac:dyDescent="0.3">
      <c r="T2424" s="222"/>
    </row>
    <row r="2425" spans="20:20" x14ac:dyDescent="0.3">
      <c r="T2425" s="222"/>
    </row>
    <row r="2426" spans="20:20" x14ac:dyDescent="0.3">
      <c r="T2426" s="222"/>
    </row>
    <row r="2427" spans="20:20" x14ac:dyDescent="0.3">
      <c r="T2427" s="222"/>
    </row>
    <row r="2428" spans="20:20" x14ac:dyDescent="0.3">
      <c r="T2428" s="222"/>
    </row>
    <row r="2429" spans="20:20" x14ac:dyDescent="0.3">
      <c r="T2429" s="222"/>
    </row>
    <row r="2430" spans="20:20" x14ac:dyDescent="0.3">
      <c r="T2430" s="222"/>
    </row>
    <row r="2431" spans="20:20" x14ac:dyDescent="0.3">
      <c r="T2431" s="222"/>
    </row>
    <row r="2432" spans="20:20" x14ac:dyDescent="0.3">
      <c r="T2432" s="222"/>
    </row>
    <row r="2433" spans="20:20" x14ac:dyDescent="0.3">
      <c r="T2433" s="222"/>
    </row>
    <row r="2434" spans="20:20" x14ac:dyDescent="0.3">
      <c r="T2434" s="222"/>
    </row>
    <row r="2435" spans="20:20" x14ac:dyDescent="0.3">
      <c r="T2435" s="222"/>
    </row>
    <row r="2436" spans="20:20" x14ac:dyDescent="0.3">
      <c r="T2436" s="222"/>
    </row>
    <row r="2437" spans="20:20" x14ac:dyDescent="0.3">
      <c r="T2437" s="222"/>
    </row>
    <row r="2438" spans="20:20" x14ac:dyDescent="0.3">
      <c r="T2438" s="222"/>
    </row>
    <row r="2439" spans="20:20" x14ac:dyDescent="0.3">
      <c r="T2439" s="222"/>
    </row>
    <row r="2440" spans="20:20" x14ac:dyDescent="0.3">
      <c r="T2440" s="222"/>
    </row>
    <row r="2441" spans="20:20" x14ac:dyDescent="0.3">
      <c r="T2441" s="222"/>
    </row>
    <row r="2442" spans="20:20" x14ac:dyDescent="0.3">
      <c r="T2442" s="222"/>
    </row>
    <row r="2443" spans="20:20" x14ac:dyDescent="0.3">
      <c r="T2443" s="222"/>
    </row>
    <row r="2444" spans="20:20" x14ac:dyDescent="0.3">
      <c r="T2444" s="222"/>
    </row>
    <row r="2445" spans="20:20" x14ac:dyDescent="0.3">
      <c r="T2445" s="222"/>
    </row>
    <row r="2446" spans="20:20" x14ac:dyDescent="0.3">
      <c r="T2446" s="222"/>
    </row>
    <row r="2447" spans="20:20" x14ac:dyDescent="0.3">
      <c r="T2447" s="222"/>
    </row>
    <row r="2448" spans="20:20" x14ac:dyDescent="0.3">
      <c r="T2448" s="222"/>
    </row>
    <row r="2449" spans="20:20" x14ac:dyDescent="0.3">
      <c r="T2449" s="222"/>
    </row>
    <row r="2450" spans="20:20" x14ac:dyDescent="0.3">
      <c r="T2450" s="222"/>
    </row>
    <row r="2454" spans="20:20" x14ac:dyDescent="0.3">
      <c r="T2454" s="222"/>
    </row>
    <row r="2455" spans="20:20" x14ac:dyDescent="0.3">
      <c r="T2455" s="222"/>
    </row>
    <row r="2456" spans="20:20" x14ac:dyDescent="0.3">
      <c r="T2456" s="222"/>
    </row>
    <row r="2457" spans="20:20" x14ac:dyDescent="0.3">
      <c r="T2457" s="222"/>
    </row>
    <row r="2458" spans="20:20" x14ac:dyDescent="0.3">
      <c r="T2458" s="222"/>
    </row>
    <row r="2459" spans="20:20" x14ac:dyDescent="0.3">
      <c r="T2459" s="222"/>
    </row>
    <row r="2460" spans="20:20" x14ac:dyDescent="0.3">
      <c r="T2460" s="222"/>
    </row>
    <row r="2461" spans="20:20" x14ac:dyDescent="0.3">
      <c r="T2461" s="222"/>
    </row>
    <row r="2462" spans="20:20" x14ac:dyDescent="0.3">
      <c r="T2462" s="222"/>
    </row>
    <row r="2463" spans="20:20" x14ac:dyDescent="0.3">
      <c r="T2463" s="222"/>
    </row>
    <row r="2464" spans="20:20" x14ac:dyDescent="0.3">
      <c r="T2464" s="222"/>
    </row>
    <row r="2465" spans="20:20" x14ac:dyDescent="0.3">
      <c r="T2465" s="222"/>
    </row>
    <row r="2466" spans="20:20" x14ac:dyDescent="0.3">
      <c r="T2466" s="222"/>
    </row>
    <row r="2467" spans="20:20" x14ac:dyDescent="0.3">
      <c r="T2467" s="222"/>
    </row>
    <row r="2468" spans="20:20" x14ac:dyDescent="0.3">
      <c r="T2468" s="222"/>
    </row>
    <row r="2469" spans="20:20" x14ac:dyDescent="0.3">
      <c r="T2469" s="222"/>
    </row>
    <row r="2470" spans="20:20" x14ac:dyDescent="0.3">
      <c r="T2470" s="222"/>
    </row>
    <row r="2471" spans="20:20" x14ac:dyDescent="0.3">
      <c r="T2471" s="222"/>
    </row>
    <row r="2472" spans="20:20" x14ac:dyDescent="0.3">
      <c r="T2472" s="222"/>
    </row>
    <row r="2473" spans="20:20" x14ac:dyDescent="0.3">
      <c r="T2473" s="222"/>
    </row>
    <row r="2474" spans="20:20" x14ac:dyDescent="0.3">
      <c r="T2474" s="222"/>
    </row>
    <row r="2475" spans="20:20" x14ac:dyDescent="0.3">
      <c r="T2475" s="222"/>
    </row>
    <row r="2477" spans="20:20" x14ac:dyDescent="0.3">
      <c r="T2477" s="222"/>
    </row>
    <row r="2478" spans="20:20" x14ac:dyDescent="0.3">
      <c r="T2478" s="222"/>
    </row>
    <row r="2479" spans="20:20" x14ac:dyDescent="0.3">
      <c r="T2479" s="222"/>
    </row>
    <row r="2480" spans="20:20" x14ac:dyDescent="0.3">
      <c r="T2480" s="222"/>
    </row>
    <row r="2481" spans="20:20" x14ac:dyDescent="0.3">
      <c r="T2481" s="222"/>
    </row>
    <row r="2482" spans="20:20" x14ac:dyDescent="0.3">
      <c r="T2482" s="222"/>
    </row>
    <row r="2483" spans="20:20" x14ac:dyDescent="0.3">
      <c r="T2483" s="222"/>
    </row>
    <row r="2484" spans="20:20" x14ac:dyDescent="0.3">
      <c r="T2484" s="222"/>
    </row>
    <row r="2485" spans="20:20" x14ac:dyDescent="0.3">
      <c r="T2485" s="222"/>
    </row>
    <row r="2486" spans="20:20" x14ac:dyDescent="0.3">
      <c r="T2486" s="222"/>
    </row>
    <row r="2487" spans="20:20" x14ac:dyDescent="0.3">
      <c r="T2487" s="222"/>
    </row>
    <row r="2490" spans="20:20" x14ac:dyDescent="0.3">
      <c r="T2490" s="222"/>
    </row>
    <row r="2491" spans="20:20" x14ac:dyDescent="0.3">
      <c r="T2491" s="222"/>
    </row>
    <row r="2492" spans="20:20" x14ac:dyDescent="0.3">
      <c r="T2492" s="222"/>
    </row>
    <row r="2493" spans="20:20" x14ac:dyDescent="0.3">
      <c r="T2493" s="222"/>
    </row>
    <row r="2494" spans="20:20" x14ac:dyDescent="0.3">
      <c r="T2494" s="222"/>
    </row>
    <row r="2495" spans="20:20" x14ac:dyDescent="0.3">
      <c r="T2495" s="222"/>
    </row>
    <row r="2496" spans="20:20" x14ac:dyDescent="0.3">
      <c r="T2496" s="222"/>
    </row>
    <row r="2497" spans="20:20" x14ac:dyDescent="0.3">
      <c r="T2497" s="222"/>
    </row>
    <row r="2498" spans="20:20" x14ac:dyDescent="0.3">
      <c r="T2498" s="222"/>
    </row>
    <row r="2499" spans="20:20" x14ac:dyDescent="0.3">
      <c r="T2499" s="222"/>
    </row>
    <row r="2500" spans="20:20" x14ac:dyDescent="0.3">
      <c r="T2500" s="222"/>
    </row>
    <row r="2502" spans="20:20" x14ac:dyDescent="0.3">
      <c r="T2502" s="222"/>
    </row>
    <row r="2503" spans="20:20" x14ac:dyDescent="0.3">
      <c r="T2503" s="222"/>
    </row>
    <row r="2504" spans="20:20" x14ac:dyDescent="0.3">
      <c r="T2504" s="222"/>
    </row>
    <row r="2505" spans="20:20" x14ac:dyDescent="0.3">
      <c r="T2505" s="222"/>
    </row>
    <row r="2506" spans="20:20" x14ac:dyDescent="0.3">
      <c r="T2506" s="222"/>
    </row>
    <row r="2507" spans="20:20" x14ac:dyDescent="0.3">
      <c r="T2507" s="222"/>
    </row>
    <row r="2508" spans="20:20" x14ac:dyDescent="0.3">
      <c r="T2508" s="222"/>
    </row>
    <row r="2509" spans="20:20" x14ac:dyDescent="0.3">
      <c r="T2509" s="222"/>
    </row>
    <row r="2510" spans="20:20" x14ac:dyDescent="0.3">
      <c r="T2510" s="222"/>
    </row>
    <row r="2511" spans="20:20" x14ac:dyDescent="0.3">
      <c r="T2511" s="222"/>
    </row>
    <row r="2512" spans="20:20" x14ac:dyDescent="0.3">
      <c r="T2512" s="222"/>
    </row>
    <row r="2513" spans="20:20" x14ac:dyDescent="0.3">
      <c r="T2513" s="222"/>
    </row>
    <row r="2514" spans="20:20" x14ac:dyDescent="0.3">
      <c r="T2514" s="222"/>
    </row>
    <row r="2515" spans="20:20" x14ac:dyDescent="0.3">
      <c r="T2515" s="222"/>
    </row>
    <row r="2516" spans="20:20" x14ac:dyDescent="0.3">
      <c r="T2516" s="222"/>
    </row>
    <row r="2517" spans="20:20" x14ac:dyDescent="0.3">
      <c r="T2517" s="222"/>
    </row>
    <row r="2518" spans="20:20" x14ac:dyDescent="0.3">
      <c r="T2518" s="222"/>
    </row>
    <row r="2519" spans="20:20" x14ac:dyDescent="0.3">
      <c r="T2519" s="222"/>
    </row>
    <row r="2520" spans="20:20" x14ac:dyDescent="0.3">
      <c r="T2520" s="222"/>
    </row>
    <row r="2521" spans="20:20" x14ac:dyDescent="0.3">
      <c r="T2521" s="222"/>
    </row>
    <row r="2522" spans="20:20" x14ac:dyDescent="0.3">
      <c r="T2522" s="222"/>
    </row>
    <row r="2523" spans="20:20" x14ac:dyDescent="0.3">
      <c r="T2523" s="222"/>
    </row>
    <row r="2524" spans="20:20" x14ac:dyDescent="0.3">
      <c r="T2524" s="222"/>
    </row>
    <row r="2525" spans="20:20" x14ac:dyDescent="0.3">
      <c r="T2525" s="222"/>
    </row>
    <row r="2526" spans="20:20" x14ac:dyDescent="0.3">
      <c r="T2526" s="222"/>
    </row>
    <row r="2527" spans="20:20" x14ac:dyDescent="0.3">
      <c r="T2527" s="222"/>
    </row>
    <row r="2528" spans="20:20" x14ac:dyDescent="0.3">
      <c r="T2528" s="222"/>
    </row>
    <row r="2529" spans="20:20" x14ac:dyDescent="0.3">
      <c r="T2529" s="222"/>
    </row>
    <row r="2530" spans="20:20" x14ac:dyDescent="0.3">
      <c r="T2530" s="222"/>
    </row>
    <row r="2531" spans="20:20" x14ac:dyDescent="0.3">
      <c r="T2531" s="222"/>
    </row>
    <row r="2532" spans="20:20" x14ac:dyDescent="0.3">
      <c r="T2532" s="222"/>
    </row>
    <row r="2533" spans="20:20" x14ac:dyDescent="0.3">
      <c r="T2533" s="222"/>
    </row>
    <row r="2534" spans="20:20" x14ac:dyDescent="0.3">
      <c r="T2534" s="222"/>
    </row>
    <row r="2537" spans="20:20" x14ac:dyDescent="0.3">
      <c r="T2537" s="222"/>
    </row>
    <row r="2538" spans="20:20" x14ac:dyDescent="0.3">
      <c r="T2538" s="222"/>
    </row>
    <row r="2539" spans="20:20" x14ac:dyDescent="0.3">
      <c r="T2539" s="222"/>
    </row>
    <row r="2540" spans="20:20" x14ac:dyDescent="0.3">
      <c r="T2540" s="222"/>
    </row>
    <row r="2541" spans="20:20" x14ac:dyDescent="0.3">
      <c r="T2541" s="222"/>
    </row>
    <row r="2542" spans="20:20" x14ac:dyDescent="0.3">
      <c r="T2542" s="222"/>
    </row>
    <row r="2543" spans="20:20" x14ac:dyDescent="0.3">
      <c r="T2543" s="222"/>
    </row>
    <row r="2544" spans="20:20" x14ac:dyDescent="0.3">
      <c r="T2544" s="222"/>
    </row>
    <row r="2545" spans="20:20" x14ac:dyDescent="0.3">
      <c r="T2545" s="222"/>
    </row>
    <row r="2546" spans="20:20" x14ac:dyDescent="0.3">
      <c r="T2546" s="222"/>
    </row>
    <row r="2547" spans="20:20" x14ac:dyDescent="0.3">
      <c r="T2547" s="222"/>
    </row>
    <row r="2548" spans="20:20" x14ac:dyDescent="0.3">
      <c r="T2548" s="222"/>
    </row>
    <row r="2549" spans="20:20" x14ac:dyDescent="0.3">
      <c r="T2549" s="222"/>
    </row>
    <row r="2550" spans="20:20" x14ac:dyDescent="0.3">
      <c r="T2550" s="222"/>
    </row>
    <row r="2551" spans="20:20" x14ac:dyDescent="0.3">
      <c r="T2551" s="222"/>
    </row>
    <row r="2552" spans="20:20" x14ac:dyDescent="0.3">
      <c r="T2552" s="222"/>
    </row>
    <row r="2553" spans="20:20" x14ac:dyDescent="0.3">
      <c r="T2553" s="222"/>
    </row>
    <row r="2554" spans="20:20" x14ac:dyDescent="0.3">
      <c r="T2554" s="222"/>
    </row>
    <row r="2555" spans="20:20" x14ac:dyDescent="0.3">
      <c r="T2555" s="222"/>
    </row>
    <row r="2556" spans="20:20" x14ac:dyDescent="0.3">
      <c r="T2556" s="222"/>
    </row>
    <row r="2557" spans="20:20" x14ac:dyDescent="0.3">
      <c r="T2557" s="222"/>
    </row>
    <row r="2558" spans="20:20" x14ac:dyDescent="0.3">
      <c r="T2558" s="222"/>
    </row>
    <row r="2559" spans="20:20" x14ac:dyDescent="0.3">
      <c r="T2559" s="222"/>
    </row>
    <row r="2560" spans="20:20" x14ac:dyDescent="0.3">
      <c r="T2560" s="222"/>
    </row>
    <row r="2561" spans="20:20" x14ac:dyDescent="0.3">
      <c r="T2561" s="222"/>
    </row>
    <row r="2562" spans="20:20" x14ac:dyDescent="0.3">
      <c r="T2562" s="222"/>
    </row>
    <row r="2563" spans="20:20" x14ac:dyDescent="0.3">
      <c r="T2563" s="222"/>
    </row>
    <row r="2565" spans="20:20" x14ac:dyDescent="0.3">
      <c r="T2565" s="222"/>
    </row>
    <row r="2566" spans="20:20" x14ac:dyDescent="0.3">
      <c r="T2566" s="222"/>
    </row>
    <row r="2567" spans="20:20" x14ac:dyDescent="0.3">
      <c r="T2567" s="222"/>
    </row>
    <row r="2568" spans="20:20" x14ac:dyDescent="0.3">
      <c r="T2568" s="222"/>
    </row>
    <row r="2569" spans="20:20" x14ac:dyDescent="0.3">
      <c r="T2569" s="222"/>
    </row>
    <row r="2570" spans="20:20" x14ac:dyDescent="0.3">
      <c r="T2570" s="222"/>
    </row>
    <row r="2571" spans="20:20" x14ac:dyDescent="0.3">
      <c r="T2571" s="222"/>
    </row>
    <row r="2572" spans="20:20" x14ac:dyDescent="0.3">
      <c r="T2572" s="222"/>
    </row>
    <row r="2573" spans="20:20" x14ac:dyDescent="0.3">
      <c r="T2573" s="222"/>
    </row>
    <row r="2574" spans="20:20" x14ac:dyDescent="0.3">
      <c r="T2574" s="222"/>
    </row>
    <row r="2575" spans="20:20" x14ac:dyDescent="0.3">
      <c r="T2575" s="222"/>
    </row>
    <row r="2577" spans="20:20" x14ac:dyDescent="0.3">
      <c r="T2577" s="222"/>
    </row>
    <row r="2578" spans="20:20" x14ac:dyDescent="0.3">
      <c r="T2578" s="222"/>
    </row>
    <row r="2580" spans="20:20" x14ac:dyDescent="0.3">
      <c r="T2580" s="222"/>
    </row>
    <row r="2581" spans="20:20" x14ac:dyDescent="0.3">
      <c r="T2581" s="222"/>
    </row>
    <row r="2582" spans="20:20" x14ac:dyDescent="0.3">
      <c r="T2582" s="222"/>
    </row>
    <row r="2583" spans="20:20" x14ac:dyDescent="0.3">
      <c r="T2583" s="222"/>
    </row>
    <row r="2584" spans="20:20" x14ac:dyDescent="0.3">
      <c r="T2584" s="222"/>
    </row>
    <row r="2585" spans="20:20" x14ac:dyDescent="0.3">
      <c r="T2585" s="222"/>
    </row>
    <row r="2586" spans="20:20" x14ac:dyDescent="0.3">
      <c r="T2586" s="222"/>
    </row>
    <row r="2587" spans="20:20" x14ac:dyDescent="0.3">
      <c r="T2587" s="222"/>
    </row>
    <row r="2588" spans="20:20" x14ac:dyDescent="0.3">
      <c r="T2588" s="222"/>
    </row>
    <row r="2589" spans="20:20" x14ac:dyDescent="0.3">
      <c r="T2589" s="222"/>
    </row>
    <row r="2590" spans="20:20" x14ac:dyDescent="0.3">
      <c r="T2590" s="222"/>
    </row>
    <row r="2591" spans="20:20" x14ac:dyDescent="0.3">
      <c r="T2591" s="222"/>
    </row>
    <row r="2592" spans="20:20" x14ac:dyDescent="0.3">
      <c r="T2592" s="222"/>
    </row>
    <row r="2593" spans="20:20" x14ac:dyDescent="0.3">
      <c r="T2593" s="222"/>
    </row>
    <row r="2594" spans="20:20" x14ac:dyDescent="0.3">
      <c r="T2594" s="222"/>
    </row>
    <row r="2595" spans="20:20" x14ac:dyDescent="0.3">
      <c r="T2595" s="222"/>
    </row>
    <row r="2596" spans="20:20" x14ac:dyDescent="0.3">
      <c r="T2596" s="222"/>
    </row>
    <row r="2597" spans="20:20" x14ac:dyDescent="0.3">
      <c r="T2597" s="222"/>
    </row>
    <row r="2598" spans="20:20" x14ac:dyDescent="0.3">
      <c r="T2598" s="222"/>
    </row>
    <row r="2599" spans="20:20" x14ac:dyDescent="0.3">
      <c r="T2599" s="222"/>
    </row>
    <row r="2600" spans="20:20" x14ac:dyDescent="0.3">
      <c r="T2600" s="222"/>
    </row>
    <row r="2601" spans="20:20" x14ac:dyDescent="0.3">
      <c r="T2601" s="222"/>
    </row>
    <row r="2602" spans="20:20" x14ac:dyDescent="0.3">
      <c r="T2602" s="222"/>
    </row>
    <row r="2603" spans="20:20" x14ac:dyDescent="0.3">
      <c r="T2603" s="222"/>
    </row>
    <row r="2604" spans="20:20" x14ac:dyDescent="0.3">
      <c r="T2604" s="222"/>
    </row>
    <row r="2605" spans="20:20" x14ac:dyDescent="0.3">
      <c r="T2605" s="222"/>
    </row>
    <row r="2606" spans="20:20" x14ac:dyDescent="0.3">
      <c r="T2606" s="222"/>
    </row>
    <row r="2607" spans="20:20" x14ac:dyDescent="0.3">
      <c r="T2607" s="222"/>
    </row>
    <row r="2608" spans="20:20" x14ac:dyDescent="0.3">
      <c r="T2608" s="222"/>
    </row>
    <row r="2609" spans="20:20" x14ac:dyDescent="0.3">
      <c r="T2609" s="222"/>
    </row>
    <row r="2610" spans="20:20" x14ac:dyDescent="0.3">
      <c r="T2610" s="222"/>
    </row>
    <row r="2611" spans="20:20" x14ac:dyDescent="0.3">
      <c r="T2611" s="222"/>
    </row>
    <row r="2612" spans="20:20" x14ac:dyDescent="0.3">
      <c r="T2612" s="222"/>
    </row>
    <row r="2613" spans="20:20" x14ac:dyDescent="0.3">
      <c r="T2613" s="222"/>
    </row>
    <row r="2614" spans="20:20" x14ac:dyDescent="0.3">
      <c r="T2614" s="222"/>
    </row>
    <row r="2616" spans="20:20" x14ac:dyDescent="0.3">
      <c r="T2616" s="222"/>
    </row>
    <row r="2617" spans="20:20" x14ac:dyDescent="0.3">
      <c r="T2617" s="222"/>
    </row>
    <row r="2618" spans="20:20" x14ac:dyDescent="0.3">
      <c r="T2618" s="222"/>
    </row>
    <row r="2619" spans="20:20" x14ac:dyDescent="0.3">
      <c r="T2619" s="222"/>
    </row>
    <row r="2620" spans="20:20" x14ac:dyDescent="0.3">
      <c r="T2620" s="222"/>
    </row>
    <row r="2621" spans="20:20" x14ac:dyDescent="0.3">
      <c r="T2621" s="222"/>
    </row>
    <row r="2622" spans="20:20" x14ac:dyDescent="0.3">
      <c r="T2622" s="222"/>
    </row>
    <row r="2623" spans="20:20" x14ac:dyDescent="0.3">
      <c r="T2623" s="222"/>
    </row>
    <row r="2624" spans="20:20" x14ac:dyDescent="0.3">
      <c r="T2624" s="222"/>
    </row>
    <row r="2625" spans="20:20" x14ac:dyDescent="0.3">
      <c r="T2625" s="222"/>
    </row>
    <row r="2626" spans="20:20" x14ac:dyDescent="0.3">
      <c r="T2626" s="222"/>
    </row>
    <row r="2627" spans="20:20" x14ac:dyDescent="0.3">
      <c r="T2627" s="222"/>
    </row>
    <row r="2628" spans="20:20" x14ac:dyDescent="0.3">
      <c r="T2628" s="222"/>
    </row>
    <row r="2629" spans="20:20" x14ac:dyDescent="0.3">
      <c r="T2629" s="222"/>
    </row>
    <row r="2630" spans="20:20" x14ac:dyDescent="0.3">
      <c r="T2630" s="222"/>
    </row>
    <row r="2631" spans="20:20" x14ac:dyDescent="0.3">
      <c r="T2631" s="222"/>
    </row>
    <row r="2632" spans="20:20" x14ac:dyDescent="0.3">
      <c r="T2632" s="222"/>
    </row>
    <row r="2633" spans="20:20" x14ac:dyDescent="0.3">
      <c r="T2633" s="222"/>
    </row>
    <row r="2636" spans="20:20" x14ac:dyDescent="0.3">
      <c r="T2636" s="222"/>
    </row>
    <row r="2637" spans="20:20" x14ac:dyDescent="0.3">
      <c r="T2637" s="222"/>
    </row>
    <row r="2639" spans="20:20" x14ac:dyDescent="0.3">
      <c r="T2639" s="222"/>
    </row>
    <row r="2640" spans="20:20" x14ac:dyDescent="0.3">
      <c r="T2640" s="222"/>
    </row>
    <row r="2641" spans="20:20" x14ac:dyDescent="0.3">
      <c r="T2641" s="222"/>
    </row>
    <row r="2642" spans="20:20" x14ac:dyDescent="0.3">
      <c r="T2642" s="222"/>
    </row>
    <row r="2643" spans="20:20" x14ac:dyDescent="0.3">
      <c r="T2643" s="222"/>
    </row>
    <row r="2644" spans="20:20" x14ac:dyDescent="0.3">
      <c r="T2644" s="222"/>
    </row>
    <row r="2645" spans="20:20" x14ac:dyDescent="0.3">
      <c r="T2645" s="222"/>
    </row>
    <row r="2646" spans="20:20" x14ac:dyDescent="0.3">
      <c r="T2646" s="222"/>
    </row>
    <row r="2647" spans="20:20" x14ac:dyDescent="0.3">
      <c r="T2647" s="222"/>
    </row>
    <row r="2648" spans="20:20" x14ac:dyDescent="0.3">
      <c r="T2648" s="222"/>
    </row>
    <row r="2649" spans="20:20" x14ac:dyDescent="0.3">
      <c r="T2649" s="222"/>
    </row>
    <row r="2650" spans="20:20" x14ac:dyDescent="0.3">
      <c r="T2650" s="222"/>
    </row>
    <row r="2651" spans="20:20" x14ac:dyDescent="0.3">
      <c r="T2651" s="222"/>
    </row>
    <row r="2652" spans="20:20" x14ac:dyDescent="0.3">
      <c r="T2652" s="222"/>
    </row>
    <row r="2653" spans="20:20" x14ac:dyDescent="0.3">
      <c r="T2653" s="222"/>
    </row>
    <row r="2654" spans="20:20" x14ac:dyDescent="0.3">
      <c r="T2654" s="222"/>
    </row>
    <row r="2655" spans="20:20" x14ac:dyDescent="0.3">
      <c r="T2655" s="222"/>
    </row>
    <row r="2656" spans="20:20" x14ac:dyDescent="0.3">
      <c r="T2656" s="222"/>
    </row>
    <row r="2657" spans="20:20" x14ac:dyDescent="0.3">
      <c r="T2657" s="222"/>
    </row>
    <row r="2658" spans="20:20" x14ac:dyDescent="0.3">
      <c r="T2658" s="222"/>
    </row>
    <row r="2659" spans="20:20" x14ac:dyDescent="0.3">
      <c r="T2659" s="222"/>
    </row>
    <row r="2660" spans="20:20" x14ac:dyDescent="0.3">
      <c r="T2660" s="222"/>
    </row>
    <row r="2661" spans="20:20" x14ac:dyDescent="0.3">
      <c r="T2661" s="222"/>
    </row>
    <row r="2662" spans="20:20" x14ac:dyDescent="0.3">
      <c r="T2662" s="222"/>
    </row>
    <row r="2663" spans="20:20" x14ac:dyDescent="0.3">
      <c r="T2663" s="222"/>
    </row>
    <row r="2664" spans="20:20" x14ac:dyDescent="0.3">
      <c r="T2664" s="222"/>
    </row>
    <row r="2665" spans="20:20" x14ac:dyDescent="0.3">
      <c r="T2665" s="222"/>
    </row>
    <row r="2666" spans="20:20" x14ac:dyDescent="0.3">
      <c r="T2666" s="222"/>
    </row>
    <row r="2667" spans="20:20" x14ac:dyDescent="0.3">
      <c r="T2667" s="222"/>
    </row>
    <row r="2668" spans="20:20" x14ac:dyDescent="0.3">
      <c r="T2668" s="222"/>
    </row>
    <row r="2669" spans="20:20" x14ac:dyDescent="0.3">
      <c r="T2669" s="222"/>
    </row>
    <row r="2670" spans="20:20" x14ac:dyDescent="0.3">
      <c r="T2670" s="222"/>
    </row>
    <row r="2671" spans="20:20" x14ac:dyDescent="0.3">
      <c r="T2671" s="222"/>
    </row>
    <row r="2672" spans="20:20" x14ac:dyDescent="0.3">
      <c r="T2672" s="222"/>
    </row>
    <row r="2673" spans="20:20" x14ac:dyDescent="0.3">
      <c r="T2673" s="222"/>
    </row>
    <row r="2675" spans="20:20" x14ac:dyDescent="0.3">
      <c r="T2675" s="222"/>
    </row>
    <row r="2676" spans="20:20" x14ac:dyDescent="0.3">
      <c r="T2676" s="222"/>
    </row>
    <row r="2677" spans="20:20" x14ac:dyDescent="0.3">
      <c r="T2677" s="222"/>
    </row>
    <row r="2678" spans="20:20" x14ac:dyDescent="0.3">
      <c r="T2678" s="222"/>
    </row>
    <row r="2679" spans="20:20" x14ac:dyDescent="0.3">
      <c r="T2679" s="222"/>
    </row>
    <row r="2680" spans="20:20" x14ac:dyDescent="0.3">
      <c r="T2680" s="222"/>
    </row>
    <row r="2681" spans="20:20" x14ac:dyDescent="0.3">
      <c r="T2681" s="222"/>
    </row>
    <row r="2682" spans="20:20" x14ac:dyDescent="0.3">
      <c r="T2682" s="222"/>
    </row>
    <row r="2684" spans="20:20" x14ac:dyDescent="0.3">
      <c r="T2684" s="222"/>
    </row>
    <row r="2685" spans="20:20" x14ac:dyDescent="0.3">
      <c r="T2685" s="222"/>
    </row>
    <row r="2686" spans="20:20" x14ac:dyDescent="0.3">
      <c r="T2686" s="222"/>
    </row>
    <row r="2687" spans="20:20" x14ac:dyDescent="0.3">
      <c r="T2687" s="222"/>
    </row>
    <row r="2688" spans="20:20" x14ac:dyDescent="0.3">
      <c r="T2688" s="222"/>
    </row>
    <row r="2689" spans="20:20" x14ac:dyDescent="0.3">
      <c r="T2689" s="222"/>
    </row>
    <row r="2690" spans="20:20" x14ac:dyDescent="0.3">
      <c r="T2690" s="222"/>
    </row>
    <row r="2691" spans="20:20" x14ac:dyDescent="0.3">
      <c r="T2691" s="222"/>
    </row>
    <row r="2692" spans="20:20" x14ac:dyDescent="0.3">
      <c r="T2692" s="222"/>
    </row>
    <row r="2693" spans="20:20" x14ac:dyDescent="0.3">
      <c r="T2693" s="222"/>
    </row>
    <row r="2694" spans="20:20" x14ac:dyDescent="0.3">
      <c r="T2694" s="222"/>
    </row>
    <row r="2695" spans="20:20" x14ac:dyDescent="0.3">
      <c r="T2695" s="222"/>
    </row>
    <row r="2696" spans="20:20" x14ac:dyDescent="0.3">
      <c r="T2696" s="222"/>
    </row>
    <row r="2697" spans="20:20" x14ac:dyDescent="0.3">
      <c r="T2697" s="222"/>
    </row>
    <row r="2698" spans="20:20" x14ac:dyDescent="0.3">
      <c r="T2698" s="222"/>
    </row>
    <row r="2699" spans="20:20" x14ac:dyDescent="0.3">
      <c r="T2699" s="222"/>
    </row>
    <row r="2700" spans="20:20" x14ac:dyDescent="0.3">
      <c r="T2700" s="222"/>
    </row>
    <row r="2701" spans="20:20" x14ac:dyDescent="0.3">
      <c r="T2701" s="222"/>
    </row>
    <row r="2702" spans="20:20" x14ac:dyDescent="0.3">
      <c r="T2702" s="222"/>
    </row>
    <row r="2703" spans="20:20" x14ac:dyDescent="0.3">
      <c r="T2703" s="222"/>
    </row>
    <row r="2704" spans="20:20" x14ac:dyDescent="0.3">
      <c r="T2704" s="222"/>
    </row>
    <row r="2707" spans="20:20" x14ac:dyDescent="0.3">
      <c r="T2707" s="222"/>
    </row>
    <row r="2708" spans="20:20" x14ac:dyDescent="0.3">
      <c r="T2708" s="222"/>
    </row>
    <row r="2709" spans="20:20" x14ac:dyDescent="0.3">
      <c r="T2709" s="222"/>
    </row>
    <row r="2711" spans="20:20" x14ac:dyDescent="0.3">
      <c r="T2711" s="222"/>
    </row>
    <row r="2712" spans="20:20" x14ac:dyDescent="0.3">
      <c r="T2712" s="222"/>
    </row>
    <row r="2713" spans="20:20" x14ac:dyDescent="0.3">
      <c r="T2713" s="222"/>
    </row>
    <row r="2714" spans="20:20" x14ac:dyDescent="0.3">
      <c r="T2714" s="222"/>
    </row>
    <row r="2715" spans="20:20" x14ac:dyDescent="0.3">
      <c r="T2715" s="222"/>
    </row>
    <row r="2716" spans="20:20" x14ac:dyDescent="0.3">
      <c r="T2716" s="222"/>
    </row>
    <row r="2717" spans="20:20" x14ac:dyDescent="0.3">
      <c r="T2717" s="222"/>
    </row>
    <row r="2718" spans="20:20" x14ac:dyDescent="0.3">
      <c r="T2718" s="222"/>
    </row>
    <row r="2719" spans="20:20" x14ac:dyDescent="0.3">
      <c r="T2719" s="222"/>
    </row>
    <row r="2720" spans="20:20" x14ac:dyDescent="0.3">
      <c r="T2720" s="222"/>
    </row>
    <row r="2721" spans="20:20" x14ac:dyDescent="0.3">
      <c r="T2721" s="222"/>
    </row>
    <row r="2722" spans="20:20" x14ac:dyDescent="0.3">
      <c r="T2722" s="222"/>
    </row>
    <row r="2723" spans="20:20" x14ac:dyDescent="0.3">
      <c r="T2723" s="222"/>
    </row>
    <row r="2725" spans="20:20" x14ac:dyDescent="0.3">
      <c r="T2725" s="222"/>
    </row>
    <row r="2726" spans="20:20" x14ac:dyDescent="0.3">
      <c r="T2726" s="222"/>
    </row>
    <row r="2727" spans="20:20" x14ac:dyDescent="0.3">
      <c r="T2727" s="222"/>
    </row>
    <row r="2728" spans="20:20" x14ac:dyDescent="0.3">
      <c r="T2728" s="222"/>
    </row>
    <row r="2729" spans="20:20" x14ac:dyDescent="0.3">
      <c r="T2729" s="222"/>
    </row>
    <row r="2730" spans="20:20" x14ac:dyDescent="0.3">
      <c r="T2730" s="222"/>
    </row>
    <row r="2731" spans="20:20" x14ac:dyDescent="0.3">
      <c r="T2731" s="222"/>
    </row>
    <row r="2732" spans="20:20" x14ac:dyDescent="0.3">
      <c r="T2732" s="222"/>
    </row>
    <row r="2733" spans="20:20" x14ac:dyDescent="0.3">
      <c r="T2733" s="222"/>
    </row>
    <row r="2735" spans="20:20" x14ac:dyDescent="0.3">
      <c r="T2735" s="222"/>
    </row>
    <row r="2736" spans="20:20" x14ac:dyDescent="0.3">
      <c r="T2736" s="222"/>
    </row>
    <row r="2737" spans="20:20" x14ac:dyDescent="0.3">
      <c r="T2737" s="222"/>
    </row>
    <row r="2738" spans="20:20" x14ac:dyDescent="0.3">
      <c r="T2738" s="222"/>
    </row>
    <row r="2739" spans="20:20" x14ac:dyDescent="0.3">
      <c r="T2739" s="222"/>
    </row>
    <row r="2740" spans="20:20" x14ac:dyDescent="0.3">
      <c r="T2740" s="222"/>
    </row>
    <row r="2741" spans="20:20" x14ac:dyDescent="0.3">
      <c r="T2741" s="222"/>
    </row>
    <row r="2742" spans="20:20" x14ac:dyDescent="0.3">
      <c r="T2742" s="222"/>
    </row>
    <row r="2744" spans="20:20" x14ac:dyDescent="0.3">
      <c r="T2744" s="222"/>
    </row>
    <row r="2745" spans="20:20" x14ac:dyDescent="0.3">
      <c r="T2745" s="222"/>
    </row>
    <row r="2746" spans="20:20" x14ac:dyDescent="0.3">
      <c r="T2746" s="222"/>
    </row>
    <row r="2747" spans="20:20" x14ac:dyDescent="0.3">
      <c r="T2747" s="222"/>
    </row>
    <row r="2749" spans="20:20" x14ac:dyDescent="0.3">
      <c r="T2749" s="222"/>
    </row>
    <row r="2750" spans="20:20" x14ac:dyDescent="0.3">
      <c r="T2750" s="222"/>
    </row>
    <row r="2751" spans="20:20" x14ac:dyDescent="0.3">
      <c r="T2751" s="222"/>
    </row>
    <row r="2752" spans="20:20" x14ac:dyDescent="0.3">
      <c r="T2752" s="222"/>
    </row>
    <row r="2753" spans="20:20" x14ac:dyDescent="0.3">
      <c r="T2753" s="222"/>
    </row>
    <row r="2754" spans="20:20" x14ac:dyDescent="0.3">
      <c r="T2754" s="222"/>
    </row>
    <row r="2755" spans="20:20" x14ac:dyDescent="0.3">
      <c r="T2755" s="222"/>
    </row>
    <row r="2756" spans="20:20" x14ac:dyDescent="0.3">
      <c r="T2756" s="222"/>
    </row>
    <row r="2757" spans="20:20" x14ac:dyDescent="0.3">
      <c r="T2757" s="222"/>
    </row>
    <row r="2758" spans="20:20" x14ac:dyDescent="0.3">
      <c r="T2758" s="222"/>
    </row>
    <row r="2759" spans="20:20" x14ac:dyDescent="0.3">
      <c r="T2759" s="222"/>
    </row>
    <row r="2760" spans="20:20" x14ac:dyDescent="0.3">
      <c r="T2760" s="222"/>
    </row>
    <row r="2761" spans="20:20" x14ac:dyDescent="0.3">
      <c r="T2761" s="222"/>
    </row>
    <row r="2762" spans="20:20" x14ac:dyDescent="0.3">
      <c r="T2762" s="222"/>
    </row>
    <row r="2763" spans="20:20" x14ac:dyDescent="0.3">
      <c r="T2763" s="222"/>
    </row>
    <row r="2764" spans="20:20" x14ac:dyDescent="0.3">
      <c r="T2764" s="222"/>
    </row>
    <row r="2765" spans="20:20" x14ac:dyDescent="0.3">
      <c r="T2765" s="222"/>
    </row>
    <row r="2766" spans="20:20" x14ac:dyDescent="0.3">
      <c r="T2766" s="222"/>
    </row>
    <row r="2767" spans="20:20" x14ac:dyDescent="0.3">
      <c r="T2767" s="222"/>
    </row>
    <row r="2768" spans="20:20" x14ac:dyDescent="0.3">
      <c r="T2768" s="222"/>
    </row>
    <row r="2769" spans="20:20" x14ac:dyDescent="0.3">
      <c r="T2769" s="222"/>
    </row>
    <row r="2770" spans="20:20" x14ac:dyDescent="0.3">
      <c r="T2770" s="222"/>
    </row>
    <row r="2771" spans="20:20" x14ac:dyDescent="0.3">
      <c r="T2771" s="222"/>
    </row>
    <row r="2772" spans="20:20" x14ac:dyDescent="0.3">
      <c r="T2772" s="222"/>
    </row>
    <row r="2773" spans="20:20" x14ac:dyDescent="0.3">
      <c r="T2773" s="222"/>
    </row>
    <row r="2774" spans="20:20" x14ac:dyDescent="0.3">
      <c r="T2774" s="222"/>
    </row>
    <row r="2775" spans="20:20" x14ac:dyDescent="0.3">
      <c r="T2775" s="222"/>
    </row>
    <row r="2776" spans="20:20" x14ac:dyDescent="0.3">
      <c r="T2776" s="222"/>
    </row>
    <row r="2777" spans="20:20" x14ac:dyDescent="0.3">
      <c r="T2777" s="222"/>
    </row>
    <row r="2778" spans="20:20" x14ac:dyDescent="0.3">
      <c r="T2778" s="222"/>
    </row>
    <row r="2779" spans="20:20" x14ac:dyDescent="0.3">
      <c r="T2779" s="222"/>
    </row>
    <row r="2780" spans="20:20" x14ac:dyDescent="0.3">
      <c r="T2780" s="222"/>
    </row>
    <row r="2781" spans="20:20" x14ac:dyDescent="0.3">
      <c r="T2781" s="222"/>
    </row>
    <row r="2782" spans="20:20" x14ac:dyDescent="0.3">
      <c r="T2782" s="222"/>
    </row>
    <row r="2783" spans="20:20" x14ac:dyDescent="0.3">
      <c r="T2783" s="222"/>
    </row>
    <row r="2784" spans="20:20" x14ac:dyDescent="0.3">
      <c r="T2784" s="222"/>
    </row>
    <row r="2785" spans="20:20" x14ac:dyDescent="0.3">
      <c r="T2785" s="222"/>
    </row>
    <row r="2786" spans="20:20" x14ac:dyDescent="0.3">
      <c r="T2786" s="222"/>
    </row>
    <row r="2787" spans="20:20" x14ac:dyDescent="0.3">
      <c r="T2787" s="222"/>
    </row>
    <row r="2788" spans="20:20" x14ac:dyDescent="0.3">
      <c r="T2788" s="222"/>
    </row>
    <row r="2789" spans="20:20" x14ac:dyDescent="0.3">
      <c r="T2789" s="222"/>
    </row>
    <row r="2790" spans="20:20" x14ac:dyDescent="0.3">
      <c r="T2790" s="222"/>
    </row>
    <row r="2791" spans="20:20" x14ac:dyDescent="0.3">
      <c r="T2791" s="222"/>
    </row>
    <row r="2792" spans="20:20" x14ac:dyDescent="0.3">
      <c r="T2792" s="222"/>
    </row>
    <row r="2793" spans="20:20" x14ac:dyDescent="0.3">
      <c r="T2793" s="222"/>
    </row>
    <row r="2794" spans="20:20" x14ac:dyDescent="0.3">
      <c r="T2794" s="222"/>
    </row>
    <row r="2795" spans="20:20" x14ac:dyDescent="0.3">
      <c r="T2795" s="222"/>
    </row>
    <row r="2796" spans="20:20" x14ac:dyDescent="0.3">
      <c r="T2796" s="222"/>
    </row>
    <row r="2797" spans="20:20" x14ac:dyDescent="0.3">
      <c r="T2797" s="222"/>
    </row>
    <row r="2798" spans="20:20" x14ac:dyDescent="0.3">
      <c r="T2798" s="222"/>
    </row>
    <row r="2799" spans="20:20" x14ac:dyDescent="0.3">
      <c r="T2799" s="222"/>
    </row>
    <row r="2800" spans="20:20" x14ac:dyDescent="0.3">
      <c r="T2800" s="222"/>
    </row>
    <row r="2801" spans="20:20" x14ac:dyDescent="0.3">
      <c r="T2801" s="222"/>
    </row>
    <row r="2802" spans="20:20" x14ac:dyDescent="0.3">
      <c r="T2802" s="222"/>
    </row>
    <row r="2803" spans="20:20" x14ac:dyDescent="0.3">
      <c r="T2803" s="222"/>
    </row>
    <row r="2804" spans="20:20" x14ac:dyDescent="0.3">
      <c r="T2804" s="222"/>
    </row>
    <row r="2805" spans="20:20" x14ac:dyDescent="0.3">
      <c r="T2805" s="222"/>
    </row>
    <row r="2806" spans="20:20" x14ac:dyDescent="0.3">
      <c r="T2806" s="222"/>
    </row>
    <row r="2807" spans="20:20" x14ac:dyDescent="0.3">
      <c r="T2807" s="222"/>
    </row>
    <row r="2808" spans="20:20" x14ac:dyDescent="0.3">
      <c r="T2808" s="222"/>
    </row>
    <row r="2809" spans="20:20" x14ac:dyDescent="0.3">
      <c r="T2809" s="222"/>
    </row>
    <row r="2810" spans="20:20" x14ac:dyDescent="0.3">
      <c r="T2810" s="222"/>
    </row>
    <row r="2811" spans="20:20" x14ac:dyDescent="0.3">
      <c r="T2811" s="222"/>
    </row>
    <row r="2812" spans="20:20" x14ac:dyDescent="0.3">
      <c r="T2812" s="222"/>
    </row>
    <row r="2813" spans="20:20" x14ac:dyDescent="0.3">
      <c r="T2813" s="222"/>
    </row>
    <row r="2814" spans="20:20" x14ac:dyDescent="0.3">
      <c r="T2814" s="222"/>
    </row>
    <row r="2815" spans="20:20" x14ac:dyDescent="0.3">
      <c r="T2815" s="222"/>
    </row>
    <row r="2816" spans="20:20" x14ac:dyDescent="0.3">
      <c r="T2816" s="222"/>
    </row>
    <row r="2817" spans="20:20" x14ac:dyDescent="0.3">
      <c r="T2817" s="222"/>
    </row>
    <row r="2818" spans="20:20" x14ac:dyDescent="0.3">
      <c r="T2818" s="222"/>
    </row>
    <row r="2819" spans="20:20" x14ac:dyDescent="0.3">
      <c r="T2819" s="222"/>
    </row>
    <row r="2820" spans="20:20" x14ac:dyDescent="0.3">
      <c r="T2820" s="222"/>
    </row>
    <row r="2821" spans="20:20" x14ac:dyDescent="0.3">
      <c r="T2821" s="222"/>
    </row>
    <row r="2822" spans="20:20" x14ac:dyDescent="0.3">
      <c r="T2822" s="222"/>
    </row>
    <row r="2823" spans="20:20" x14ac:dyDescent="0.3">
      <c r="T2823" s="222"/>
    </row>
    <row r="2824" spans="20:20" x14ac:dyDescent="0.3">
      <c r="T2824" s="222"/>
    </row>
    <row r="2825" spans="20:20" x14ac:dyDescent="0.3">
      <c r="T2825" s="222"/>
    </row>
    <row r="2826" spans="20:20" x14ac:dyDescent="0.3">
      <c r="T2826" s="222"/>
    </row>
    <row r="2827" spans="20:20" x14ac:dyDescent="0.3">
      <c r="T2827" s="222"/>
    </row>
    <row r="2828" spans="20:20" x14ac:dyDescent="0.3">
      <c r="T2828" s="222"/>
    </row>
    <row r="2829" spans="20:20" x14ac:dyDescent="0.3">
      <c r="T2829" s="222"/>
    </row>
    <row r="2830" spans="20:20" x14ac:dyDescent="0.3">
      <c r="T2830" s="222"/>
    </row>
    <row r="2831" spans="20:20" x14ac:dyDescent="0.3">
      <c r="T2831" s="222"/>
    </row>
    <row r="2832" spans="20:20" x14ac:dyDescent="0.3">
      <c r="T2832" s="222"/>
    </row>
    <row r="2833" spans="20:20" x14ac:dyDescent="0.3">
      <c r="T2833" s="222"/>
    </row>
    <row r="2834" spans="20:20" x14ac:dyDescent="0.3">
      <c r="T2834" s="222"/>
    </row>
    <row r="2835" spans="20:20" x14ac:dyDescent="0.3">
      <c r="T2835" s="222"/>
    </row>
    <row r="2836" spans="20:20" x14ac:dyDescent="0.3">
      <c r="T2836" s="222"/>
    </row>
    <row r="2837" spans="20:20" x14ac:dyDescent="0.3">
      <c r="T2837" s="222"/>
    </row>
    <row r="2838" spans="20:20" x14ac:dyDescent="0.3">
      <c r="T2838" s="222"/>
    </row>
    <row r="2839" spans="20:20" x14ac:dyDescent="0.3">
      <c r="T2839" s="222"/>
    </row>
    <row r="2840" spans="20:20" x14ac:dyDescent="0.3">
      <c r="T2840" s="222"/>
    </row>
    <row r="2841" spans="20:20" x14ac:dyDescent="0.3">
      <c r="T2841" s="222"/>
    </row>
    <row r="2842" spans="20:20" x14ac:dyDescent="0.3">
      <c r="T2842" s="222"/>
    </row>
    <row r="2843" spans="20:20" x14ac:dyDescent="0.3">
      <c r="T2843" s="222"/>
    </row>
    <row r="2844" spans="20:20" x14ac:dyDescent="0.3">
      <c r="T2844" s="222"/>
    </row>
    <row r="2845" spans="20:20" x14ac:dyDescent="0.3">
      <c r="T2845" s="222"/>
    </row>
    <row r="2846" spans="20:20" x14ac:dyDescent="0.3">
      <c r="T2846" s="222"/>
    </row>
    <row r="2847" spans="20:20" x14ac:dyDescent="0.3">
      <c r="T2847" s="222"/>
    </row>
    <row r="2848" spans="20:20" x14ac:dyDescent="0.3">
      <c r="T2848" s="222"/>
    </row>
    <row r="2849" spans="20:20" x14ac:dyDescent="0.3">
      <c r="T2849" s="222"/>
    </row>
    <row r="2850" spans="20:20" x14ac:dyDescent="0.3">
      <c r="T2850" s="222"/>
    </row>
    <row r="2851" spans="20:20" x14ac:dyDescent="0.3">
      <c r="T2851" s="222"/>
    </row>
    <row r="2852" spans="20:20" x14ac:dyDescent="0.3">
      <c r="T2852" s="222"/>
    </row>
    <row r="2853" spans="20:20" x14ac:dyDescent="0.3">
      <c r="T2853" s="222"/>
    </row>
    <row r="2854" spans="20:20" x14ac:dyDescent="0.3">
      <c r="T2854" s="222"/>
    </row>
    <row r="2855" spans="20:20" x14ac:dyDescent="0.3">
      <c r="T2855" s="222"/>
    </row>
    <row r="2856" spans="20:20" x14ac:dyDescent="0.3">
      <c r="T2856" s="222"/>
    </row>
    <row r="2857" spans="20:20" x14ac:dyDescent="0.3">
      <c r="T2857" s="222"/>
    </row>
    <row r="2858" spans="20:20" x14ac:dyDescent="0.3">
      <c r="T2858" s="222"/>
    </row>
    <row r="2859" spans="20:20" x14ac:dyDescent="0.3">
      <c r="T2859" s="222"/>
    </row>
    <row r="2860" spans="20:20" x14ac:dyDescent="0.3">
      <c r="T2860" s="222"/>
    </row>
    <row r="2861" spans="20:20" x14ac:dyDescent="0.3">
      <c r="T2861" s="222"/>
    </row>
    <row r="2862" spans="20:20" x14ac:dyDescent="0.3">
      <c r="T2862" s="222"/>
    </row>
    <row r="2863" spans="20:20" x14ac:dyDescent="0.3">
      <c r="T2863" s="222"/>
    </row>
    <row r="2864" spans="20:20" x14ac:dyDescent="0.3">
      <c r="T2864" s="222"/>
    </row>
    <row r="2865" spans="20:20" x14ac:dyDescent="0.3">
      <c r="T2865" s="222"/>
    </row>
    <row r="2866" spans="20:20" x14ac:dyDescent="0.3">
      <c r="T2866" s="222"/>
    </row>
    <row r="2867" spans="20:20" x14ac:dyDescent="0.3">
      <c r="T2867" s="222"/>
    </row>
    <row r="2868" spans="20:20" x14ac:dyDescent="0.3">
      <c r="T2868" s="222"/>
    </row>
    <row r="2869" spans="20:20" x14ac:dyDescent="0.3">
      <c r="T2869" s="222"/>
    </row>
    <row r="2870" spans="20:20" x14ac:dyDescent="0.3">
      <c r="T2870" s="222"/>
    </row>
    <row r="2871" spans="20:20" x14ac:dyDescent="0.3">
      <c r="T2871" s="222"/>
    </row>
    <row r="2872" spans="20:20" x14ac:dyDescent="0.3">
      <c r="T2872" s="222"/>
    </row>
    <row r="2873" spans="20:20" x14ac:dyDescent="0.3">
      <c r="T2873" s="222"/>
    </row>
    <row r="2874" spans="20:20" x14ac:dyDescent="0.3">
      <c r="T2874" s="222"/>
    </row>
    <row r="2875" spans="20:20" x14ac:dyDescent="0.3">
      <c r="T2875" s="222"/>
    </row>
    <row r="2876" spans="20:20" x14ac:dyDescent="0.3">
      <c r="T2876" s="222"/>
    </row>
    <row r="2877" spans="20:20" x14ac:dyDescent="0.3">
      <c r="T2877" s="222"/>
    </row>
    <row r="2878" spans="20:20" x14ac:dyDescent="0.3">
      <c r="T2878" s="222"/>
    </row>
    <row r="2879" spans="20:20" x14ac:dyDescent="0.3">
      <c r="T2879" s="222"/>
    </row>
    <row r="2881" spans="20:20" x14ac:dyDescent="0.3">
      <c r="T2881" s="222"/>
    </row>
    <row r="2883" spans="20:20" x14ac:dyDescent="0.3">
      <c r="T2883" s="222"/>
    </row>
    <row r="2884" spans="20:20" x14ac:dyDescent="0.3">
      <c r="T2884" s="222"/>
    </row>
    <row r="2885" spans="20:20" x14ac:dyDescent="0.3">
      <c r="T2885" s="222"/>
    </row>
    <row r="2886" spans="20:20" x14ac:dyDescent="0.3">
      <c r="T2886" s="222"/>
    </row>
    <row r="2887" spans="20:20" x14ac:dyDescent="0.3">
      <c r="T2887" s="222"/>
    </row>
    <row r="2888" spans="20:20" x14ac:dyDescent="0.3">
      <c r="T2888" s="222"/>
    </row>
    <row r="2889" spans="20:20" x14ac:dyDescent="0.3">
      <c r="T2889" s="222"/>
    </row>
    <row r="2890" spans="20:20" x14ac:dyDescent="0.3">
      <c r="T2890" s="222"/>
    </row>
    <row r="2891" spans="20:20" x14ac:dyDescent="0.3">
      <c r="T2891" s="222"/>
    </row>
    <row r="2893" spans="20:20" x14ac:dyDescent="0.3">
      <c r="T2893" s="222"/>
    </row>
    <row r="2894" spans="20:20" x14ac:dyDescent="0.3">
      <c r="T2894" s="222"/>
    </row>
    <row r="2895" spans="20:20" x14ac:dyDescent="0.3">
      <c r="T2895" s="222"/>
    </row>
    <row r="2896" spans="20:20" x14ac:dyDescent="0.3">
      <c r="T2896" s="222"/>
    </row>
    <row r="2897" spans="20:20" x14ac:dyDescent="0.3">
      <c r="T2897" s="222"/>
    </row>
    <row r="2898" spans="20:20" x14ac:dyDescent="0.3">
      <c r="T2898" s="222"/>
    </row>
    <row r="2899" spans="20:20" x14ac:dyDescent="0.3">
      <c r="T2899" s="222"/>
    </row>
    <row r="2900" spans="20:20" x14ac:dyDescent="0.3">
      <c r="T2900" s="222"/>
    </row>
    <row r="2901" spans="20:20" x14ac:dyDescent="0.3">
      <c r="T2901" s="222"/>
    </row>
    <row r="2902" spans="20:20" x14ac:dyDescent="0.3">
      <c r="T2902" s="222"/>
    </row>
    <row r="2903" spans="20:20" x14ac:dyDescent="0.3">
      <c r="T2903" s="222"/>
    </row>
    <row r="2904" spans="20:20" x14ac:dyDescent="0.3">
      <c r="T2904" s="222"/>
    </row>
    <row r="2905" spans="20:20" x14ac:dyDescent="0.3">
      <c r="T2905" s="222"/>
    </row>
    <row r="2906" spans="20:20" x14ac:dyDescent="0.3">
      <c r="T2906" s="222"/>
    </row>
    <row r="2907" spans="20:20" x14ac:dyDescent="0.3">
      <c r="T2907" s="222"/>
    </row>
    <row r="2908" spans="20:20" x14ac:dyDescent="0.3">
      <c r="T2908" s="222"/>
    </row>
    <row r="2909" spans="20:20" x14ac:dyDescent="0.3">
      <c r="T2909" s="222"/>
    </row>
    <row r="2910" spans="20:20" x14ac:dyDescent="0.3">
      <c r="T2910" s="222"/>
    </row>
    <row r="2911" spans="20:20" x14ac:dyDescent="0.3">
      <c r="T2911" s="222"/>
    </row>
    <row r="2912" spans="20:20" x14ac:dyDescent="0.3">
      <c r="T2912" s="222"/>
    </row>
    <row r="2913" spans="20:20" x14ac:dyDescent="0.3">
      <c r="T2913" s="222"/>
    </row>
    <row r="2914" spans="20:20" x14ac:dyDescent="0.3">
      <c r="T2914" s="222"/>
    </row>
    <row r="2915" spans="20:20" x14ac:dyDescent="0.3">
      <c r="T2915" s="222"/>
    </row>
    <row r="2916" spans="20:20" x14ac:dyDescent="0.3">
      <c r="T2916" s="222"/>
    </row>
    <row r="2917" spans="20:20" x14ac:dyDescent="0.3">
      <c r="T2917" s="222"/>
    </row>
    <row r="2918" spans="20:20" x14ac:dyDescent="0.3">
      <c r="T2918" s="222"/>
    </row>
    <row r="2919" spans="20:20" x14ac:dyDescent="0.3">
      <c r="T2919" s="222"/>
    </row>
    <row r="2920" spans="20:20" x14ac:dyDescent="0.3">
      <c r="T2920" s="222"/>
    </row>
    <row r="2921" spans="20:20" x14ac:dyDescent="0.3">
      <c r="T2921" s="222"/>
    </row>
    <row r="2922" spans="20:20" x14ac:dyDescent="0.3">
      <c r="T2922" s="222"/>
    </row>
    <row r="2923" spans="20:20" x14ac:dyDescent="0.3">
      <c r="T2923" s="222"/>
    </row>
    <row r="2924" spans="20:20" x14ac:dyDescent="0.3">
      <c r="T2924" s="222"/>
    </row>
    <row r="2926" spans="20:20" x14ac:dyDescent="0.3">
      <c r="T2926" s="222"/>
    </row>
    <row r="2928" spans="20:20" x14ac:dyDescent="0.3">
      <c r="T2928" s="222"/>
    </row>
    <row r="2930" spans="20:20" x14ac:dyDescent="0.3">
      <c r="T2930" s="222"/>
    </row>
    <row r="2931" spans="20:20" x14ac:dyDescent="0.3">
      <c r="T2931" s="222"/>
    </row>
    <row r="2932" spans="20:20" x14ac:dyDescent="0.3">
      <c r="T2932" s="222"/>
    </row>
    <row r="2933" spans="20:20" x14ac:dyDescent="0.3">
      <c r="T2933" s="222"/>
    </row>
    <row r="2934" spans="20:20" x14ac:dyDescent="0.3">
      <c r="T2934" s="222"/>
    </row>
    <row r="2935" spans="20:20" x14ac:dyDescent="0.3">
      <c r="T2935" s="222"/>
    </row>
    <row r="2936" spans="20:20" x14ac:dyDescent="0.3">
      <c r="T2936" s="222"/>
    </row>
    <row r="2938" spans="20:20" x14ac:dyDescent="0.3">
      <c r="T2938" s="222"/>
    </row>
    <row r="2939" spans="20:20" x14ac:dyDescent="0.3">
      <c r="T2939" s="222"/>
    </row>
    <row r="2940" spans="20:20" x14ac:dyDescent="0.3">
      <c r="T2940" s="222"/>
    </row>
    <row r="2941" spans="20:20" x14ac:dyDescent="0.3">
      <c r="T2941" s="222"/>
    </row>
    <row r="2942" spans="20:20" x14ac:dyDescent="0.3">
      <c r="T2942" s="222"/>
    </row>
    <row r="2943" spans="20:20" x14ac:dyDescent="0.3">
      <c r="T2943" s="222"/>
    </row>
    <row r="2944" spans="20:20" x14ac:dyDescent="0.3">
      <c r="T2944" s="222"/>
    </row>
    <row r="2945" spans="20:20" x14ac:dyDescent="0.3">
      <c r="T2945" s="222"/>
    </row>
    <row r="2946" spans="20:20" x14ac:dyDescent="0.3">
      <c r="T2946" s="222"/>
    </row>
    <row r="2947" spans="20:20" x14ac:dyDescent="0.3">
      <c r="T2947" s="222"/>
    </row>
    <row r="2948" spans="20:20" x14ac:dyDescent="0.3">
      <c r="T2948" s="222"/>
    </row>
    <row r="2950" spans="20:20" x14ac:dyDescent="0.3">
      <c r="T2950" s="222"/>
    </row>
    <row r="2951" spans="20:20" x14ac:dyDescent="0.3">
      <c r="T2951" s="222"/>
    </row>
    <row r="2952" spans="20:20" x14ac:dyDescent="0.3">
      <c r="T2952" s="222"/>
    </row>
    <row r="2953" spans="20:20" x14ac:dyDescent="0.3">
      <c r="T2953" s="222"/>
    </row>
    <row r="2955" spans="20:20" x14ac:dyDescent="0.3">
      <c r="T2955" s="222"/>
    </row>
    <row r="2956" spans="20:20" x14ac:dyDescent="0.3">
      <c r="T2956" s="222"/>
    </row>
    <row r="2957" spans="20:20" x14ac:dyDescent="0.3">
      <c r="T2957" s="222"/>
    </row>
    <row r="2958" spans="20:20" x14ac:dyDescent="0.3">
      <c r="T2958" s="222"/>
    </row>
    <row r="2959" spans="20:20" x14ac:dyDescent="0.3">
      <c r="T2959" s="222"/>
    </row>
    <row r="2960" spans="20:20" x14ac:dyDescent="0.3">
      <c r="T2960" s="222"/>
    </row>
    <row r="2961" spans="20:20" x14ac:dyDescent="0.3">
      <c r="T2961" s="222"/>
    </row>
    <row r="2962" spans="20:20" x14ac:dyDescent="0.3">
      <c r="T2962" s="222"/>
    </row>
    <row r="2963" spans="20:20" x14ac:dyDescent="0.3">
      <c r="T2963" s="222"/>
    </row>
    <row r="2964" spans="20:20" x14ac:dyDescent="0.3">
      <c r="T2964" s="222"/>
    </row>
    <row r="2965" spans="20:20" x14ac:dyDescent="0.3">
      <c r="T2965" s="222"/>
    </row>
    <row r="2966" spans="20:20" x14ac:dyDescent="0.3">
      <c r="T2966" s="222"/>
    </row>
    <row r="2968" spans="20:20" x14ac:dyDescent="0.3">
      <c r="T2968" s="222"/>
    </row>
    <row r="2969" spans="20:20" x14ac:dyDescent="0.3">
      <c r="T2969" s="222"/>
    </row>
    <row r="2970" spans="20:20" x14ac:dyDescent="0.3">
      <c r="T2970" s="222"/>
    </row>
    <row r="2971" spans="20:20" x14ac:dyDescent="0.3">
      <c r="T2971" s="222"/>
    </row>
    <row r="2972" spans="20:20" x14ac:dyDescent="0.3">
      <c r="T2972" s="222"/>
    </row>
    <row r="2973" spans="20:20" x14ac:dyDescent="0.3">
      <c r="T2973" s="222"/>
    </row>
    <row r="2974" spans="20:20" x14ac:dyDescent="0.3">
      <c r="T2974" s="222"/>
    </row>
    <row r="2975" spans="20:20" x14ac:dyDescent="0.3">
      <c r="T2975" s="222"/>
    </row>
    <row r="2976" spans="20:20" x14ac:dyDescent="0.3">
      <c r="T2976" s="222"/>
    </row>
    <row r="2977" spans="20:20" x14ac:dyDescent="0.3">
      <c r="T2977" s="222"/>
    </row>
    <row r="2978" spans="20:20" x14ac:dyDescent="0.3">
      <c r="T2978" s="222"/>
    </row>
    <row r="2979" spans="20:20" x14ac:dyDescent="0.3">
      <c r="T2979" s="222"/>
    </row>
    <row r="2980" spans="20:20" x14ac:dyDescent="0.3">
      <c r="T2980" s="222"/>
    </row>
    <row r="2981" spans="20:20" x14ac:dyDescent="0.3">
      <c r="T2981" s="222"/>
    </row>
    <row r="2982" spans="20:20" x14ac:dyDescent="0.3">
      <c r="T2982" s="222"/>
    </row>
    <row r="2983" spans="20:20" x14ac:dyDescent="0.3">
      <c r="T2983" s="222"/>
    </row>
    <row r="2984" spans="20:20" x14ac:dyDescent="0.3">
      <c r="T2984" s="222"/>
    </row>
    <row r="2985" spans="20:20" x14ac:dyDescent="0.3">
      <c r="T2985" s="222"/>
    </row>
    <row r="2986" spans="20:20" x14ac:dyDescent="0.3">
      <c r="T2986" s="222"/>
    </row>
    <row r="2987" spans="20:20" x14ac:dyDescent="0.3">
      <c r="T2987" s="222"/>
    </row>
    <row r="2988" spans="20:20" x14ac:dyDescent="0.3">
      <c r="T2988" s="222"/>
    </row>
    <row r="2989" spans="20:20" x14ac:dyDescent="0.3">
      <c r="T2989" s="222"/>
    </row>
    <row r="2990" spans="20:20" x14ac:dyDescent="0.3">
      <c r="T2990" s="222"/>
    </row>
    <row r="2991" spans="20:20" x14ac:dyDescent="0.3">
      <c r="T2991" s="222"/>
    </row>
    <row r="2992" spans="20:20" x14ac:dyDescent="0.3">
      <c r="T2992" s="222"/>
    </row>
    <row r="2993" spans="20:20" x14ac:dyDescent="0.3">
      <c r="T2993" s="222"/>
    </row>
    <row r="2994" spans="20:20" x14ac:dyDescent="0.3">
      <c r="T2994" s="222"/>
    </row>
    <row r="2995" spans="20:20" x14ac:dyDescent="0.3">
      <c r="T2995" s="222"/>
    </row>
    <row r="2996" spans="20:20" x14ac:dyDescent="0.3">
      <c r="T2996" s="222"/>
    </row>
    <row r="2997" spans="20:20" x14ac:dyDescent="0.3">
      <c r="T2997" s="222"/>
    </row>
    <row r="2998" spans="20:20" x14ac:dyDescent="0.3">
      <c r="T2998" s="222"/>
    </row>
    <row r="2999" spans="20:20" x14ac:dyDescent="0.3">
      <c r="T2999" s="222"/>
    </row>
    <row r="3000" spans="20:20" x14ac:dyDescent="0.3">
      <c r="T3000" s="222"/>
    </row>
    <row r="3001" spans="20:20" x14ac:dyDescent="0.3">
      <c r="T3001" s="222"/>
    </row>
    <row r="3002" spans="20:20" x14ac:dyDescent="0.3">
      <c r="T3002" s="222"/>
    </row>
    <row r="3003" spans="20:20" x14ac:dyDescent="0.3">
      <c r="T3003" s="222"/>
    </row>
    <row r="3004" spans="20:20" x14ac:dyDescent="0.3">
      <c r="T3004" s="222"/>
    </row>
    <row r="3005" spans="20:20" x14ac:dyDescent="0.3">
      <c r="T3005" s="222"/>
    </row>
    <row r="3006" spans="20:20" x14ac:dyDescent="0.3">
      <c r="T3006" s="222"/>
    </row>
    <row r="3007" spans="20:20" x14ac:dyDescent="0.3">
      <c r="T3007" s="222"/>
    </row>
    <row r="3008" spans="20:20" x14ac:dyDescent="0.3">
      <c r="T3008" s="222"/>
    </row>
    <row r="3009" spans="20:20" x14ac:dyDescent="0.3">
      <c r="T3009" s="222"/>
    </row>
    <row r="3010" spans="20:20" x14ac:dyDescent="0.3">
      <c r="T3010" s="222"/>
    </row>
    <row r="3011" spans="20:20" x14ac:dyDescent="0.3">
      <c r="T3011" s="222"/>
    </row>
    <row r="3012" spans="20:20" x14ac:dyDescent="0.3">
      <c r="T3012" s="222"/>
    </row>
    <row r="3013" spans="20:20" x14ac:dyDescent="0.3">
      <c r="T3013" s="222"/>
    </row>
    <row r="3014" spans="20:20" x14ac:dyDescent="0.3">
      <c r="T3014" s="222"/>
    </row>
    <row r="3015" spans="20:20" x14ac:dyDescent="0.3">
      <c r="T3015" s="222"/>
    </row>
    <row r="3016" spans="20:20" x14ac:dyDescent="0.3">
      <c r="T3016" s="222"/>
    </row>
    <row r="3017" spans="20:20" x14ac:dyDescent="0.3">
      <c r="T3017" s="222"/>
    </row>
    <row r="3018" spans="20:20" x14ac:dyDescent="0.3">
      <c r="T3018" s="222"/>
    </row>
    <row r="3019" spans="20:20" x14ac:dyDescent="0.3">
      <c r="T3019" s="222"/>
    </row>
    <row r="3020" spans="20:20" x14ac:dyDescent="0.3">
      <c r="T3020" s="222"/>
    </row>
    <row r="3021" spans="20:20" x14ac:dyDescent="0.3">
      <c r="T3021" s="222"/>
    </row>
    <row r="3022" spans="20:20" x14ac:dyDescent="0.3">
      <c r="T3022" s="222"/>
    </row>
    <row r="3023" spans="20:20" x14ac:dyDescent="0.3">
      <c r="T3023" s="222"/>
    </row>
    <row r="3024" spans="20:20" x14ac:dyDescent="0.3">
      <c r="T3024" s="222"/>
    </row>
    <row r="3025" spans="20:20" x14ac:dyDescent="0.3">
      <c r="T3025" s="222"/>
    </row>
    <row r="3026" spans="20:20" x14ac:dyDescent="0.3">
      <c r="T3026" s="222"/>
    </row>
    <row r="3028" spans="20:20" x14ac:dyDescent="0.3">
      <c r="T3028" s="222"/>
    </row>
    <row r="3029" spans="20:20" x14ac:dyDescent="0.3">
      <c r="T3029" s="222"/>
    </row>
    <row r="3030" spans="20:20" x14ac:dyDescent="0.3">
      <c r="T3030" s="222"/>
    </row>
    <row r="3031" spans="20:20" x14ac:dyDescent="0.3">
      <c r="T3031" s="222"/>
    </row>
    <row r="3032" spans="20:20" x14ac:dyDescent="0.3">
      <c r="T3032" s="222"/>
    </row>
    <row r="3033" spans="20:20" x14ac:dyDescent="0.3">
      <c r="T3033" s="222"/>
    </row>
    <row r="3034" spans="20:20" x14ac:dyDescent="0.3">
      <c r="T3034" s="222"/>
    </row>
    <row r="3035" spans="20:20" x14ac:dyDescent="0.3">
      <c r="T3035" s="222"/>
    </row>
    <row r="3036" spans="20:20" ht="33.75" customHeight="1" x14ac:dyDescent="0.3">
      <c r="T3036" s="222"/>
    </row>
    <row r="3037" spans="20:20" x14ac:dyDescent="0.3">
      <c r="T3037" s="222"/>
    </row>
    <row r="3038" spans="20:20" x14ac:dyDescent="0.3">
      <c r="T3038" s="222"/>
    </row>
    <row r="3039" spans="20:20" x14ac:dyDescent="0.3">
      <c r="T3039" s="222"/>
    </row>
    <row r="3040" spans="20:20" x14ac:dyDescent="0.3">
      <c r="T3040" s="222"/>
    </row>
    <row r="3041" spans="20:20" x14ac:dyDescent="0.3">
      <c r="T3041" s="222"/>
    </row>
    <row r="3042" spans="20:20" x14ac:dyDescent="0.3">
      <c r="T3042" s="222"/>
    </row>
    <row r="3043" spans="20:20" x14ac:dyDescent="0.3">
      <c r="T3043" s="222"/>
    </row>
    <row r="3044" spans="20:20" x14ac:dyDescent="0.3">
      <c r="T3044" s="222"/>
    </row>
    <row r="3045" spans="20:20" x14ac:dyDescent="0.3">
      <c r="T3045" s="222"/>
    </row>
    <row r="3046" spans="20:20" x14ac:dyDescent="0.3">
      <c r="T3046" s="222"/>
    </row>
    <row r="3047" spans="20:20" x14ac:dyDescent="0.3">
      <c r="T3047" s="222"/>
    </row>
    <row r="3048" spans="20:20" x14ac:dyDescent="0.3">
      <c r="T3048" s="222"/>
    </row>
    <row r="3049" spans="20:20" x14ac:dyDescent="0.3">
      <c r="T3049" s="222"/>
    </row>
    <row r="3050" spans="20:20" x14ac:dyDescent="0.3">
      <c r="T3050" s="222"/>
    </row>
    <row r="3052" spans="20:20" x14ac:dyDescent="0.3">
      <c r="T3052" s="222"/>
    </row>
    <row r="3053" spans="20:20" x14ac:dyDescent="0.3">
      <c r="T3053" s="222"/>
    </row>
    <row r="3054" spans="20:20" x14ac:dyDescent="0.3">
      <c r="T3054" s="222"/>
    </row>
    <row r="3055" spans="20:20" x14ac:dyDescent="0.3">
      <c r="T3055" s="222"/>
    </row>
    <row r="3056" spans="20:20" x14ac:dyDescent="0.3">
      <c r="T3056" s="222"/>
    </row>
    <row r="3057" spans="20:20" x14ac:dyDescent="0.3">
      <c r="T3057" s="222"/>
    </row>
    <row r="3058" spans="20:20" x14ac:dyDescent="0.3">
      <c r="T3058" s="222"/>
    </row>
    <row r="3059" spans="20:20" x14ac:dyDescent="0.3">
      <c r="T3059" s="222"/>
    </row>
    <row r="3060" spans="20:20" x14ac:dyDescent="0.3">
      <c r="T3060" s="222"/>
    </row>
    <row r="3061" spans="20:20" x14ac:dyDescent="0.3">
      <c r="T3061" s="222"/>
    </row>
    <row r="3063" spans="20:20" x14ac:dyDescent="0.3">
      <c r="T3063" s="222"/>
    </row>
    <row r="3064" spans="20:20" x14ac:dyDescent="0.3">
      <c r="T3064" s="222"/>
    </row>
    <row r="3065" spans="20:20" x14ac:dyDescent="0.3">
      <c r="T3065" s="222"/>
    </row>
    <row r="3066" spans="20:20" x14ac:dyDescent="0.3">
      <c r="T3066" s="222"/>
    </row>
    <row r="3067" spans="20:20" x14ac:dyDescent="0.3">
      <c r="T3067" s="222"/>
    </row>
    <row r="3068" spans="20:20" x14ac:dyDescent="0.3">
      <c r="T3068" s="222"/>
    </row>
    <row r="3069" spans="20:20" x14ac:dyDescent="0.3">
      <c r="T3069" s="222"/>
    </row>
    <row r="3070" spans="20:20" x14ac:dyDescent="0.3">
      <c r="T3070" s="222"/>
    </row>
    <row r="3071" spans="20:20" x14ac:dyDescent="0.3">
      <c r="T3071" s="222"/>
    </row>
    <row r="3072" spans="20:20" x14ac:dyDescent="0.3">
      <c r="T3072" s="222"/>
    </row>
    <row r="3073" spans="20:20" x14ac:dyDescent="0.3">
      <c r="T3073" s="222"/>
    </row>
    <row r="3074" spans="20:20" x14ac:dyDescent="0.3">
      <c r="T3074" s="222"/>
    </row>
    <row r="3075" spans="20:20" x14ac:dyDescent="0.3">
      <c r="T3075" s="222"/>
    </row>
    <row r="3076" spans="20:20" x14ac:dyDescent="0.3">
      <c r="T3076" s="222"/>
    </row>
    <row r="3077" spans="20:20" x14ac:dyDescent="0.3">
      <c r="T3077" s="222"/>
    </row>
    <row r="3078" spans="20:20" x14ac:dyDescent="0.3">
      <c r="T3078" s="222"/>
    </row>
    <row r="3079" spans="20:20" x14ac:dyDescent="0.3">
      <c r="T3079" s="222"/>
    </row>
    <row r="3080" spans="20:20" x14ac:dyDescent="0.3">
      <c r="T3080" s="222"/>
    </row>
    <row r="3081" spans="20:20" x14ac:dyDescent="0.3">
      <c r="T3081" s="222"/>
    </row>
    <row r="3082" spans="20:20" x14ac:dyDescent="0.3">
      <c r="T3082" s="222"/>
    </row>
    <row r="3083" spans="20:20" x14ac:dyDescent="0.3">
      <c r="T3083" s="222"/>
    </row>
    <row r="3084" spans="20:20" x14ac:dyDescent="0.3">
      <c r="T3084" s="222"/>
    </row>
    <row r="3085" spans="20:20" x14ac:dyDescent="0.3">
      <c r="T3085" s="222"/>
    </row>
    <row r="3086" spans="20:20" x14ac:dyDescent="0.3">
      <c r="T3086" s="222"/>
    </row>
    <row r="3087" spans="20:20" x14ac:dyDescent="0.3">
      <c r="T3087" s="222"/>
    </row>
    <row r="3088" spans="20:20" x14ac:dyDescent="0.3">
      <c r="T3088" s="222"/>
    </row>
    <row r="3089" spans="20:20" x14ac:dyDescent="0.3">
      <c r="T3089" s="222"/>
    </row>
    <row r="3090" spans="20:20" x14ac:dyDescent="0.3">
      <c r="T3090" s="222"/>
    </row>
    <row r="3091" spans="20:20" x14ac:dyDescent="0.3">
      <c r="T3091" s="222"/>
    </row>
    <row r="3092" spans="20:20" x14ac:dyDescent="0.3">
      <c r="T3092" s="222"/>
    </row>
    <row r="3093" spans="20:20" x14ac:dyDescent="0.3">
      <c r="T3093" s="222"/>
    </row>
    <row r="3095" spans="20:20" x14ac:dyDescent="0.3">
      <c r="T3095" s="222"/>
    </row>
    <row r="3096" spans="20:20" x14ac:dyDescent="0.3">
      <c r="T3096" s="222"/>
    </row>
    <row r="3097" spans="20:20" x14ac:dyDescent="0.3">
      <c r="T3097" s="222"/>
    </row>
    <row r="3098" spans="20:20" x14ac:dyDescent="0.3">
      <c r="T3098" s="222"/>
    </row>
    <row r="3099" spans="20:20" x14ac:dyDescent="0.3">
      <c r="T3099" s="222"/>
    </row>
    <row r="3100" spans="20:20" x14ac:dyDescent="0.3">
      <c r="T3100" s="222"/>
    </row>
    <row r="3101" spans="20:20" x14ac:dyDescent="0.3">
      <c r="T3101" s="222"/>
    </row>
    <row r="3102" spans="20:20" x14ac:dyDescent="0.3">
      <c r="T3102" s="222"/>
    </row>
    <row r="3103" spans="20:20" x14ac:dyDescent="0.3">
      <c r="T3103" s="222"/>
    </row>
    <row r="3104" spans="20:20" x14ac:dyDescent="0.3">
      <c r="T3104" s="222"/>
    </row>
    <row r="3105" spans="20:20" x14ac:dyDescent="0.3">
      <c r="T3105" s="222"/>
    </row>
    <row r="3106" spans="20:20" x14ac:dyDescent="0.3">
      <c r="T3106" s="222"/>
    </row>
    <row r="3107" spans="20:20" x14ac:dyDescent="0.3">
      <c r="T3107" s="222"/>
    </row>
    <row r="3108" spans="20:20" x14ac:dyDescent="0.3">
      <c r="T3108" s="222"/>
    </row>
    <row r="3109" spans="20:20" x14ac:dyDescent="0.3">
      <c r="T3109" s="222"/>
    </row>
    <row r="3110" spans="20:20" x14ac:dyDescent="0.3">
      <c r="T3110" s="222"/>
    </row>
    <row r="3111" spans="20:20" x14ac:dyDescent="0.3">
      <c r="T3111" s="222"/>
    </row>
    <row r="3112" spans="20:20" x14ac:dyDescent="0.3">
      <c r="T3112" s="222"/>
    </row>
    <row r="3113" spans="20:20" x14ac:dyDescent="0.3">
      <c r="T3113" s="222"/>
    </row>
    <row r="3114" spans="20:20" x14ac:dyDescent="0.3">
      <c r="T3114" s="222"/>
    </row>
    <row r="3115" spans="20:20" x14ac:dyDescent="0.3">
      <c r="T3115" s="222"/>
    </row>
    <row r="3116" spans="20:20" x14ac:dyDescent="0.3">
      <c r="T3116" s="222"/>
    </row>
    <row r="3117" spans="20:20" x14ac:dyDescent="0.3">
      <c r="T3117" s="222"/>
    </row>
    <row r="3119" spans="20:20" x14ac:dyDescent="0.3">
      <c r="T3119" s="222"/>
    </row>
    <row r="3120" spans="20:20" x14ac:dyDescent="0.3">
      <c r="T3120" s="222"/>
    </row>
    <row r="3121" spans="20:20" x14ac:dyDescent="0.3">
      <c r="T3121" s="222"/>
    </row>
    <row r="3122" spans="20:20" x14ac:dyDescent="0.3">
      <c r="T3122" s="222"/>
    </row>
    <row r="3123" spans="20:20" x14ac:dyDescent="0.3">
      <c r="T3123" s="222"/>
    </row>
    <row r="3124" spans="20:20" x14ac:dyDescent="0.3">
      <c r="T3124" s="222"/>
    </row>
    <row r="3125" spans="20:20" x14ac:dyDescent="0.3">
      <c r="T3125" s="222"/>
    </row>
    <row r="3126" spans="20:20" x14ac:dyDescent="0.3">
      <c r="T3126" s="222"/>
    </row>
    <row r="3127" spans="20:20" x14ac:dyDescent="0.3">
      <c r="T3127" s="222"/>
    </row>
    <row r="3128" spans="20:20" x14ac:dyDescent="0.3">
      <c r="T3128" s="222"/>
    </row>
    <row r="3129" spans="20:20" x14ac:dyDescent="0.3">
      <c r="T3129" s="222"/>
    </row>
    <row r="3130" spans="20:20" x14ac:dyDescent="0.3">
      <c r="T3130" s="222"/>
    </row>
    <row r="3131" spans="20:20" x14ac:dyDescent="0.3">
      <c r="T3131" s="222"/>
    </row>
    <row r="3132" spans="20:20" x14ac:dyDescent="0.3">
      <c r="T3132" s="222"/>
    </row>
    <row r="3133" spans="20:20" x14ac:dyDescent="0.3">
      <c r="T3133" s="222"/>
    </row>
    <row r="3134" spans="20:20" x14ac:dyDescent="0.3">
      <c r="T3134" s="222"/>
    </row>
    <row r="3135" spans="20:20" x14ac:dyDescent="0.3">
      <c r="T3135" s="222"/>
    </row>
    <row r="3136" spans="20:20" x14ac:dyDescent="0.3">
      <c r="T3136" s="222"/>
    </row>
    <row r="3137" spans="20:20" x14ac:dyDescent="0.3">
      <c r="T3137" s="222"/>
    </row>
    <row r="3138" spans="20:20" x14ac:dyDescent="0.3">
      <c r="T3138" s="222"/>
    </row>
    <row r="3139" spans="20:20" x14ac:dyDescent="0.3">
      <c r="T3139" s="222"/>
    </row>
    <row r="3140" spans="20:20" x14ac:dyDescent="0.3">
      <c r="T3140" s="222"/>
    </row>
    <row r="3141" spans="20:20" x14ac:dyDescent="0.3">
      <c r="T3141" s="222"/>
    </row>
    <row r="3142" spans="20:20" x14ac:dyDescent="0.3">
      <c r="T3142" s="222"/>
    </row>
    <row r="3143" spans="20:20" x14ac:dyDescent="0.3">
      <c r="T3143" s="222"/>
    </row>
    <row r="3144" spans="20:20" x14ac:dyDescent="0.3">
      <c r="T3144" s="222"/>
    </row>
    <row r="3145" spans="20:20" x14ac:dyDescent="0.3">
      <c r="T3145" s="222"/>
    </row>
    <row r="3146" spans="20:20" x14ac:dyDescent="0.3">
      <c r="T3146" s="222"/>
    </row>
    <row r="3147" spans="20:20" x14ac:dyDescent="0.3">
      <c r="T3147" s="222"/>
    </row>
    <row r="3148" spans="20:20" x14ac:dyDescent="0.3">
      <c r="T3148" s="222"/>
    </row>
    <row r="3149" spans="20:20" x14ac:dyDescent="0.3">
      <c r="T3149" s="222"/>
    </row>
    <row r="3150" spans="20:20" x14ac:dyDescent="0.3">
      <c r="T3150" s="222"/>
    </row>
    <row r="3151" spans="20:20" x14ac:dyDescent="0.3">
      <c r="T3151" s="222"/>
    </row>
    <row r="3152" spans="20:20" x14ac:dyDescent="0.3">
      <c r="T3152" s="222"/>
    </row>
    <row r="3153" spans="20:20" x14ac:dyDescent="0.3">
      <c r="T3153" s="222"/>
    </row>
    <row r="3154" spans="20:20" x14ac:dyDescent="0.3">
      <c r="T3154" s="222"/>
    </row>
    <row r="3155" spans="20:20" x14ac:dyDescent="0.3">
      <c r="T3155" s="222"/>
    </row>
    <row r="3156" spans="20:20" x14ac:dyDescent="0.3">
      <c r="T3156" s="222"/>
    </row>
    <row r="3157" spans="20:20" x14ac:dyDescent="0.3">
      <c r="T3157" s="222"/>
    </row>
    <row r="3158" spans="20:20" x14ac:dyDescent="0.3">
      <c r="T3158" s="222"/>
    </row>
    <row r="3159" spans="20:20" x14ac:dyDescent="0.3">
      <c r="T3159" s="222"/>
    </row>
    <row r="3160" spans="20:20" x14ac:dyDescent="0.3">
      <c r="T3160" s="222"/>
    </row>
    <row r="3161" spans="20:20" x14ac:dyDescent="0.3">
      <c r="T3161" s="222"/>
    </row>
    <row r="3162" spans="20:20" x14ac:dyDescent="0.3">
      <c r="T3162" s="222"/>
    </row>
    <row r="3163" spans="20:20" x14ac:dyDescent="0.3">
      <c r="T3163" s="222"/>
    </row>
    <row r="3164" spans="20:20" x14ac:dyDescent="0.3">
      <c r="T3164" s="222"/>
    </row>
    <row r="3165" spans="20:20" x14ac:dyDescent="0.3">
      <c r="T3165" s="222"/>
    </row>
    <row r="3166" spans="20:20" x14ac:dyDescent="0.3">
      <c r="T3166" s="222"/>
    </row>
    <row r="3167" spans="20:20" x14ac:dyDescent="0.3">
      <c r="T3167" s="222"/>
    </row>
    <row r="3168" spans="20:20" x14ac:dyDescent="0.3">
      <c r="T3168" s="222"/>
    </row>
    <row r="3169" spans="20:20" x14ac:dyDescent="0.3">
      <c r="T3169" s="222"/>
    </row>
    <row r="3170" spans="20:20" x14ac:dyDescent="0.3">
      <c r="T3170" s="222"/>
    </row>
    <row r="3171" spans="20:20" x14ac:dyDescent="0.3">
      <c r="T3171" s="222"/>
    </row>
    <row r="3173" spans="20:20" x14ac:dyDescent="0.3">
      <c r="T3173" s="222"/>
    </row>
    <row r="3174" spans="20:20" x14ac:dyDescent="0.3">
      <c r="T3174" s="222"/>
    </row>
    <row r="3175" spans="20:20" x14ac:dyDescent="0.3">
      <c r="T3175" s="222"/>
    </row>
    <row r="3176" spans="20:20" x14ac:dyDescent="0.3">
      <c r="T3176" s="222"/>
    </row>
    <row r="3177" spans="20:20" x14ac:dyDescent="0.3">
      <c r="T3177" s="222"/>
    </row>
    <row r="3178" spans="20:20" x14ac:dyDescent="0.3">
      <c r="T3178" s="222"/>
    </row>
    <row r="3179" spans="20:20" x14ac:dyDescent="0.3">
      <c r="T3179" s="222"/>
    </row>
    <row r="3180" spans="20:20" x14ac:dyDescent="0.3">
      <c r="T3180" s="222"/>
    </row>
    <row r="3181" spans="20:20" x14ac:dyDescent="0.3">
      <c r="T3181" s="222"/>
    </row>
    <row r="3182" spans="20:20" x14ac:dyDescent="0.3">
      <c r="T3182" s="222"/>
    </row>
    <row r="3183" spans="20:20" x14ac:dyDescent="0.3">
      <c r="T3183" s="222"/>
    </row>
    <row r="3184" spans="20:20" x14ac:dyDescent="0.3">
      <c r="T3184" s="222"/>
    </row>
    <row r="3185" spans="20:20" x14ac:dyDescent="0.3">
      <c r="T3185" s="222"/>
    </row>
    <row r="3186" spans="20:20" x14ac:dyDescent="0.3">
      <c r="T3186" s="222"/>
    </row>
    <row r="3187" spans="20:20" x14ac:dyDescent="0.3">
      <c r="T3187" s="222"/>
    </row>
    <row r="3188" spans="20:20" x14ac:dyDescent="0.3">
      <c r="T3188" s="222"/>
    </row>
    <row r="3189" spans="20:20" x14ac:dyDescent="0.3">
      <c r="T3189" s="222"/>
    </row>
    <row r="3190" spans="20:20" x14ac:dyDescent="0.3">
      <c r="T3190" s="222"/>
    </row>
    <row r="3191" spans="20:20" x14ac:dyDescent="0.3">
      <c r="T3191" s="222"/>
    </row>
    <row r="3192" spans="20:20" x14ac:dyDescent="0.3">
      <c r="T3192" s="222"/>
    </row>
    <row r="3193" spans="20:20" x14ac:dyDescent="0.3">
      <c r="T3193" s="222"/>
    </row>
    <row r="3194" spans="20:20" x14ac:dyDescent="0.3">
      <c r="T3194" s="222"/>
    </row>
    <row r="3195" spans="20:20" x14ac:dyDescent="0.3">
      <c r="T3195" s="222"/>
    </row>
    <row r="3196" spans="20:20" x14ac:dyDescent="0.3">
      <c r="T3196" s="222"/>
    </row>
    <row r="3197" spans="20:20" x14ac:dyDescent="0.3">
      <c r="T3197" s="222"/>
    </row>
    <row r="3198" spans="20:20" x14ac:dyDescent="0.3">
      <c r="T3198" s="222"/>
    </row>
    <row r="3199" spans="20:20" x14ac:dyDescent="0.3">
      <c r="T3199" s="222"/>
    </row>
    <row r="3200" spans="20:20" x14ac:dyDescent="0.3">
      <c r="T3200" s="222"/>
    </row>
    <row r="3201" spans="20:20" x14ac:dyDescent="0.3">
      <c r="T3201" s="222"/>
    </row>
    <row r="3202" spans="20:20" x14ac:dyDescent="0.3">
      <c r="T3202" s="222"/>
    </row>
    <row r="3203" spans="20:20" x14ac:dyDescent="0.3">
      <c r="T3203" s="222"/>
    </row>
    <row r="3204" spans="20:20" x14ac:dyDescent="0.3">
      <c r="T3204" s="222"/>
    </row>
    <row r="3205" spans="20:20" x14ac:dyDescent="0.3">
      <c r="T3205" s="222"/>
    </row>
    <row r="3206" spans="20:20" x14ac:dyDescent="0.3">
      <c r="T3206" s="222"/>
    </row>
    <row r="3207" spans="20:20" x14ac:dyDescent="0.3">
      <c r="T3207" s="222"/>
    </row>
    <row r="3208" spans="20:20" x14ac:dyDescent="0.3">
      <c r="T3208" s="222"/>
    </row>
    <row r="3209" spans="20:20" x14ac:dyDescent="0.3">
      <c r="T3209" s="222"/>
    </row>
    <row r="3210" spans="20:20" x14ac:dyDescent="0.3">
      <c r="T3210" s="222"/>
    </row>
    <row r="3211" spans="20:20" x14ac:dyDescent="0.3">
      <c r="T3211" s="222"/>
    </row>
    <row r="3212" spans="20:20" x14ac:dyDescent="0.3">
      <c r="T3212" s="222"/>
    </row>
    <row r="3213" spans="20:20" x14ac:dyDescent="0.3">
      <c r="T3213" s="222"/>
    </row>
    <row r="3214" spans="20:20" x14ac:dyDescent="0.3">
      <c r="T3214" s="222"/>
    </row>
    <row r="3215" spans="20:20" x14ac:dyDescent="0.3">
      <c r="T3215" s="222"/>
    </row>
    <row r="3216" spans="20:20" x14ac:dyDescent="0.3">
      <c r="T3216" s="222"/>
    </row>
    <row r="3217" spans="20:20" x14ac:dyDescent="0.3">
      <c r="T3217" s="222"/>
    </row>
    <row r="3218" spans="20:20" x14ac:dyDescent="0.3">
      <c r="T3218" s="222"/>
    </row>
    <row r="3219" spans="20:20" x14ac:dyDescent="0.3">
      <c r="T3219" s="222"/>
    </row>
    <row r="3221" spans="20:20" x14ac:dyDescent="0.3">
      <c r="T3221" s="222"/>
    </row>
    <row r="3223" spans="20:20" x14ac:dyDescent="0.3">
      <c r="T3223" s="222"/>
    </row>
    <row r="3224" spans="20:20" x14ac:dyDescent="0.3">
      <c r="T3224" s="222"/>
    </row>
    <row r="3225" spans="20:20" x14ac:dyDescent="0.3">
      <c r="T3225" s="222"/>
    </row>
    <row r="3226" spans="20:20" x14ac:dyDescent="0.3">
      <c r="T3226" s="222"/>
    </row>
    <row r="3227" spans="20:20" x14ac:dyDescent="0.3">
      <c r="T3227" s="222"/>
    </row>
    <row r="3228" spans="20:20" x14ac:dyDescent="0.3">
      <c r="T3228" s="222"/>
    </row>
    <row r="3229" spans="20:20" x14ac:dyDescent="0.3">
      <c r="T3229" s="222"/>
    </row>
    <row r="3230" spans="20:20" x14ac:dyDescent="0.3">
      <c r="T3230" s="222"/>
    </row>
    <row r="3231" spans="20:20" x14ac:dyDescent="0.3">
      <c r="T3231" s="222"/>
    </row>
    <row r="3233" spans="20:20" x14ac:dyDescent="0.3">
      <c r="T3233" s="222"/>
    </row>
    <row r="3234" spans="20:20" x14ac:dyDescent="0.3">
      <c r="T3234" s="222"/>
    </row>
    <row r="3235" spans="20:20" x14ac:dyDescent="0.3">
      <c r="T3235" s="222"/>
    </row>
    <row r="3236" spans="20:20" x14ac:dyDescent="0.3">
      <c r="T3236" s="222"/>
    </row>
    <row r="3237" spans="20:20" x14ac:dyDescent="0.3">
      <c r="T3237" s="222"/>
    </row>
    <row r="3238" spans="20:20" x14ac:dyDescent="0.3">
      <c r="T3238" s="222"/>
    </row>
    <row r="3239" spans="20:20" x14ac:dyDescent="0.3">
      <c r="T3239" s="222"/>
    </row>
    <row r="3240" spans="20:20" x14ac:dyDescent="0.3">
      <c r="T3240" s="222"/>
    </row>
    <row r="3241" spans="20:20" x14ac:dyDescent="0.3">
      <c r="T3241" s="222"/>
    </row>
    <row r="3242" spans="20:20" x14ac:dyDescent="0.3">
      <c r="T3242" s="222"/>
    </row>
    <row r="3243" spans="20:20" x14ac:dyDescent="0.3">
      <c r="T3243" s="222"/>
    </row>
    <row r="3244" spans="20:20" x14ac:dyDescent="0.3">
      <c r="T3244" s="222"/>
    </row>
    <row r="3245" spans="20:20" x14ac:dyDescent="0.3">
      <c r="T3245" s="222"/>
    </row>
    <row r="3246" spans="20:20" x14ac:dyDescent="0.3">
      <c r="T3246" s="222"/>
    </row>
    <row r="3247" spans="20:20" x14ac:dyDescent="0.3">
      <c r="T3247" s="222"/>
    </row>
    <row r="3248" spans="20:20" x14ac:dyDescent="0.3">
      <c r="T3248" s="222"/>
    </row>
    <row r="3249" spans="20:20" x14ac:dyDescent="0.3">
      <c r="T3249" s="222"/>
    </row>
    <row r="3251" spans="20:20" x14ac:dyDescent="0.3">
      <c r="T3251" s="222"/>
    </row>
    <row r="3252" spans="20:20" x14ac:dyDescent="0.3">
      <c r="T3252" s="222"/>
    </row>
    <row r="3253" spans="20:20" x14ac:dyDescent="0.3">
      <c r="T3253" s="222"/>
    </row>
    <row r="3254" spans="20:20" x14ac:dyDescent="0.3">
      <c r="T3254" s="222"/>
    </row>
    <row r="3255" spans="20:20" x14ac:dyDescent="0.3">
      <c r="T3255" s="222"/>
    </row>
    <row r="3256" spans="20:20" x14ac:dyDescent="0.3">
      <c r="T3256" s="222"/>
    </row>
    <row r="3257" spans="20:20" x14ac:dyDescent="0.3">
      <c r="T3257" s="222"/>
    </row>
    <row r="3258" spans="20:20" x14ac:dyDescent="0.3">
      <c r="T3258" s="222"/>
    </row>
    <row r="3259" spans="20:20" x14ac:dyDescent="0.3">
      <c r="T3259" s="222"/>
    </row>
    <row r="3260" spans="20:20" x14ac:dyDescent="0.3">
      <c r="T3260" s="222"/>
    </row>
    <row r="3261" spans="20:20" x14ac:dyDescent="0.3">
      <c r="T3261" s="222"/>
    </row>
    <row r="3262" spans="20:20" x14ac:dyDescent="0.3">
      <c r="T3262" s="222"/>
    </row>
    <row r="3263" spans="20:20" x14ac:dyDescent="0.3">
      <c r="T3263" s="222"/>
    </row>
    <row r="3264" spans="20:20" x14ac:dyDescent="0.3">
      <c r="T3264" s="222"/>
    </row>
    <row r="3265" spans="20:20" x14ac:dyDescent="0.3">
      <c r="T3265" s="222"/>
    </row>
    <row r="3266" spans="20:20" x14ac:dyDescent="0.3">
      <c r="T3266" s="222"/>
    </row>
    <row r="3267" spans="20:20" x14ac:dyDescent="0.3">
      <c r="T3267" s="222"/>
    </row>
    <row r="3268" spans="20:20" x14ac:dyDescent="0.3">
      <c r="T3268" s="222"/>
    </row>
    <row r="3269" spans="20:20" x14ac:dyDescent="0.3">
      <c r="T3269" s="222"/>
    </row>
    <row r="3270" spans="20:20" x14ac:dyDescent="0.3">
      <c r="T3270" s="222"/>
    </row>
    <row r="3271" spans="20:20" x14ac:dyDescent="0.3">
      <c r="T3271" s="222"/>
    </row>
    <row r="3272" spans="20:20" x14ac:dyDescent="0.3">
      <c r="T3272" s="222"/>
    </row>
    <row r="3273" spans="20:20" x14ac:dyDescent="0.3">
      <c r="T3273" s="222"/>
    </row>
    <row r="3274" spans="20:20" x14ac:dyDescent="0.3">
      <c r="T3274" s="222"/>
    </row>
    <row r="3275" spans="20:20" x14ac:dyDescent="0.3">
      <c r="T3275" s="222"/>
    </row>
    <row r="3276" spans="20:20" x14ac:dyDescent="0.3">
      <c r="T3276" s="222"/>
    </row>
    <row r="3277" spans="20:20" x14ac:dyDescent="0.3">
      <c r="T3277" s="222"/>
    </row>
    <row r="3278" spans="20:20" x14ac:dyDescent="0.3">
      <c r="T3278" s="222"/>
    </row>
    <row r="3279" spans="20:20" x14ac:dyDescent="0.3">
      <c r="T3279" s="222"/>
    </row>
    <row r="3280" spans="20:20" x14ac:dyDescent="0.3">
      <c r="T3280" s="222"/>
    </row>
    <row r="3281" spans="20:20" x14ac:dyDescent="0.3">
      <c r="T3281" s="222"/>
    </row>
    <row r="3282" spans="20:20" x14ac:dyDescent="0.3">
      <c r="T3282" s="222"/>
    </row>
    <row r="3283" spans="20:20" x14ac:dyDescent="0.3">
      <c r="T3283" s="222"/>
    </row>
    <row r="3284" spans="20:20" x14ac:dyDescent="0.3">
      <c r="T3284" s="222"/>
    </row>
    <row r="3285" spans="20:20" x14ac:dyDescent="0.3">
      <c r="T3285" s="222"/>
    </row>
    <row r="3286" spans="20:20" x14ac:dyDescent="0.3">
      <c r="T3286" s="222"/>
    </row>
    <row r="3287" spans="20:20" x14ac:dyDescent="0.3">
      <c r="T3287" s="222"/>
    </row>
    <row r="3288" spans="20:20" x14ac:dyDescent="0.3">
      <c r="T3288" s="222"/>
    </row>
    <row r="3289" spans="20:20" x14ac:dyDescent="0.3">
      <c r="T3289" s="222"/>
    </row>
    <row r="3290" spans="20:20" x14ac:dyDescent="0.3">
      <c r="T3290" s="222"/>
    </row>
    <row r="3292" spans="20:20" x14ac:dyDescent="0.3">
      <c r="T3292" s="222"/>
    </row>
    <row r="3293" spans="20:20" x14ac:dyDescent="0.3">
      <c r="T3293" s="222"/>
    </row>
    <row r="3294" spans="20:20" x14ac:dyDescent="0.3">
      <c r="T3294" s="222"/>
    </row>
    <row r="3295" spans="20:20" x14ac:dyDescent="0.3">
      <c r="T3295" s="222"/>
    </row>
    <row r="3296" spans="20:20" x14ac:dyDescent="0.3">
      <c r="T3296" s="222"/>
    </row>
    <row r="3297" spans="20:20" x14ac:dyDescent="0.3">
      <c r="T3297" s="222"/>
    </row>
    <row r="3298" spans="20:20" x14ac:dyDescent="0.3">
      <c r="T3298" s="222"/>
    </row>
    <row r="3299" spans="20:20" x14ac:dyDescent="0.3">
      <c r="T3299" s="222"/>
    </row>
    <row r="3300" spans="20:20" x14ac:dyDescent="0.3">
      <c r="T3300" s="222"/>
    </row>
    <row r="3301" spans="20:20" x14ac:dyDescent="0.3">
      <c r="T3301" s="222"/>
    </row>
    <row r="3302" spans="20:20" x14ac:dyDescent="0.3">
      <c r="T3302" s="222"/>
    </row>
    <row r="3303" spans="20:20" x14ac:dyDescent="0.3">
      <c r="T3303" s="222"/>
    </row>
    <row r="3304" spans="20:20" x14ac:dyDescent="0.3">
      <c r="T3304" s="222"/>
    </row>
    <row r="3305" spans="20:20" x14ac:dyDescent="0.3">
      <c r="T3305" s="222"/>
    </row>
    <row r="3306" spans="20:20" x14ac:dyDescent="0.3">
      <c r="T3306" s="222"/>
    </row>
    <row r="3307" spans="20:20" x14ac:dyDescent="0.3">
      <c r="T3307" s="222"/>
    </row>
    <row r="3308" spans="20:20" x14ac:dyDescent="0.3">
      <c r="T3308" s="222"/>
    </row>
    <row r="3309" spans="20:20" x14ac:dyDescent="0.3">
      <c r="T3309" s="222"/>
    </row>
    <row r="3310" spans="20:20" x14ac:dyDescent="0.3">
      <c r="T3310" s="222"/>
    </row>
    <row r="3311" spans="20:20" x14ac:dyDescent="0.3">
      <c r="T3311" s="222"/>
    </row>
    <row r="3312" spans="20:20" x14ac:dyDescent="0.3">
      <c r="T3312" s="222"/>
    </row>
    <row r="3313" spans="20:20" x14ac:dyDescent="0.3">
      <c r="T3313" s="222"/>
    </row>
    <row r="3314" spans="20:20" x14ac:dyDescent="0.3">
      <c r="T3314" s="222"/>
    </row>
    <row r="3315" spans="20:20" x14ac:dyDescent="0.3">
      <c r="T3315" s="222"/>
    </row>
    <row r="3316" spans="20:20" x14ac:dyDescent="0.3">
      <c r="T3316" s="222"/>
    </row>
    <row r="3317" spans="20:20" x14ac:dyDescent="0.3">
      <c r="T3317" s="222"/>
    </row>
    <row r="3318" spans="20:20" x14ac:dyDescent="0.3">
      <c r="T3318" s="222"/>
    </row>
    <row r="3319" spans="20:20" x14ac:dyDescent="0.3">
      <c r="T3319" s="222"/>
    </row>
    <row r="3320" spans="20:20" x14ac:dyDescent="0.3">
      <c r="T3320" s="222"/>
    </row>
    <row r="3321" spans="20:20" x14ac:dyDescent="0.3">
      <c r="T3321" s="222"/>
    </row>
    <row r="3322" spans="20:20" x14ac:dyDescent="0.3">
      <c r="T3322" s="222"/>
    </row>
    <row r="3324" spans="20:20" x14ac:dyDescent="0.3">
      <c r="T3324" s="222"/>
    </row>
    <row r="3325" spans="20:20" x14ac:dyDescent="0.3">
      <c r="T3325" s="222"/>
    </row>
    <row r="3326" spans="20:20" x14ac:dyDescent="0.3">
      <c r="T3326" s="222"/>
    </row>
    <row r="3327" spans="20:20" x14ac:dyDescent="0.3">
      <c r="T3327" s="222"/>
    </row>
    <row r="3328" spans="20:20" x14ac:dyDescent="0.3">
      <c r="T3328" s="222"/>
    </row>
    <row r="3329" spans="20:20" x14ac:dyDescent="0.3">
      <c r="T3329" s="222"/>
    </row>
    <row r="3330" spans="20:20" x14ac:dyDescent="0.3">
      <c r="T3330" s="222"/>
    </row>
    <row r="3331" spans="20:20" x14ac:dyDescent="0.3">
      <c r="T3331" s="222"/>
    </row>
    <row r="3332" spans="20:20" x14ac:dyDescent="0.3">
      <c r="T3332" s="222"/>
    </row>
    <row r="3333" spans="20:20" x14ac:dyDescent="0.3">
      <c r="T3333" s="222"/>
    </row>
    <row r="3334" spans="20:20" x14ac:dyDescent="0.3">
      <c r="T3334" s="222"/>
    </row>
    <row r="3335" spans="20:20" x14ac:dyDescent="0.3">
      <c r="T3335" s="222"/>
    </row>
    <row r="3336" spans="20:20" x14ac:dyDescent="0.3">
      <c r="T3336" s="222"/>
    </row>
    <row r="3337" spans="20:20" x14ac:dyDescent="0.3">
      <c r="T3337" s="222"/>
    </row>
    <row r="3338" spans="20:20" x14ac:dyDescent="0.3">
      <c r="T3338" s="222"/>
    </row>
    <row r="3339" spans="20:20" x14ac:dyDescent="0.3">
      <c r="T3339" s="222"/>
    </row>
    <row r="3340" spans="20:20" x14ac:dyDescent="0.3">
      <c r="T3340" s="222"/>
    </row>
    <row r="3341" spans="20:20" x14ac:dyDescent="0.3">
      <c r="T3341" s="222"/>
    </row>
    <row r="3342" spans="20:20" x14ac:dyDescent="0.3">
      <c r="T3342" s="222"/>
    </row>
    <row r="3343" spans="20:20" x14ac:dyDescent="0.3">
      <c r="T3343" s="222"/>
    </row>
    <row r="3344" spans="20:20" x14ac:dyDescent="0.3">
      <c r="T3344" s="222"/>
    </row>
    <row r="3345" spans="20:20" x14ac:dyDescent="0.3">
      <c r="T3345" s="222"/>
    </row>
    <row r="3347" spans="20:20" x14ac:dyDescent="0.3">
      <c r="T3347" s="222"/>
    </row>
    <row r="3348" spans="20:20" x14ac:dyDescent="0.3">
      <c r="T3348" s="222"/>
    </row>
    <row r="3349" spans="20:20" x14ac:dyDescent="0.3">
      <c r="T3349" s="222"/>
    </row>
    <row r="3350" spans="20:20" x14ac:dyDescent="0.3">
      <c r="T3350" s="222"/>
    </row>
    <row r="3351" spans="20:20" x14ac:dyDescent="0.3">
      <c r="T3351" s="222"/>
    </row>
    <row r="3352" spans="20:20" x14ac:dyDescent="0.3">
      <c r="T3352" s="222"/>
    </row>
    <row r="3353" spans="20:20" x14ac:dyDescent="0.3">
      <c r="T3353" s="222"/>
    </row>
    <row r="3354" spans="20:20" x14ac:dyDescent="0.3">
      <c r="T3354" s="222"/>
    </row>
    <row r="3355" spans="20:20" x14ac:dyDescent="0.3">
      <c r="T3355" s="222"/>
    </row>
    <row r="3356" spans="20:20" x14ac:dyDescent="0.3">
      <c r="T3356" s="222"/>
    </row>
    <row r="3357" spans="20:20" x14ac:dyDescent="0.3">
      <c r="T3357" s="222"/>
    </row>
    <row r="3358" spans="20:20" x14ac:dyDescent="0.3">
      <c r="T3358" s="222"/>
    </row>
    <row r="3360" spans="20:20" x14ac:dyDescent="0.3">
      <c r="T3360" s="222"/>
    </row>
    <row r="3361" spans="20:20" x14ac:dyDescent="0.3">
      <c r="T3361" s="222"/>
    </row>
    <row r="3362" spans="20:20" x14ac:dyDescent="0.3">
      <c r="T3362" s="222"/>
    </row>
    <row r="3363" spans="20:20" x14ac:dyDescent="0.3">
      <c r="T3363" s="222"/>
    </row>
    <row r="3364" spans="20:20" x14ac:dyDescent="0.3">
      <c r="T3364" s="222"/>
    </row>
    <row r="3365" spans="20:20" x14ac:dyDescent="0.3">
      <c r="T3365" s="222"/>
    </row>
    <row r="3366" spans="20:20" x14ac:dyDescent="0.3">
      <c r="T3366" s="222"/>
    </row>
    <row r="3367" spans="20:20" x14ac:dyDescent="0.3">
      <c r="T3367" s="222"/>
    </row>
    <row r="3368" spans="20:20" x14ac:dyDescent="0.3">
      <c r="T3368" s="222"/>
    </row>
    <row r="3369" spans="20:20" x14ac:dyDescent="0.3">
      <c r="T3369" s="222"/>
    </row>
    <row r="3370" spans="20:20" x14ac:dyDescent="0.3">
      <c r="T3370" s="222"/>
    </row>
    <row r="3371" spans="20:20" x14ac:dyDescent="0.3">
      <c r="T3371" s="222"/>
    </row>
    <row r="3372" spans="20:20" x14ac:dyDescent="0.3">
      <c r="T3372" s="222"/>
    </row>
    <row r="3373" spans="20:20" x14ac:dyDescent="0.3">
      <c r="T3373" s="222"/>
    </row>
    <row r="3374" spans="20:20" x14ac:dyDescent="0.3">
      <c r="T3374" s="222"/>
    </row>
    <row r="3375" spans="20:20" x14ac:dyDescent="0.3">
      <c r="T3375" s="222"/>
    </row>
    <row r="3376" spans="20:20" x14ac:dyDescent="0.3">
      <c r="T3376" s="222"/>
    </row>
    <row r="3377" spans="20:20" x14ac:dyDescent="0.3">
      <c r="T3377" s="222"/>
    </row>
    <row r="3378" spans="20:20" x14ac:dyDescent="0.3">
      <c r="T3378" s="222"/>
    </row>
    <row r="3379" spans="20:20" x14ac:dyDescent="0.3">
      <c r="T3379" s="222"/>
    </row>
    <row r="3380" spans="20:20" x14ac:dyDescent="0.3">
      <c r="T3380" s="222"/>
    </row>
    <row r="3381" spans="20:20" x14ac:dyDescent="0.3">
      <c r="T3381" s="222"/>
    </row>
    <row r="3382" spans="20:20" x14ac:dyDescent="0.3">
      <c r="T3382" s="222"/>
    </row>
    <row r="3383" spans="20:20" x14ac:dyDescent="0.3">
      <c r="T3383" s="222"/>
    </row>
    <row r="3384" spans="20:20" x14ac:dyDescent="0.3">
      <c r="T3384" s="222"/>
    </row>
    <row r="3385" spans="20:20" x14ac:dyDescent="0.3">
      <c r="T3385" s="222"/>
    </row>
    <row r="3386" spans="20:20" x14ac:dyDescent="0.3">
      <c r="T3386" s="222"/>
    </row>
    <row r="3387" spans="20:20" x14ac:dyDescent="0.3">
      <c r="T3387" s="222"/>
    </row>
    <row r="3388" spans="20:20" x14ac:dyDescent="0.3">
      <c r="T3388" s="222"/>
    </row>
    <row r="3389" spans="20:20" x14ac:dyDescent="0.3">
      <c r="T3389" s="222"/>
    </row>
    <row r="3390" spans="20:20" x14ac:dyDescent="0.3">
      <c r="T3390" s="222"/>
    </row>
    <row r="3391" spans="20:20" x14ac:dyDescent="0.3">
      <c r="T3391" s="222"/>
    </row>
    <row r="3392" spans="20:20" x14ac:dyDescent="0.3">
      <c r="T3392" s="222"/>
    </row>
    <row r="3393" spans="20:20" x14ac:dyDescent="0.3">
      <c r="T3393" s="222"/>
    </row>
    <row r="3394" spans="20:20" x14ac:dyDescent="0.3">
      <c r="T3394" s="222"/>
    </row>
    <row r="3395" spans="20:20" x14ac:dyDescent="0.3">
      <c r="T3395" s="222"/>
    </row>
    <row r="3396" spans="20:20" x14ac:dyDescent="0.3">
      <c r="T3396" s="222"/>
    </row>
    <row r="3397" spans="20:20" x14ac:dyDescent="0.3">
      <c r="T3397" s="222"/>
    </row>
    <row r="3398" spans="20:20" x14ac:dyDescent="0.3">
      <c r="T3398" s="222"/>
    </row>
    <row r="3399" spans="20:20" x14ac:dyDescent="0.3">
      <c r="T3399" s="222"/>
    </row>
    <row r="3400" spans="20:20" x14ac:dyDescent="0.3">
      <c r="T3400" s="222"/>
    </row>
    <row r="3401" spans="20:20" x14ac:dyDescent="0.3">
      <c r="T3401" s="222"/>
    </row>
    <row r="3402" spans="20:20" x14ac:dyDescent="0.3">
      <c r="T3402" s="222"/>
    </row>
    <row r="3403" spans="20:20" x14ac:dyDescent="0.3">
      <c r="T3403" s="222"/>
    </row>
    <row r="3404" spans="20:20" x14ac:dyDescent="0.3">
      <c r="T3404" s="222"/>
    </row>
    <row r="3405" spans="20:20" x14ac:dyDescent="0.3">
      <c r="T3405" s="222"/>
    </row>
    <row r="3406" spans="20:20" x14ac:dyDescent="0.3">
      <c r="T3406" s="222"/>
    </row>
    <row r="3407" spans="20:20" x14ac:dyDescent="0.3">
      <c r="T3407" s="222"/>
    </row>
    <row r="3408" spans="20:20" x14ac:dyDescent="0.3">
      <c r="T3408" s="222"/>
    </row>
    <row r="3409" spans="20:20" x14ac:dyDescent="0.3">
      <c r="T3409" s="222"/>
    </row>
    <row r="3410" spans="20:20" x14ac:dyDescent="0.3">
      <c r="T3410" s="222"/>
    </row>
    <row r="3411" spans="20:20" x14ac:dyDescent="0.3">
      <c r="T3411" s="222"/>
    </row>
    <row r="3412" spans="20:20" x14ac:dyDescent="0.3">
      <c r="T3412" s="222"/>
    </row>
    <row r="3413" spans="20:20" x14ac:dyDescent="0.3">
      <c r="T3413" s="222"/>
    </row>
    <row r="3414" spans="20:20" x14ac:dyDescent="0.3">
      <c r="T3414" s="222"/>
    </row>
    <row r="3415" spans="20:20" x14ac:dyDescent="0.3">
      <c r="T3415" s="222"/>
    </row>
    <row r="3416" spans="20:20" x14ac:dyDescent="0.3">
      <c r="T3416" s="222"/>
    </row>
    <row r="3418" spans="20:20" x14ac:dyDescent="0.3">
      <c r="T3418" s="222"/>
    </row>
    <row r="3419" spans="20:20" x14ac:dyDescent="0.3">
      <c r="T3419" s="222"/>
    </row>
    <row r="3420" spans="20:20" x14ac:dyDescent="0.3">
      <c r="T3420" s="222"/>
    </row>
    <row r="3421" spans="20:20" x14ac:dyDescent="0.3">
      <c r="T3421" s="222"/>
    </row>
    <row r="3422" spans="20:20" x14ac:dyDescent="0.3">
      <c r="T3422" s="222"/>
    </row>
    <row r="3423" spans="20:20" x14ac:dyDescent="0.3">
      <c r="T3423" s="222"/>
    </row>
    <row r="3424" spans="20:20" x14ac:dyDescent="0.3">
      <c r="T3424" s="222"/>
    </row>
    <row r="3425" spans="20:20" x14ac:dyDescent="0.3">
      <c r="T3425" s="222"/>
    </row>
    <row r="3426" spans="20:20" x14ac:dyDescent="0.3">
      <c r="T3426" s="222"/>
    </row>
    <row r="3427" spans="20:20" x14ac:dyDescent="0.3">
      <c r="T3427" s="222"/>
    </row>
    <row r="3428" spans="20:20" x14ac:dyDescent="0.3">
      <c r="T3428" s="222"/>
    </row>
    <row r="3429" spans="20:20" x14ac:dyDescent="0.3">
      <c r="T3429" s="222"/>
    </row>
    <row r="3430" spans="20:20" x14ac:dyDescent="0.3">
      <c r="T3430" s="222"/>
    </row>
    <row r="3431" spans="20:20" x14ac:dyDescent="0.3">
      <c r="T3431" s="222"/>
    </row>
    <row r="3432" spans="20:20" x14ac:dyDescent="0.3">
      <c r="T3432" s="222"/>
    </row>
    <row r="3433" spans="20:20" x14ac:dyDescent="0.3">
      <c r="T3433" s="222"/>
    </row>
    <row r="3434" spans="20:20" x14ac:dyDescent="0.3">
      <c r="T3434" s="222"/>
    </row>
    <row r="3435" spans="20:20" x14ac:dyDescent="0.3">
      <c r="T3435" s="222"/>
    </row>
    <row r="3436" spans="20:20" x14ac:dyDescent="0.3">
      <c r="T3436" s="222"/>
    </row>
    <row r="3437" spans="20:20" x14ac:dyDescent="0.3">
      <c r="T3437" s="222"/>
    </row>
    <row r="3438" spans="20:20" x14ac:dyDescent="0.3">
      <c r="T3438" s="222"/>
    </row>
    <row r="3439" spans="20:20" x14ac:dyDescent="0.3">
      <c r="T3439" s="222"/>
    </row>
    <row r="3440" spans="20:20" x14ac:dyDescent="0.3">
      <c r="T3440" s="222"/>
    </row>
    <row r="3441" spans="20:20" x14ac:dyDescent="0.3">
      <c r="T3441" s="222"/>
    </row>
    <row r="3442" spans="20:20" x14ac:dyDescent="0.3">
      <c r="T3442" s="222"/>
    </row>
    <row r="3443" spans="20:20" x14ac:dyDescent="0.3">
      <c r="T3443" s="222"/>
    </row>
    <row r="3444" spans="20:20" x14ac:dyDescent="0.3">
      <c r="T3444" s="222"/>
    </row>
    <row r="3445" spans="20:20" x14ac:dyDescent="0.3">
      <c r="T3445" s="222"/>
    </row>
    <row r="3446" spans="20:20" x14ac:dyDescent="0.3">
      <c r="T3446" s="222"/>
    </row>
    <row r="3447" spans="20:20" x14ac:dyDescent="0.3">
      <c r="T3447" s="222"/>
    </row>
    <row r="3448" spans="20:20" x14ac:dyDescent="0.3">
      <c r="T3448" s="222"/>
    </row>
    <row r="3449" spans="20:20" x14ac:dyDescent="0.3">
      <c r="T3449" s="222"/>
    </row>
    <row r="3450" spans="20:20" x14ac:dyDescent="0.3">
      <c r="T3450" s="222"/>
    </row>
    <row r="3451" spans="20:20" x14ac:dyDescent="0.3">
      <c r="T3451" s="222"/>
    </row>
    <row r="3452" spans="20:20" x14ac:dyDescent="0.3">
      <c r="T3452" s="222"/>
    </row>
    <row r="3453" spans="20:20" x14ac:dyDescent="0.3">
      <c r="T3453" s="222"/>
    </row>
    <row r="3454" spans="20:20" x14ac:dyDescent="0.3">
      <c r="T3454" s="222"/>
    </row>
    <row r="3455" spans="20:20" x14ac:dyDescent="0.3">
      <c r="T3455" s="222"/>
    </row>
    <row r="3456" spans="20:20" x14ac:dyDescent="0.3">
      <c r="T3456" s="222"/>
    </row>
    <row r="3457" spans="20:20" x14ac:dyDescent="0.3">
      <c r="T3457" s="222"/>
    </row>
    <row r="3458" spans="20:20" x14ac:dyDescent="0.3">
      <c r="T3458" s="222"/>
    </row>
    <row r="3459" spans="20:20" x14ac:dyDescent="0.3">
      <c r="T3459" s="222"/>
    </row>
    <row r="3460" spans="20:20" x14ac:dyDescent="0.3">
      <c r="T3460" s="222"/>
    </row>
    <row r="3461" spans="20:20" x14ac:dyDescent="0.3">
      <c r="T3461" s="222"/>
    </row>
    <row r="3462" spans="20:20" x14ac:dyDescent="0.3">
      <c r="T3462" s="222"/>
    </row>
    <row r="3463" spans="20:20" x14ac:dyDescent="0.3">
      <c r="T3463" s="222"/>
    </row>
    <row r="3464" spans="20:20" x14ac:dyDescent="0.3">
      <c r="T3464" s="222"/>
    </row>
    <row r="3465" spans="20:20" x14ac:dyDescent="0.3">
      <c r="T3465" s="222"/>
    </row>
    <row r="3466" spans="20:20" x14ac:dyDescent="0.3">
      <c r="T3466" s="222"/>
    </row>
    <row r="3467" spans="20:20" x14ac:dyDescent="0.3">
      <c r="T3467" s="222"/>
    </row>
    <row r="3468" spans="20:20" x14ac:dyDescent="0.3">
      <c r="T3468" s="222"/>
    </row>
    <row r="3469" spans="20:20" x14ac:dyDescent="0.3">
      <c r="T3469" s="222"/>
    </row>
    <row r="3470" spans="20:20" x14ac:dyDescent="0.3">
      <c r="T3470" s="222"/>
    </row>
    <row r="3471" spans="20:20" x14ac:dyDescent="0.3">
      <c r="T3471" s="222"/>
    </row>
    <row r="3472" spans="20:20" x14ac:dyDescent="0.3">
      <c r="T3472" s="222"/>
    </row>
    <row r="3473" spans="20:20" x14ac:dyDescent="0.3">
      <c r="T3473" s="222"/>
    </row>
    <row r="3474" spans="20:20" x14ac:dyDescent="0.3">
      <c r="T3474" s="222"/>
    </row>
    <row r="3475" spans="20:20" x14ac:dyDescent="0.3">
      <c r="T3475" s="222"/>
    </row>
    <row r="3476" spans="20:20" x14ac:dyDescent="0.3">
      <c r="T3476" s="222"/>
    </row>
    <row r="3477" spans="20:20" x14ac:dyDescent="0.3">
      <c r="T3477" s="222"/>
    </row>
    <row r="3478" spans="20:20" x14ac:dyDescent="0.3">
      <c r="T3478" s="222"/>
    </row>
    <row r="3479" spans="20:20" x14ac:dyDescent="0.3">
      <c r="T3479" s="222"/>
    </row>
    <row r="3480" spans="20:20" x14ac:dyDescent="0.3">
      <c r="T3480" s="222"/>
    </row>
    <row r="3481" spans="20:20" x14ac:dyDescent="0.3">
      <c r="T3481" s="222"/>
    </row>
    <row r="3482" spans="20:20" x14ac:dyDescent="0.3">
      <c r="T3482" s="222"/>
    </row>
    <row r="3483" spans="20:20" x14ac:dyDescent="0.3">
      <c r="T3483" s="222"/>
    </row>
    <row r="3484" spans="20:20" x14ac:dyDescent="0.3">
      <c r="T3484" s="222"/>
    </row>
    <row r="3485" spans="20:20" x14ac:dyDescent="0.3">
      <c r="T3485" s="222"/>
    </row>
    <row r="3486" spans="20:20" x14ac:dyDescent="0.3">
      <c r="T3486" s="222"/>
    </row>
    <row r="3487" spans="20:20" x14ac:dyDescent="0.3">
      <c r="T3487" s="222"/>
    </row>
    <row r="3488" spans="20:20" x14ac:dyDescent="0.3">
      <c r="T3488" s="222"/>
    </row>
    <row r="3489" spans="20:20" x14ac:dyDescent="0.3">
      <c r="T3489" s="222"/>
    </row>
    <row r="3490" spans="20:20" x14ac:dyDescent="0.3">
      <c r="T3490" s="222"/>
    </row>
    <row r="3491" spans="20:20" x14ac:dyDescent="0.3">
      <c r="T3491" s="222"/>
    </row>
    <row r="3492" spans="20:20" x14ac:dyDescent="0.3">
      <c r="T3492" s="222"/>
    </row>
    <row r="3493" spans="20:20" x14ac:dyDescent="0.3">
      <c r="T3493" s="222"/>
    </row>
    <row r="3494" spans="20:20" x14ac:dyDescent="0.3">
      <c r="T3494" s="222"/>
    </row>
    <row r="3495" spans="20:20" x14ac:dyDescent="0.3">
      <c r="T3495" s="222"/>
    </row>
    <row r="3496" spans="20:20" x14ac:dyDescent="0.3">
      <c r="T3496" s="222"/>
    </row>
    <row r="3497" spans="20:20" x14ac:dyDescent="0.3">
      <c r="T3497" s="222"/>
    </row>
    <row r="3498" spans="20:20" x14ac:dyDescent="0.3">
      <c r="T3498" s="222"/>
    </row>
    <row r="3499" spans="20:20" x14ac:dyDescent="0.3">
      <c r="T3499" s="222"/>
    </row>
    <row r="3500" spans="20:20" x14ac:dyDescent="0.3">
      <c r="T3500" s="222"/>
    </row>
    <row r="3501" spans="20:20" x14ac:dyDescent="0.3">
      <c r="T3501" s="222"/>
    </row>
    <row r="3502" spans="20:20" x14ac:dyDescent="0.3">
      <c r="T3502" s="222"/>
    </row>
    <row r="3503" spans="20:20" x14ac:dyDescent="0.3">
      <c r="T3503" s="222"/>
    </row>
    <row r="3504" spans="20:20" x14ac:dyDescent="0.3">
      <c r="T3504" s="222"/>
    </row>
    <row r="3505" spans="20:20" x14ac:dyDescent="0.3">
      <c r="T3505" s="222"/>
    </row>
    <row r="3506" spans="20:20" x14ac:dyDescent="0.3">
      <c r="T3506" s="222"/>
    </row>
    <row r="3507" spans="20:20" x14ac:dyDescent="0.3">
      <c r="T3507" s="222"/>
    </row>
    <row r="3508" spans="20:20" x14ac:dyDescent="0.3">
      <c r="T3508" s="222"/>
    </row>
    <row r="3509" spans="20:20" x14ac:dyDescent="0.3">
      <c r="T3509" s="222"/>
    </row>
    <row r="3510" spans="20:20" x14ac:dyDescent="0.3">
      <c r="T3510" s="222"/>
    </row>
    <row r="3511" spans="20:20" x14ac:dyDescent="0.3">
      <c r="T3511" s="222"/>
    </row>
    <row r="3512" spans="20:20" x14ac:dyDescent="0.3">
      <c r="T3512" s="222"/>
    </row>
    <row r="3513" spans="20:20" x14ac:dyDescent="0.3">
      <c r="T3513" s="222"/>
    </row>
    <row r="3514" spans="20:20" x14ac:dyDescent="0.3">
      <c r="T3514" s="222"/>
    </row>
    <row r="3515" spans="20:20" x14ac:dyDescent="0.3">
      <c r="T3515" s="222"/>
    </row>
    <row r="3516" spans="20:20" x14ac:dyDescent="0.3">
      <c r="T3516" s="222"/>
    </row>
    <row r="3517" spans="20:20" x14ac:dyDescent="0.3">
      <c r="T3517" s="222"/>
    </row>
    <row r="3518" spans="20:20" x14ac:dyDescent="0.3">
      <c r="T3518" s="222"/>
    </row>
    <row r="3519" spans="20:20" x14ac:dyDescent="0.3">
      <c r="T3519" s="222"/>
    </row>
    <row r="3520" spans="20:20" x14ac:dyDescent="0.3">
      <c r="T3520" s="222"/>
    </row>
    <row r="3521" spans="20:20" x14ac:dyDescent="0.3">
      <c r="T3521" s="222"/>
    </row>
    <row r="3523" spans="20:20" x14ac:dyDescent="0.3">
      <c r="T3523" s="222"/>
    </row>
    <row r="3524" spans="20:20" x14ac:dyDescent="0.3">
      <c r="T3524" s="222"/>
    </row>
    <row r="3525" spans="20:20" x14ac:dyDescent="0.3">
      <c r="T3525" s="222"/>
    </row>
    <row r="3526" spans="20:20" x14ac:dyDescent="0.3">
      <c r="T3526" s="222"/>
    </row>
    <row r="3527" spans="20:20" x14ac:dyDescent="0.3">
      <c r="T3527" s="222"/>
    </row>
    <row r="3528" spans="20:20" x14ac:dyDescent="0.3">
      <c r="T3528" s="222"/>
    </row>
    <row r="3529" spans="20:20" x14ac:dyDescent="0.3">
      <c r="T3529" s="222"/>
    </row>
    <row r="3530" spans="20:20" x14ac:dyDescent="0.3">
      <c r="T3530" s="222"/>
    </row>
    <row r="3531" spans="20:20" x14ac:dyDescent="0.3">
      <c r="T3531" s="222"/>
    </row>
    <row r="3532" spans="20:20" x14ac:dyDescent="0.3">
      <c r="T3532" s="222"/>
    </row>
    <row r="3533" spans="20:20" x14ac:dyDescent="0.3">
      <c r="T3533" s="222"/>
    </row>
    <row r="3534" spans="20:20" x14ac:dyDescent="0.3">
      <c r="T3534" s="222"/>
    </row>
    <row r="3535" spans="20:20" x14ac:dyDescent="0.3">
      <c r="T3535" s="222"/>
    </row>
    <row r="3536" spans="20:20" x14ac:dyDescent="0.3">
      <c r="T3536" s="222"/>
    </row>
    <row r="3537" spans="20:20" x14ac:dyDescent="0.3">
      <c r="T3537" s="222"/>
    </row>
    <row r="3538" spans="20:20" x14ac:dyDescent="0.3">
      <c r="T3538" s="222"/>
    </row>
    <row r="3539" spans="20:20" x14ac:dyDescent="0.3">
      <c r="T3539" s="222"/>
    </row>
    <row r="3540" spans="20:20" x14ac:dyDescent="0.3">
      <c r="T3540" s="222"/>
    </row>
    <row r="3541" spans="20:20" x14ac:dyDescent="0.3">
      <c r="T3541" s="222"/>
    </row>
    <row r="3542" spans="20:20" x14ac:dyDescent="0.3">
      <c r="T3542" s="222"/>
    </row>
    <row r="3543" spans="20:20" x14ac:dyDescent="0.3">
      <c r="T3543" s="222"/>
    </row>
    <row r="3544" spans="20:20" x14ac:dyDescent="0.3">
      <c r="T3544" s="222"/>
    </row>
    <row r="3546" spans="20:20" x14ac:dyDescent="0.3">
      <c r="T3546" s="222"/>
    </row>
    <row r="3547" spans="20:20" x14ac:dyDescent="0.3">
      <c r="T3547" s="222"/>
    </row>
    <row r="3548" spans="20:20" x14ac:dyDescent="0.3">
      <c r="T3548" s="222"/>
    </row>
    <row r="3549" spans="20:20" x14ac:dyDescent="0.3">
      <c r="T3549" s="222"/>
    </row>
    <row r="3550" spans="20:20" x14ac:dyDescent="0.3">
      <c r="T3550" s="222"/>
    </row>
    <row r="3551" spans="20:20" x14ac:dyDescent="0.3">
      <c r="T3551" s="222"/>
    </row>
    <row r="3552" spans="20:20" x14ac:dyDescent="0.3">
      <c r="T3552" s="222"/>
    </row>
    <row r="3553" spans="20:20" x14ac:dyDescent="0.3">
      <c r="T3553" s="222"/>
    </row>
    <row r="3554" spans="20:20" x14ac:dyDescent="0.3">
      <c r="T3554" s="222"/>
    </row>
    <row r="3555" spans="20:20" x14ac:dyDescent="0.3">
      <c r="T3555" s="222"/>
    </row>
    <row r="3556" spans="20:20" x14ac:dyDescent="0.3">
      <c r="T3556" s="222"/>
    </row>
    <row r="3557" spans="20:20" x14ac:dyDescent="0.3">
      <c r="T3557" s="222"/>
    </row>
    <row r="3559" spans="20:20" x14ac:dyDescent="0.3">
      <c r="T3559" s="222"/>
    </row>
    <row r="3560" spans="20:20" x14ac:dyDescent="0.3">
      <c r="T3560" s="222"/>
    </row>
    <row r="3561" spans="20:20" x14ac:dyDescent="0.3">
      <c r="T3561" s="222"/>
    </row>
    <row r="3562" spans="20:20" x14ac:dyDescent="0.3">
      <c r="T3562" s="222"/>
    </row>
    <row r="3563" spans="20:20" x14ac:dyDescent="0.3">
      <c r="T3563" s="222"/>
    </row>
    <row r="3564" spans="20:20" x14ac:dyDescent="0.3">
      <c r="T3564" s="222"/>
    </row>
    <row r="3565" spans="20:20" x14ac:dyDescent="0.3">
      <c r="T3565" s="222"/>
    </row>
    <row r="3566" spans="20:20" x14ac:dyDescent="0.3">
      <c r="T3566" s="222"/>
    </row>
    <row r="3567" spans="20:20" x14ac:dyDescent="0.3">
      <c r="T3567" s="222"/>
    </row>
    <row r="3568" spans="20:20" x14ac:dyDescent="0.3">
      <c r="T3568" s="222"/>
    </row>
    <row r="3569" spans="20:20" x14ac:dyDescent="0.3">
      <c r="T3569" s="222"/>
    </row>
    <row r="3570" spans="20:20" x14ac:dyDescent="0.3">
      <c r="T3570" s="222"/>
    </row>
    <row r="3571" spans="20:20" x14ac:dyDescent="0.3">
      <c r="T3571" s="222"/>
    </row>
    <row r="3572" spans="20:20" x14ac:dyDescent="0.3">
      <c r="T3572" s="222"/>
    </row>
    <row r="3573" spans="20:20" x14ac:dyDescent="0.3">
      <c r="T3573" s="222"/>
    </row>
    <row r="3574" spans="20:20" x14ac:dyDescent="0.3">
      <c r="T3574" s="222"/>
    </row>
    <row r="3575" spans="20:20" x14ac:dyDescent="0.3">
      <c r="T3575" s="222"/>
    </row>
    <row r="3576" spans="20:20" x14ac:dyDescent="0.3">
      <c r="T3576" s="222"/>
    </row>
    <row r="3577" spans="20:20" x14ac:dyDescent="0.3">
      <c r="T3577" s="222"/>
    </row>
    <row r="3578" spans="20:20" x14ac:dyDescent="0.3">
      <c r="T3578" s="222"/>
    </row>
    <row r="3579" spans="20:20" x14ac:dyDescent="0.3">
      <c r="T3579" s="222"/>
    </row>
    <row r="3580" spans="20:20" x14ac:dyDescent="0.3">
      <c r="T3580" s="222"/>
    </row>
    <row r="3581" spans="20:20" x14ac:dyDescent="0.3">
      <c r="T3581" s="222"/>
    </row>
    <row r="3582" spans="20:20" x14ac:dyDescent="0.3">
      <c r="T3582" s="222"/>
    </row>
    <row r="3583" spans="20:20" x14ac:dyDescent="0.3">
      <c r="T3583" s="222"/>
    </row>
    <row r="3584" spans="20:20" x14ac:dyDescent="0.3">
      <c r="T3584" s="222"/>
    </row>
    <row r="3585" spans="20:20" x14ac:dyDescent="0.3">
      <c r="T3585" s="222"/>
    </row>
    <row r="3586" spans="20:20" x14ac:dyDescent="0.3">
      <c r="T3586" s="222"/>
    </row>
    <row r="3587" spans="20:20" x14ac:dyDescent="0.3">
      <c r="T3587" s="222"/>
    </row>
    <row r="3588" spans="20:20" x14ac:dyDescent="0.3">
      <c r="T3588" s="222"/>
    </row>
    <row r="3589" spans="20:20" x14ac:dyDescent="0.3">
      <c r="T3589" s="222"/>
    </row>
    <row r="3590" spans="20:20" x14ac:dyDescent="0.3">
      <c r="T3590" s="222"/>
    </row>
    <row r="3591" spans="20:20" x14ac:dyDescent="0.3">
      <c r="T3591" s="222"/>
    </row>
    <row r="3592" spans="20:20" x14ac:dyDescent="0.3">
      <c r="T3592" s="222"/>
    </row>
    <row r="3593" spans="20:20" x14ac:dyDescent="0.3">
      <c r="T3593" s="222"/>
    </row>
    <row r="3594" spans="20:20" x14ac:dyDescent="0.3">
      <c r="T3594" s="222"/>
    </row>
    <row r="3595" spans="20:20" x14ac:dyDescent="0.3">
      <c r="T3595" s="222"/>
    </row>
    <row r="3597" spans="20:20" x14ac:dyDescent="0.3">
      <c r="T3597" s="222"/>
    </row>
    <row r="3598" spans="20:20" x14ac:dyDescent="0.3">
      <c r="T3598" s="222"/>
    </row>
    <row r="3599" spans="20:20" x14ac:dyDescent="0.3">
      <c r="T3599" s="222"/>
    </row>
    <row r="3600" spans="20:20" x14ac:dyDescent="0.3">
      <c r="T3600" s="222"/>
    </row>
    <row r="3601" spans="20:20" x14ac:dyDescent="0.3">
      <c r="T3601" s="222"/>
    </row>
    <row r="3602" spans="20:20" x14ac:dyDescent="0.3">
      <c r="T3602" s="222"/>
    </row>
    <row r="3603" spans="20:20" x14ac:dyDescent="0.3">
      <c r="T3603" s="222"/>
    </row>
    <row r="3604" spans="20:20" x14ac:dyDescent="0.3">
      <c r="T3604" s="222"/>
    </row>
    <row r="3605" spans="20:20" x14ac:dyDescent="0.3">
      <c r="T3605" s="222"/>
    </row>
    <row r="3606" spans="20:20" x14ac:dyDescent="0.3">
      <c r="T3606" s="222"/>
    </row>
    <row r="3607" spans="20:20" x14ac:dyDescent="0.3">
      <c r="T3607" s="222"/>
    </row>
    <row r="3608" spans="20:20" x14ac:dyDescent="0.3">
      <c r="T3608" s="222"/>
    </row>
    <row r="3609" spans="20:20" x14ac:dyDescent="0.3">
      <c r="T3609" s="222"/>
    </row>
    <row r="3610" spans="20:20" x14ac:dyDescent="0.3">
      <c r="T3610" s="222"/>
    </row>
    <row r="3611" spans="20:20" x14ac:dyDescent="0.3">
      <c r="T3611" s="222"/>
    </row>
    <row r="3612" spans="20:20" x14ac:dyDescent="0.3">
      <c r="T3612" s="222"/>
    </row>
    <row r="3613" spans="20:20" x14ac:dyDescent="0.3">
      <c r="T3613" s="222"/>
    </row>
    <row r="3614" spans="20:20" x14ac:dyDescent="0.3">
      <c r="T3614" s="222"/>
    </row>
    <row r="3615" spans="20:20" x14ac:dyDescent="0.3">
      <c r="T3615" s="222"/>
    </row>
    <row r="3616" spans="20:20" x14ac:dyDescent="0.3">
      <c r="T3616" s="222"/>
    </row>
    <row r="3617" spans="20:20" x14ac:dyDescent="0.3">
      <c r="T3617" s="222"/>
    </row>
    <row r="3618" spans="20:20" x14ac:dyDescent="0.3">
      <c r="T3618" s="222"/>
    </row>
    <row r="3619" spans="20:20" x14ac:dyDescent="0.3">
      <c r="T3619" s="222"/>
    </row>
    <row r="3620" spans="20:20" x14ac:dyDescent="0.3">
      <c r="T3620" s="222"/>
    </row>
    <row r="3621" spans="20:20" x14ac:dyDescent="0.3">
      <c r="T3621" s="222"/>
    </row>
    <row r="3622" spans="20:20" x14ac:dyDescent="0.3">
      <c r="T3622" s="222"/>
    </row>
    <row r="3623" spans="20:20" x14ac:dyDescent="0.3">
      <c r="T3623" s="222"/>
    </row>
    <row r="3624" spans="20:20" x14ac:dyDescent="0.3">
      <c r="T3624" s="222"/>
    </row>
    <row r="3625" spans="20:20" x14ac:dyDescent="0.3">
      <c r="T3625" s="222"/>
    </row>
    <row r="3626" spans="20:20" x14ac:dyDescent="0.3">
      <c r="T3626" s="222"/>
    </row>
    <row r="3627" spans="20:20" x14ac:dyDescent="0.3">
      <c r="T3627" s="222"/>
    </row>
    <row r="3628" spans="20:20" x14ac:dyDescent="0.3">
      <c r="T3628" s="222"/>
    </row>
    <row r="3629" spans="20:20" x14ac:dyDescent="0.3">
      <c r="T3629" s="222"/>
    </row>
    <row r="3630" spans="20:20" x14ac:dyDescent="0.3">
      <c r="T3630" s="222"/>
    </row>
    <row r="3631" spans="20:20" x14ac:dyDescent="0.3">
      <c r="T3631" s="222"/>
    </row>
    <row r="3632" spans="20:20" x14ac:dyDescent="0.3">
      <c r="T3632" s="222"/>
    </row>
    <row r="3633" spans="20:20" x14ac:dyDescent="0.3">
      <c r="T3633" s="222"/>
    </row>
    <row r="3634" spans="20:20" x14ac:dyDescent="0.3">
      <c r="T3634" s="222"/>
    </row>
    <row r="3635" spans="20:20" x14ac:dyDescent="0.3">
      <c r="T3635" s="222"/>
    </row>
    <row r="3636" spans="20:20" x14ac:dyDescent="0.3">
      <c r="T3636" s="222"/>
    </row>
    <row r="3637" spans="20:20" x14ac:dyDescent="0.3">
      <c r="T3637" s="222"/>
    </row>
    <row r="3638" spans="20:20" x14ac:dyDescent="0.3">
      <c r="T3638" s="222"/>
    </row>
    <row r="3639" spans="20:20" x14ac:dyDescent="0.3">
      <c r="T3639" s="222"/>
    </row>
    <row r="3640" spans="20:20" x14ac:dyDescent="0.3">
      <c r="T3640" s="222"/>
    </row>
    <row r="3641" spans="20:20" x14ac:dyDescent="0.3">
      <c r="T3641" s="222"/>
    </row>
    <row r="3642" spans="20:20" x14ac:dyDescent="0.3">
      <c r="T3642" s="222"/>
    </row>
    <row r="3643" spans="20:20" x14ac:dyDescent="0.3">
      <c r="T3643" s="222"/>
    </row>
    <row r="3644" spans="20:20" x14ac:dyDescent="0.3">
      <c r="T3644" s="222"/>
    </row>
    <row r="3645" spans="20:20" x14ac:dyDescent="0.3">
      <c r="T3645" s="222"/>
    </row>
    <row r="3646" spans="20:20" x14ac:dyDescent="0.3">
      <c r="T3646" s="222"/>
    </row>
    <row r="3647" spans="20:20" x14ac:dyDescent="0.3">
      <c r="T3647" s="222"/>
    </row>
    <row r="3648" spans="20:20" x14ac:dyDescent="0.3">
      <c r="T3648" s="222"/>
    </row>
    <row r="3649" spans="20:20" x14ac:dyDescent="0.3">
      <c r="T3649" s="222"/>
    </row>
    <row r="3650" spans="20:20" x14ac:dyDescent="0.3">
      <c r="T3650" s="222"/>
    </row>
    <row r="3651" spans="20:20" x14ac:dyDescent="0.3">
      <c r="T3651" s="222"/>
    </row>
    <row r="3652" spans="20:20" x14ac:dyDescent="0.3">
      <c r="T3652" s="222"/>
    </row>
    <row r="3653" spans="20:20" x14ac:dyDescent="0.3">
      <c r="T3653" s="222"/>
    </row>
    <row r="3654" spans="20:20" x14ac:dyDescent="0.3">
      <c r="T3654" s="222"/>
    </row>
    <row r="3655" spans="20:20" x14ac:dyDescent="0.3">
      <c r="T3655" s="222"/>
    </row>
    <row r="3656" spans="20:20" x14ac:dyDescent="0.3">
      <c r="T3656" s="222"/>
    </row>
    <row r="3657" spans="20:20" x14ac:dyDescent="0.3">
      <c r="T3657" s="222"/>
    </row>
    <row r="3658" spans="20:20" x14ac:dyDescent="0.3">
      <c r="T3658" s="222"/>
    </row>
    <row r="3659" spans="20:20" x14ac:dyDescent="0.3">
      <c r="T3659" s="222"/>
    </row>
    <row r="3660" spans="20:20" x14ac:dyDescent="0.3">
      <c r="T3660" s="222"/>
    </row>
    <row r="3661" spans="20:20" x14ac:dyDescent="0.3">
      <c r="T3661" s="222"/>
    </row>
    <row r="3662" spans="20:20" x14ac:dyDescent="0.3">
      <c r="T3662" s="222"/>
    </row>
    <row r="3663" spans="20:20" x14ac:dyDescent="0.3">
      <c r="T3663" s="222"/>
    </row>
    <row r="3664" spans="20:20" x14ac:dyDescent="0.3">
      <c r="T3664" s="222"/>
    </row>
    <row r="3665" spans="20:20" x14ac:dyDescent="0.3">
      <c r="T3665" s="222"/>
    </row>
    <row r="3666" spans="20:20" x14ac:dyDescent="0.3">
      <c r="T3666" s="222"/>
    </row>
    <row r="3667" spans="20:20" x14ac:dyDescent="0.3">
      <c r="T3667" s="222"/>
    </row>
    <row r="3668" spans="20:20" x14ac:dyDescent="0.3">
      <c r="T3668" s="222"/>
    </row>
    <row r="3669" spans="20:20" x14ac:dyDescent="0.3">
      <c r="T3669" s="222"/>
    </row>
    <row r="3670" spans="20:20" x14ac:dyDescent="0.3">
      <c r="T3670" s="222"/>
    </row>
    <row r="3671" spans="20:20" x14ac:dyDescent="0.3">
      <c r="T3671" s="222"/>
    </row>
    <row r="3673" spans="20:20" x14ac:dyDescent="0.3">
      <c r="T3673" s="222"/>
    </row>
    <row r="3674" spans="20:20" x14ac:dyDescent="0.3">
      <c r="T3674" s="222"/>
    </row>
    <row r="3675" spans="20:20" x14ac:dyDescent="0.3">
      <c r="T3675" s="222"/>
    </row>
    <row r="3676" spans="20:20" x14ac:dyDescent="0.3">
      <c r="T3676" s="222"/>
    </row>
    <row r="3677" spans="20:20" x14ac:dyDescent="0.3">
      <c r="T3677" s="222"/>
    </row>
    <row r="3678" spans="20:20" x14ac:dyDescent="0.3">
      <c r="T3678" s="222"/>
    </row>
    <row r="3679" spans="20:20" x14ac:dyDescent="0.3">
      <c r="T3679" s="222"/>
    </row>
    <row r="3680" spans="20:20" x14ac:dyDescent="0.3">
      <c r="T3680" s="222"/>
    </row>
    <row r="3681" spans="20:20" x14ac:dyDescent="0.3">
      <c r="T3681" s="222"/>
    </row>
    <row r="3682" spans="20:20" x14ac:dyDescent="0.3">
      <c r="T3682" s="222"/>
    </row>
    <row r="3683" spans="20:20" x14ac:dyDescent="0.3">
      <c r="T3683" s="222"/>
    </row>
    <row r="3684" spans="20:20" x14ac:dyDescent="0.3">
      <c r="T3684" s="222"/>
    </row>
    <row r="3685" spans="20:20" x14ac:dyDescent="0.3">
      <c r="T3685" s="222"/>
    </row>
    <row r="3686" spans="20:20" x14ac:dyDescent="0.3">
      <c r="T3686" s="222"/>
    </row>
    <row r="3687" spans="20:20" x14ac:dyDescent="0.3">
      <c r="T3687" s="222"/>
    </row>
    <row r="3688" spans="20:20" x14ac:dyDescent="0.3">
      <c r="T3688" s="222"/>
    </row>
    <row r="3689" spans="20:20" x14ac:dyDescent="0.3">
      <c r="T3689" s="222"/>
    </row>
    <row r="3690" spans="20:20" x14ac:dyDescent="0.3">
      <c r="T3690" s="222"/>
    </row>
    <row r="3691" spans="20:20" x14ac:dyDescent="0.3">
      <c r="T3691" s="222"/>
    </row>
    <row r="3692" spans="20:20" x14ac:dyDescent="0.3">
      <c r="T3692" s="222"/>
    </row>
    <row r="3693" spans="20:20" x14ac:dyDescent="0.3">
      <c r="T3693" s="222"/>
    </row>
    <row r="3694" spans="20:20" x14ac:dyDescent="0.3">
      <c r="T3694" s="222"/>
    </row>
    <row r="3695" spans="20:20" x14ac:dyDescent="0.3">
      <c r="T3695" s="222"/>
    </row>
    <row r="3696" spans="20:20" x14ac:dyDescent="0.3">
      <c r="T3696" s="222"/>
    </row>
    <row r="3697" spans="20:20" x14ac:dyDescent="0.3">
      <c r="T3697" s="222"/>
    </row>
    <row r="3698" spans="20:20" x14ac:dyDescent="0.3">
      <c r="T3698" s="222"/>
    </row>
    <row r="3699" spans="20:20" x14ac:dyDescent="0.3">
      <c r="T3699" s="222"/>
    </row>
    <row r="3700" spans="20:20" x14ac:dyDescent="0.3">
      <c r="T3700" s="222"/>
    </row>
    <row r="3701" spans="20:20" x14ac:dyDescent="0.3">
      <c r="T3701" s="222"/>
    </row>
    <row r="3702" spans="20:20" x14ac:dyDescent="0.3">
      <c r="T3702" s="222"/>
    </row>
    <row r="3703" spans="20:20" x14ac:dyDescent="0.3">
      <c r="T3703" s="222"/>
    </row>
    <row r="3704" spans="20:20" x14ac:dyDescent="0.3">
      <c r="T3704" s="222"/>
    </row>
    <row r="3705" spans="20:20" x14ac:dyDescent="0.3">
      <c r="T3705" s="222"/>
    </row>
    <row r="3706" spans="20:20" x14ac:dyDescent="0.3">
      <c r="T3706" s="222"/>
    </row>
    <row r="3707" spans="20:20" x14ac:dyDescent="0.3">
      <c r="T3707" s="222"/>
    </row>
    <row r="3708" spans="20:20" x14ac:dyDescent="0.3">
      <c r="T3708" s="222"/>
    </row>
    <row r="3709" spans="20:20" x14ac:dyDescent="0.3">
      <c r="T3709" s="222"/>
    </row>
    <row r="3710" spans="20:20" x14ac:dyDescent="0.3">
      <c r="T3710" s="222"/>
    </row>
    <row r="3711" spans="20:20" x14ac:dyDescent="0.3">
      <c r="T3711" s="222"/>
    </row>
    <row r="3712" spans="20:20" x14ac:dyDescent="0.3">
      <c r="T3712" s="222"/>
    </row>
    <row r="3713" spans="20:20" x14ac:dyDescent="0.3">
      <c r="T3713" s="222"/>
    </row>
    <row r="3714" spans="20:20" x14ac:dyDescent="0.3">
      <c r="T3714" s="222"/>
    </row>
    <row r="3715" spans="20:20" x14ac:dyDescent="0.3">
      <c r="T3715" s="222"/>
    </row>
    <row r="3716" spans="20:20" x14ac:dyDescent="0.3">
      <c r="T3716" s="222"/>
    </row>
    <row r="3717" spans="20:20" x14ac:dyDescent="0.3">
      <c r="T3717" s="222"/>
    </row>
    <row r="3718" spans="20:20" x14ac:dyDescent="0.3">
      <c r="T3718" s="222"/>
    </row>
    <row r="3719" spans="20:20" x14ac:dyDescent="0.3">
      <c r="T3719" s="222"/>
    </row>
    <row r="3720" spans="20:20" x14ac:dyDescent="0.3">
      <c r="T3720" s="222"/>
    </row>
    <row r="3721" spans="20:20" x14ac:dyDescent="0.3">
      <c r="T3721" s="222"/>
    </row>
    <row r="3722" spans="20:20" x14ac:dyDescent="0.3">
      <c r="T3722" s="222"/>
    </row>
    <row r="3723" spans="20:20" x14ac:dyDescent="0.3">
      <c r="T3723" s="222"/>
    </row>
    <row r="3724" spans="20:20" x14ac:dyDescent="0.3">
      <c r="T3724" s="222"/>
    </row>
    <row r="3725" spans="20:20" x14ac:dyDescent="0.3">
      <c r="T3725" s="222"/>
    </row>
    <row r="3726" spans="20:20" x14ac:dyDescent="0.3">
      <c r="T3726" s="222"/>
    </row>
    <row r="3728" spans="20:20" x14ac:dyDescent="0.3">
      <c r="T3728" s="222"/>
    </row>
    <row r="3729" spans="20:20" x14ac:dyDescent="0.3">
      <c r="T3729" s="222"/>
    </row>
    <row r="3730" spans="20:20" x14ac:dyDescent="0.3">
      <c r="T3730" s="222"/>
    </row>
    <row r="3731" spans="20:20" x14ac:dyDescent="0.3">
      <c r="T3731" s="222"/>
    </row>
    <row r="3732" spans="20:20" x14ac:dyDescent="0.3">
      <c r="T3732" s="222"/>
    </row>
    <row r="3733" spans="20:20" x14ac:dyDescent="0.3">
      <c r="T3733" s="222"/>
    </row>
    <row r="3734" spans="20:20" x14ac:dyDescent="0.3">
      <c r="T3734" s="222"/>
    </row>
    <row r="3735" spans="20:20" x14ac:dyDescent="0.3">
      <c r="T3735" s="222"/>
    </row>
    <row r="3736" spans="20:20" x14ac:dyDescent="0.3">
      <c r="T3736" s="222"/>
    </row>
    <row r="3737" spans="20:20" x14ac:dyDescent="0.3">
      <c r="T3737" s="222"/>
    </row>
    <row r="3738" spans="20:20" x14ac:dyDescent="0.3">
      <c r="T3738" s="222"/>
    </row>
    <row r="3739" spans="20:20" x14ac:dyDescent="0.3">
      <c r="T3739" s="222"/>
    </row>
    <row r="3740" spans="20:20" x14ac:dyDescent="0.3">
      <c r="T3740" s="222"/>
    </row>
    <row r="3741" spans="20:20" x14ac:dyDescent="0.3">
      <c r="T3741" s="222"/>
    </row>
    <row r="3742" spans="20:20" x14ac:dyDescent="0.3">
      <c r="T3742" s="222"/>
    </row>
    <row r="3743" spans="20:20" x14ac:dyDescent="0.3">
      <c r="T3743" s="222"/>
    </row>
    <row r="3744" spans="20:20" x14ac:dyDescent="0.3">
      <c r="T3744" s="222"/>
    </row>
    <row r="3745" spans="20:20" x14ac:dyDescent="0.3">
      <c r="T3745" s="222"/>
    </row>
    <row r="3746" spans="20:20" x14ac:dyDescent="0.3">
      <c r="T3746" s="222"/>
    </row>
    <row r="3747" spans="20:20" x14ac:dyDescent="0.3">
      <c r="T3747" s="222"/>
    </row>
    <row r="3748" spans="20:20" x14ac:dyDescent="0.3">
      <c r="T3748" s="222"/>
    </row>
    <row r="3750" spans="20:20" x14ac:dyDescent="0.3">
      <c r="T3750" s="222"/>
    </row>
    <row r="3751" spans="20:20" x14ac:dyDescent="0.3">
      <c r="T3751" s="222"/>
    </row>
    <row r="3752" spans="20:20" x14ac:dyDescent="0.3">
      <c r="T3752" s="222"/>
    </row>
    <row r="3753" spans="20:20" x14ac:dyDescent="0.3">
      <c r="T3753" s="222"/>
    </row>
    <row r="3754" spans="20:20" x14ac:dyDescent="0.3">
      <c r="T3754" s="222"/>
    </row>
    <row r="3755" spans="20:20" x14ac:dyDescent="0.3">
      <c r="T3755" s="222"/>
    </row>
    <row r="3756" spans="20:20" x14ac:dyDescent="0.3">
      <c r="T3756" s="222"/>
    </row>
    <row r="3757" spans="20:20" x14ac:dyDescent="0.3">
      <c r="T3757" s="222"/>
    </row>
    <row r="3758" spans="20:20" x14ac:dyDescent="0.3">
      <c r="T3758" s="222"/>
    </row>
    <row r="3759" spans="20:20" x14ac:dyDescent="0.3">
      <c r="T3759" s="222"/>
    </row>
    <row r="3760" spans="20:20" x14ac:dyDescent="0.3">
      <c r="T3760" s="222"/>
    </row>
    <row r="3761" spans="20:20" x14ac:dyDescent="0.3">
      <c r="T3761" s="222"/>
    </row>
    <row r="3762" spans="20:20" x14ac:dyDescent="0.3">
      <c r="T3762" s="222"/>
    </row>
    <row r="3763" spans="20:20" x14ac:dyDescent="0.3">
      <c r="T3763" s="222"/>
    </row>
    <row r="3765" spans="20:20" x14ac:dyDescent="0.3">
      <c r="T3765" s="222"/>
    </row>
    <row r="3766" spans="20:20" x14ac:dyDescent="0.3">
      <c r="T3766" s="222"/>
    </row>
    <row r="3767" spans="20:20" x14ac:dyDescent="0.3">
      <c r="T3767" s="222"/>
    </row>
    <row r="3768" spans="20:20" x14ac:dyDescent="0.3">
      <c r="T3768" s="222"/>
    </row>
    <row r="3769" spans="20:20" x14ac:dyDescent="0.3">
      <c r="T3769" s="222"/>
    </row>
    <row r="3770" spans="20:20" x14ac:dyDescent="0.3">
      <c r="T3770" s="222"/>
    </row>
    <row r="3771" spans="20:20" x14ac:dyDescent="0.3">
      <c r="T3771" s="222"/>
    </row>
    <row r="3772" spans="20:20" x14ac:dyDescent="0.3">
      <c r="T3772" s="222"/>
    </row>
    <row r="3773" spans="20:20" x14ac:dyDescent="0.3">
      <c r="T3773" s="222"/>
    </row>
    <row r="3774" spans="20:20" x14ac:dyDescent="0.3">
      <c r="T3774" s="222"/>
    </row>
    <row r="3775" spans="20:20" x14ac:dyDescent="0.3">
      <c r="T3775" s="222"/>
    </row>
    <row r="3776" spans="20:20" x14ac:dyDescent="0.3">
      <c r="T3776" s="222"/>
    </row>
    <row r="3777" spans="20:20" x14ac:dyDescent="0.3">
      <c r="T3777" s="222"/>
    </row>
    <row r="3778" spans="20:20" x14ac:dyDescent="0.3">
      <c r="T3778" s="222"/>
    </row>
    <row r="3779" spans="20:20" x14ac:dyDescent="0.3">
      <c r="T3779" s="222"/>
    </row>
    <row r="3780" spans="20:20" x14ac:dyDescent="0.3">
      <c r="T3780" s="222"/>
    </row>
    <row r="3781" spans="20:20" x14ac:dyDescent="0.3">
      <c r="T3781" s="222"/>
    </row>
    <row r="3782" spans="20:20" x14ac:dyDescent="0.3">
      <c r="T3782" s="222"/>
    </row>
    <row r="3783" spans="20:20" x14ac:dyDescent="0.3">
      <c r="T3783" s="222"/>
    </row>
    <row r="3784" spans="20:20" x14ac:dyDescent="0.3">
      <c r="T3784" s="222"/>
    </row>
    <row r="3785" spans="20:20" x14ac:dyDescent="0.3">
      <c r="T3785" s="222"/>
    </row>
    <row r="3786" spans="20:20" x14ac:dyDescent="0.3">
      <c r="T3786" s="222"/>
    </row>
    <row r="3787" spans="20:20" x14ac:dyDescent="0.3">
      <c r="T3787" s="222"/>
    </row>
    <row r="3788" spans="20:20" x14ac:dyDescent="0.3">
      <c r="T3788" s="222"/>
    </row>
    <row r="3789" spans="20:20" x14ac:dyDescent="0.3">
      <c r="T3789" s="222"/>
    </row>
    <row r="3790" spans="20:20" x14ac:dyDescent="0.3">
      <c r="T3790" s="222"/>
    </row>
    <row r="3791" spans="20:20" x14ac:dyDescent="0.3">
      <c r="T3791" s="222"/>
    </row>
    <row r="3792" spans="20:20" x14ac:dyDescent="0.3">
      <c r="T3792" s="222"/>
    </row>
    <row r="3793" spans="20:20" x14ac:dyDescent="0.3">
      <c r="T3793" s="222"/>
    </row>
    <row r="3794" spans="20:20" x14ac:dyDescent="0.3">
      <c r="T3794" s="222"/>
    </row>
    <row r="3795" spans="20:20" x14ac:dyDescent="0.3">
      <c r="T3795" s="222"/>
    </row>
    <row r="3796" spans="20:20" x14ac:dyDescent="0.3">
      <c r="T3796" s="222"/>
    </row>
    <row r="3797" spans="20:20" x14ac:dyDescent="0.3">
      <c r="T3797" s="222"/>
    </row>
    <row r="3798" spans="20:20" x14ac:dyDescent="0.3">
      <c r="T3798" s="222"/>
    </row>
    <row r="3799" spans="20:20" x14ac:dyDescent="0.3">
      <c r="T3799" s="222"/>
    </row>
    <row r="3800" spans="20:20" x14ac:dyDescent="0.3">
      <c r="T3800" s="222"/>
    </row>
    <row r="3801" spans="20:20" x14ac:dyDescent="0.3">
      <c r="T3801" s="222"/>
    </row>
    <row r="3802" spans="20:20" x14ac:dyDescent="0.3">
      <c r="T3802" s="222"/>
    </row>
    <row r="3803" spans="20:20" x14ac:dyDescent="0.3">
      <c r="T3803" s="222"/>
    </row>
    <row r="3804" spans="20:20" x14ac:dyDescent="0.3">
      <c r="T3804" s="222"/>
    </row>
    <row r="3805" spans="20:20" x14ac:dyDescent="0.3">
      <c r="T3805" s="222"/>
    </row>
    <row r="3806" spans="20:20" x14ac:dyDescent="0.3">
      <c r="T3806" s="222"/>
    </row>
    <row r="3807" spans="20:20" x14ac:dyDescent="0.3">
      <c r="T3807" s="222"/>
    </row>
    <row r="3808" spans="20:20" x14ac:dyDescent="0.3">
      <c r="T3808" s="222"/>
    </row>
    <row r="3810" spans="20:20" x14ac:dyDescent="0.3">
      <c r="T3810" s="222"/>
    </row>
    <row r="3811" spans="20:20" x14ac:dyDescent="0.3">
      <c r="T3811" s="222"/>
    </row>
    <row r="3812" spans="20:20" x14ac:dyDescent="0.3">
      <c r="T3812" s="222"/>
    </row>
    <row r="3814" spans="20:20" x14ac:dyDescent="0.3">
      <c r="T3814" s="222"/>
    </row>
    <row r="3815" spans="20:20" x14ac:dyDescent="0.3">
      <c r="T3815" s="222"/>
    </row>
    <row r="3816" spans="20:20" x14ac:dyDescent="0.3">
      <c r="T3816" s="222"/>
    </row>
    <row r="3817" spans="20:20" x14ac:dyDescent="0.3">
      <c r="T3817" s="222"/>
    </row>
    <row r="3818" spans="20:20" x14ac:dyDescent="0.3">
      <c r="T3818" s="222"/>
    </row>
    <row r="3819" spans="20:20" x14ac:dyDescent="0.3">
      <c r="T3819" s="222"/>
    </row>
    <row r="3820" spans="20:20" x14ac:dyDescent="0.3">
      <c r="T3820" s="222"/>
    </row>
    <row r="3821" spans="20:20" x14ac:dyDescent="0.3">
      <c r="T3821" s="222"/>
    </row>
    <row r="3822" spans="20:20" x14ac:dyDescent="0.3">
      <c r="T3822" s="222"/>
    </row>
    <row r="3823" spans="20:20" x14ac:dyDescent="0.3">
      <c r="T3823" s="222"/>
    </row>
    <row r="3824" spans="20:20" x14ac:dyDescent="0.3">
      <c r="T3824" s="222"/>
    </row>
    <row r="3825" spans="20:20" x14ac:dyDescent="0.3">
      <c r="T3825" s="222"/>
    </row>
    <row r="3826" spans="20:20" x14ac:dyDescent="0.3">
      <c r="T3826" s="222"/>
    </row>
    <row r="3827" spans="20:20" x14ac:dyDescent="0.3">
      <c r="T3827" s="222"/>
    </row>
    <row r="3828" spans="20:20" x14ac:dyDescent="0.3">
      <c r="T3828" s="222"/>
    </row>
    <row r="3829" spans="20:20" x14ac:dyDescent="0.3">
      <c r="T3829" s="222"/>
    </row>
    <row r="3831" spans="20:20" x14ac:dyDescent="0.3">
      <c r="T3831" s="222"/>
    </row>
    <row r="3832" spans="20:20" x14ac:dyDescent="0.3">
      <c r="T3832" s="222"/>
    </row>
    <row r="3833" spans="20:20" x14ac:dyDescent="0.3">
      <c r="T3833" s="222"/>
    </row>
    <row r="3834" spans="20:20" x14ac:dyDescent="0.3">
      <c r="T3834" s="222"/>
    </row>
    <row r="3835" spans="20:20" x14ac:dyDescent="0.3">
      <c r="T3835" s="222"/>
    </row>
    <row r="3836" spans="20:20" x14ac:dyDescent="0.3">
      <c r="T3836" s="222"/>
    </row>
    <row r="3837" spans="20:20" x14ac:dyDescent="0.3">
      <c r="T3837" s="222"/>
    </row>
    <row r="3838" spans="20:20" x14ac:dyDescent="0.3">
      <c r="T3838" s="222"/>
    </row>
    <row r="3839" spans="20:20" x14ac:dyDescent="0.3">
      <c r="T3839" s="222"/>
    </row>
    <row r="3840" spans="20:20" x14ac:dyDescent="0.3">
      <c r="T3840" s="222"/>
    </row>
    <row r="3841" spans="20:20" x14ac:dyDescent="0.3">
      <c r="T3841" s="222"/>
    </row>
    <row r="3842" spans="20:20" x14ac:dyDescent="0.3">
      <c r="T3842" s="222"/>
    </row>
    <row r="3843" spans="20:20" x14ac:dyDescent="0.3">
      <c r="T3843" s="222"/>
    </row>
    <row r="3844" spans="20:20" x14ac:dyDescent="0.3">
      <c r="T3844" s="222"/>
    </row>
    <row r="3845" spans="20:20" x14ac:dyDescent="0.3">
      <c r="T3845" s="222"/>
    </row>
    <row r="3846" spans="20:20" x14ac:dyDescent="0.3">
      <c r="T3846" s="222"/>
    </row>
    <row r="3847" spans="20:20" x14ac:dyDescent="0.3">
      <c r="T3847" s="222"/>
    </row>
    <row r="3848" spans="20:20" x14ac:dyDescent="0.3">
      <c r="T3848" s="222"/>
    </row>
    <row r="3849" spans="20:20" x14ac:dyDescent="0.3">
      <c r="T3849" s="222"/>
    </row>
    <row r="3850" spans="20:20" x14ac:dyDescent="0.3">
      <c r="T3850" s="222"/>
    </row>
    <row r="3851" spans="20:20" x14ac:dyDescent="0.3">
      <c r="T3851" s="222"/>
    </row>
    <row r="3852" spans="20:20" x14ac:dyDescent="0.3">
      <c r="T3852" s="222"/>
    </row>
    <row r="3853" spans="20:20" x14ac:dyDescent="0.3">
      <c r="T3853" s="222"/>
    </row>
    <row r="3854" spans="20:20" x14ac:dyDescent="0.3">
      <c r="T3854" s="222"/>
    </row>
    <row r="3855" spans="20:20" x14ac:dyDescent="0.3">
      <c r="T3855" s="222"/>
    </row>
    <row r="3856" spans="20:20" x14ac:dyDescent="0.3">
      <c r="T3856" s="222"/>
    </row>
    <row r="3858" spans="20:20" x14ac:dyDescent="0.3">
      <c r="T3858" s="222"/>
    </row>
    <row r="3859" spans="20:20" x14ac:dyDescent="0.3">
      <c r="T3859" s="222"/>
    </row>
    <row r="3860" spans="20:20" x14ac:dyDescent="0.3">
      <c r="T3860" s="222"/>
    </row>
    <row r="3861" spans="20:20" x14ac:dyDescent="0.3">
      <c r="T3861" s="222"/>
    </row>
    <row r="3862" spans="20:20" x14ac:dyDescent="0.3">
      <c r="T3862" s="222"/>
    </row>
    <row r="3863" spans="20:20" x14ac:dyDescent="0.3">
      <c r="T3863" s="222"/>
    </row>
    <row r="3864" spans="20:20" x14ac:dyDescent="0.3">
      <c r="T3864" s="222"/>
    </row>
    <row r="3865" spans="20:20" x14ac:dyDescent="0.3">
      <c r="T3865" s="222"/>
    </row>
    <row r="3866" spans="20:20" x14ac:dyDescent="0.3">
      <c r="T3866" s="222"/>
    </row>
    <row r="3867" spans="20:20" x14ac:dyDescent="0.3">
      <c r="T3867" s="222"/>
    </row>
    <row r="3868" spans="20:20" x14ac:dyDescent="0.3">
      <c r="T3868" s="222"/>
    </row>
    <row r="3869" spans="20:20" x14ac:dyDescent="0.3">
      <c r="T3869" s="222"/>
    </row>
    <row r="3870" spans="20:20" x14ac:dyDescent="0.3">
      <c r="T3870" s="222"/>
    </row>
    <row r="3871" spans="20:20" x14ac:dyDescent="0.3">
      <c r="T3871" s="222"/>
    </row>
    <row r="3872" spans="20:20" x14ac:dyDescent="0.3">
      <c r="T3872" s="222"/>
    </row>
    <row r="3874" spans="20:20" x14ac:dyDescent="0.3">
      <c r="T3874" s="222"/>
    </row>
    <row r="3875" spans="20:20" x14ac:dyDescent="0.3">
      <c r="T3875" s="222"/>
    </row>
    <row r="3876" spans="20:20" x14ac:dyDescent="0.3">
      <c r="T3876" s="222"/>
    </row>
    <row r="3877" spans="20:20" x14ac:dyDescent="0.3">
      <c r="T3877" s="222"/>
    </row>
    <row r="3878" spans="20:20" x14ac:dyDescent="0.3">
      <c r="T3878" s="222"/>
    </row>
    <row r="3879" spans="20:20" x14ac:dyDescent="0.3">
      <c r="T3879" s="222"/>
    </row>
    <row r="3880" spans="20:20" x14ac:dyDescent="0.3">
      <c r="T3880" s="222"/>
    </row>
    <row r="3881" spans="20:20" x14ac:dyDescent="0.3">
      <c r="T3881" s="222"/>
    </row>
    <row r="3882" spans="20:20" x14ac:dyDescent="0.3">
      <c r="T3882" s="222"/>
    </row>
    <row r="3883" spans="20:20" x14ac:dyDescent="0.3">
      <c r="T3883" s="222"/>
    </row>
    <row r="3884" spans="20:20" x14ac:dyDescent="0.3">
      <c r="T3884" s="222"/>
    </row>
    <row r="3885" spans="20:20" x14ac:dyDescent="0.3">
      <c r="T3885" s="222"/>
    </row>
    <row r="3886" spans="20:20" x14ac:dyDescent="0.3">
      <c r="T3886" s="222"/>
    </row>
    <row r="3887" spans="20:20" x14ac:dyDescent="0.3">
      <c r="T3887" s="222"/>
    </row>
    <row r="3888" spans="20:20" x14ac:dyDescent="0.3">
      <c r="T3888" s="222"/>
    </row>
    <row r="3889" spans="20:20" x14ac:dyDescent="0.3">
      <c r="T3889" s="222"/>
    </row>
    <row r="3890" spans="20:20" x14ac:dyDescent="0.3">
      <c r="T3890" s="222"/>
    </row>
    <row r="3891" spans="20:20" x14ac:dyDescent="0.3">
      <c r="T3891" s="222"/>
    </row>
    <row r="3892" spans="20:20" x14ac:dyDescent="0.3">
      <c r="T3892" s="222"/>
    </row>
    <row r="3893" spans="20:20" x14ac:dyDescent="0.3">
      <c r="T3893" s="222"/>
    </row>
    <row r="3894" spans="20:20" x14ac:dyDescent="0.3">
      <c r="T3894" s="222"/>
    </row>
    <row r="3895" spans="20:20" x14ac:dyDescent="0.3">
      <c r="T3895" s="222"/>
    </row>
    <row r="3896" spans="20:20" x14ac:dyDescent="0.3">
      <c r="T3896" s="222"/>
    </row>
    <row r="3897" spans="20:20" x14ac:dyDescent="0.3">
      <c r="T3897" s="222"/>
    </row>
    <row r="3898" spans="20:20" x14ac:dyDescent="0.3">
      <c r="T3898" s="222"/>
    </row>
    <row r="3899" spans="20:20" x14ac:dyDescent="0.3">
      <c r="T3899" s="222"/>
    </row>
    <row r="3900" spans="20:20" x14ac:dyDescent="0.3">
      <c r="T3900" s="222"/>
    </row>
    <row r="3901" spans="20:20" x14ac:dyDescent="0.3">
      <c r="T3901" s="222"/>
    </row>
    <row r="3902" spans="20:20" x14ac:dyDescent="0.3">
      <c r="T3902" s="222"/>
    </row>
    <row r="3903" spans="20:20" x14ac:dyDescent="0.3">
      <c r="T3903" s="222"/>
    </row>
    <row r="3904" spans="20:20" x14ac:dyDescent="0.3">
      <c r="T3904" s="222"/>
    </row>
    <row r="3905" spans="20:20" x14ac:dyDescent="0.3">
      <c r="T3905" s="222"/>
    </row>
    <row r="3906" spans="20:20" x14ac:dyDescent="0.3">
      <c r="T3906" s="222"/>
    </row>
    <row r="3907" spans="20:20" x14ac:dyDescent="0.3">
      <c r="T3907" s="222"/>
    </row>
    <row r="3908" spans="20:20" x14ac:dyDescent="0.3">
      <c r="T3908" s="222"/>
    </row>
    <row r="3909" spans="20:20" x14ac:dyDescent="0.3">
      <c r="T3909" s="222"/>
    </row>
    <row r="3910" spans="20:20" x14ac:dyDescent="0.3">
      <c r="T3910" s="222"/>
    </row>
    <row r="3911" spans="20:20" x14ac:dyDescent="0.3">
      <c r="T3911" s="222"/>
    </row>
    <row r="3912" spans="20:20" x14ac:dyDescent="0.3">
      <c r="T3912" s="222"/>
    </row>
    <row r="3913" spans="20:20" x14ac:dyDescent="0.3">
      <c r="T3913" s="222"/>
    </row>
    <row r="3914" spans="20:20" x14ac:dyDescent="0.3">
      <c r="T3914" s="222"/>
    </row>
    <row r="3915" spans="20:20" x14ac:dyDescent="0.3">
      <c r="T3915" s="222"/>
    </row>
    <row r="3916" spans="20:20" x14ac:dyDescent="0.3">
      <c r="T3916" s="222"/>
    </row>
    <row r="3917" spans="20:20" x14ac:dyDescent="0.3">
      <c r="T3917" s="222"/>
    </row>
    <row r="3918" spans="20:20" x14ac:dyDescent="0.3">
      <c r="T3918" s="222"/>
    </row>
    <row r="3919" spans="20:20" x14ac:dyDescent="0.3">
      <c r="T3919" s="222"/>
    </row>
    <row r="3920" spans="20:20" x14ac:dyDescent="0.3">
      <c r="T3920" s="222"/>
    </row>
    <row r="3921" spans="20:20" x14ac:dyDescent="0.3">
      <c r="T3921" s="222"/>
    </row>
    <row r="3922" spans="20:20" x14ac:dyDescent="0.3">
      <c r="T3922" s="222"/>
    </row>
    <row r="3923" spans="20:20" x14ac:dyDescent="0.3">
      <c r="T3923" s="222"/>
    </row>
    <row r="3924" spans="20:20" x14ac:dyDescent="0.3">
      <c r="T3924" s="222"/>
    </row>
    <row r="3925" spans="20:20" x14ac:dyDescent="0.3">
      <c r="T3925" s="222"/>
    </row>
    <row r="3926" spans="20:20" x14ac:dyDescent="0.3">
      <c r="T3926" s="222"/>
    </row>
    <row r="3927" spans="20:20" x14ac:dyDescent="0.3">
      <c r="T3927" s="222"/>
    </row>
    <row r="3928" spans="20:20" x14ac:dyDescent="0.3">
      <c r="T3928" s="222"/>
    </row>
    <row r="3929" spans="20:20" x14ac:dyDescent="0.3">
      <c r="T3929" s="222"/>
    </row>
    <row r="3930" spans="20:20" x14ac:dyDescent="0.3">
      <c r="T3930" s="222"/>
    </row>
    <row r="3931" spans="20:20" x14ac:dyDescent="0.3">
      <c r="T3931" s="222"/>
    </row>
    <row r="3932" spans="20:20" x14ac:dyDescent="0.3">
      <c r="T3932" s="222"/>
    </row>
    <row r="3933" spans="20:20" x14ac:dyDescent="0.3">
      <c r="T3933" s="222"/>
    </row>
    <row r="3934" spans="20:20" x14ac:dyDescent="0.3">
      <c r="T3934" s="222"/>
    </row>
    <row r="3935" spans="20:20" x14ac:dyDescent="0.3">
      <c r="T3935" s="222"/>
    </row>
    <row r="3936" spans="20:20" x14ac:dyDescent="0.3">
      <c r="T3936" s="222"/>
    </row>
    <row r="3937" spans="20:20" x14ac:dyDescent="0.3">
      <c r="T3937" s="222"/>
    </row>
    <row r="3938" spans="20:20" x14ac:dyDescent="0.3">
      <c r="T3938" s="222"/>
    </row>
    <row r="3939" spans="20:20" x14ac:dyDescent="0.3">
      <c r="T3939" s="222"/>
    </row>
    <row r="3940" spans="20:20" x14ac:dyDescent="0.3">
      <c r="T3940" s="222"/>
    </row>
    <row r="3941" spans="20:20" x14ac:dyDescent="0.3">
      <c r="T3941" s="222"/>
    </row>
    <row r="3942" spans="20:20" x14ac:dyDescent="0.3">
      <c r="T3942" s="222"/>
    </row>
    <row r="3943" spans="20:20" x14ac:dyDescent="0.3">
      <c r="T3943" s="222"/>
    </row>
    <row r="3944" spans="20:20" x14ac:dyDescent="0.3">
      <c r="T3944" s="222"/>
    </row>
    <row r="3945" spans="20:20" x14ac:dyDescent="0.3">
      <c r="T3945" s="222"/>
    </row>
    <row r="3946" spans="20:20" x14ac:dyDescent="0.3">
      <c r="T3946" s="222"/>
    </row>
    <row r="3947" spans="20:20" x14ac:dyDescent="0.3">
      <c r="T3947" s="222"/>
    </row>
    <row r="3948" spans="20:20" x14ac:dyDescent="0.3">
      <c r="T3948" s="222"/>
    </row>
    <row r="3949" spans="20:20" x14ac:dyDescent="0.3">
      <c r="T3949" s="222"/>
    </row>
    <row r="3950" spans="20:20" x14ac:dyDescent="0.3">
      <c r="T3950" s="222"/>
    </row>
    <row r="3951" spans="20:20" x14ac:dyDescent="0.3">
      <c r="T3951" s="222"/>
    </row>
    <row r="3952" spans="20:20" x14ac:dyDescent="0.3">
      <c r="T3952" s="222"/>
    </row>
    <row r="3953" spans="20:20" x14ac:dyDescent="0.3">
      <c r="T3953" s="222"/>
    </row>
    <row r="3954" spans="20:20" x14ac:dyDescent="0.3">
      <c r="T3954" s="222"/>
    </row>
    <row r="3955" spans="20:20" x14ac:dyDescent="0.3">
      <c r="T3955" s="222"/>
    </row>
    <row r="3956" spans="20:20" x14ac:dyDescent="0.3">
      <c r="T3956" s="222"/>
    </row>
    <row r="3957" spans="20:20" x14ac:dyDescent="0.3">
      <c r="T3957" s="222"/>
    </row>
    <row r="3958" spans="20:20" x14ac:dyDescent="0.3">
      <c r="T3958" s="222"/>
    </row>
    <row r="3959" spans="20:20" x14ac:dyDescent="0.3">
      <c r="T3959" s="222"/>
    </row>
    <row r="3960" spans="20:20" x14ac:dyDescent="0.3">
      <c r="T3960" s="222"/>
    </row>
    <row r="3961" spans="20:20" x14ac:dyDescent="0.3">
      <c r="T3961" s="222"/>
    </row>
    <row r="3962" spans="20:20" x14ac:dyDescent="0.3">
      <c r="T3962" s="222"/>
    </row>
    <row r="3963" spans="20:20" x14ac:dyDescent="0.3">
      <c r="T3963" s="222"/>
    </row>
    <row r="3964" spans="20:20" x14ac:dyDescent="0.3">
      <c r="T3964" s="222"/>
    </row>
    <row r="3965" spans="20:20" x14ac:dyDescent="0.3">
      <c r="T3965" s="222"/>
    </row>
    <row r="3967" spans="20:20" x14ac:dyDescent="0.3">
      <c r="T3967" s="222"/>
    </row>
    <row r="3968" spans="20:20" x14ac:dyDescent="0.3">
      <c r="T3968" s="222"/>
    </row>
    <row r="3969" spans="20:20" x14ac:dyDescent="0.3">
      <c r="T3969" s="222"/>
    </row>
    <row r="3970" spans="20:20" x14ac:dyDescent="0.3">
      <c r="T3970" s="222"/>
    </row>
    <row r="3971" spans="20:20" x14ac:dyDescent="0.3">
      <c r="T3971" s="222"/>
    </row>
    <row r="3972" spans="20:20" x14ac:dyDescent="0.3">
      <c r="T3972" s="222"/>
    </row>
    <row r="3973" spans="20:20" x14ac:dyDescent="0.3">
      <c r="T3973" s="222"/>
    </row>
    <row r="3974" spans="20:20" x14ac:dyDescent="0.3">
      <c r="T3974" s="222"/>
    </row>
    <row r="3975" spans="20:20" x14ac:dyDescent="0.3">
      <c r="T3975" s="222"/>
    </row>
    <row r="3976" spans="20:20" x14ac:dyDescent="0.3">
      <c r="T3976" s="222"/>
    </row>
    <row r="3977" spans="20:20" x14ac:dyDescent="0.3">
      <c r="T3977" s="222"/>
    </row>
    <row r="3978" spans="20:20" x14ac:dyDescent="0.3">
      <c r="T3978" s="222"/>
    </row>
    <row r="3979" spans="20:20" x14ac:dyDescent="0.3">
      <c r="T3979" s="222"/>
    </row>
    <row r="3980" spans="20:20" x14ac:dyDescent="0.3">
      <c r="T3980" s="222"/>
    </row>
    <row r="3981" spans="20:20" x14ac:dyDescent="0.3">
      <c r="T3981" s="222"/>
    </row>
    <row r="3982" spans="20:20" x14ac:dyDescent="0.3">
      <c r="T3982" s="222"/>
    </row>
    <row r="3983" spans="20:20" x14ac:dyDescent="0.3">
      <c r="T3983" s="222"/>
    </row>
    <row r="3984" spans="20:20" x14ac:dyDescent="0.3">
      <c r="T3984" s="222"/>
    </row>
    <row r="3986" spans="20:20" x14ac:dyDescent="0.3">
      <c r="T3986" s="222"/>
    </row>
    <row r="3987" spans="20:20" x14ac:dyDescent="0.3">
      <c r="T3987" s="222"/>
    </row>
    <row r="3989" spans="20:20" x14ac:dyDescent="0.3">
      <c r="T3989" s="222"/>
    </row>
    <row r="3992" spans="20:20" x14ac:dyDescent="0.3">
      <c r="T3992" s="222"/>
    </row>
    <row r="3993" spans="20:20" x14ac:dyDescent="0.3">
      <c r="T3993" s="222"/>
    </row>
    <row r="3994" spans="20:20" x14ac:dyDescent="0.3">
      <c r="T3994" s="222"/>
    </row>
    <row r="3995" spans="20:20" x14ac:dyDescent="0.3">
      <c r="T3995" s="222"/>
    </row>
    <row r="3996" spans="20:20" x14ac:dyDescent="0.3">
      <c r="T3996" s="222"/>
    </row>
    <row r="3997" spans="20:20" x14ac:dyDescent="0.3">
      <c r="T3997" s="222"/>
    </row>
    <row r="3998" spans="20:20" x14ac:dyDescent="0.3">
      <c r="T3998" s="222"/>
    </row>
    <row r="3999" spans="20:20" x14ac:dyDescent="0.3">
      <c r="T3999" s="222"/>
    </row>
    <row r="4000" spans="20:20" x14ac:dyDescent="0.3">
      <c r="T4000" s="222"/>
    </row>
    <row r="4001" spans="20:20" x14ac:dyDescent="0.3">
      <c r="T4001" s="222"/>
    </row>
    <row r="4002" spans="20:20" x14ac:dyDescent="0.3">
      <c r="T4002" s="222"/>
    </row>
    <row r="4003" spans="20:20" x14ac:dyDescent="0.3">
      <c r="T4003" s="222"/>
    </row>
    <row r="4004" spans="20:20" x14ac:dyDescent="0.3">
      <c r="T4004" s="222"/>
    </row>
    <row r="4005" spans="20:20" x14ac:dyDescent="0.3">
      <c r="T4005" s="222"/>
    </row>
    <row r="4006" spans="20:20" x14ac:dyDescent="0.3">
      <c r="T4006" s="222"/>
    </row>
    <row r="4007" spans="20:20" x14ac:dyDescent="0.3">
      <c r="T4007" s="222"/>
    </row>
    <row r="4008" spans="20:20" x14ac:dyDescent="0.3">
      <c r="T4008" s="222"/>
    </row>
    <row r="4009" spans="20:20" x14ac:dyDescent="0.3">
      <c r="T4009" s="222"/>
    </row>
    <row r="4010" spans="20:20" x14ac:dyDescent="0.3">
      <c r="T4010" s="222"/>
    </row>
    <row r="4011" spans="20:20" x14ac:dyDescent="0.3">
      <c r="T4011" s="222"/>
    </row>
    <row r="4012" spans="20:20" x14ac:dyDescent="0.3">
      <c r="T4012" s="222"/>
    </row>
    <row r="4013" spans="20:20" x14ac:dyDescent="0.3">
      <c r="T4013" s="222"/>
    </row>
    <row r="4014" spans="20:20" x14ac:dyDescent="0.3">
      <c r="T4014" s="222"/>
    </row>
    <row r="4015" spans="20:20" x14ac:dyDescent="0.3">
      <c r="T4015" s="222"/>
    </row>
    <row r="4016" spans="20:20" x14ac:dyDescent="0.3">
      <c r="T4016" s="222"/>
    </row>
    <row r="4017" spans="20:20" x14ac:dyDescent="0.3">
      <c r="T4017" s="222"/>
    </row>
    <row r="4018" spans="20:20" x14ac:dyDescent="0.3">
      <c r="T4018" s="222"/>
    </row>
    <row r="4019" spans="20:20" x14ac:dyDescent="0.3">
      <c r="T4019" s="222"/>
    </row>
    <row r="4020" spans="20:20" x14ac:dyDescent="0.3">
      <c r="T4020" s="222"/>
    </row>
    <row r="4021" spans="20:20" x14ac:dyDescent="0.3">
      <c r="T4021" s="222"/>
    </row>
    <row r="4022" spans="20:20" x14ac:dyDescent="0.3">
      <c r="T4022" s="222"/>
    </row>
    <row r="4023" spans="20:20" x14ac:dyDescent="0.3">
      <c r="T4023" s="222"/>
    </row>
    <row r="4024" spans="20:20" x14ac:dyDescent="0.3">
      <c r="T4024" s="222"/>
    </row>
    <row r="4025" spans="20:20" x14ac:dyDescent="0.3">
      <c r="T4025" s="222"/>
    </row>
    <row r="4026" spans="20:20" x14ac:dyDescent="0.3">
      <c r="T4026" s="222"/>
    </row>
    <row r="4027" spans="20:20" x14ac:dyDescent="0.3">
      <c r="T4027" s="222"/>
    </row>
    <row r="4028" spans="20:20" x14ac:dyDescent="0.3">
      <c r="T4028" s="222"/>
    </row>
    <row r="4029" spans="20:20" x14ac:dyDescent="0.3">
      <c r="T4029" s="222"/>
    </row>
    <row r="4030" spans="20:20" x14ac:dyDescent="0.3">
      <c r="T4030" s="222"/>
    </row>
    <row r="4031" spans="20:20" x14ac:dyDescent="0.3">
      <c r="T4031" s="222"/>
    </row>
    <row r="4032" spans="20:20" x14ac:dyDescent="0.3">
      <c r="T4032" s="222"/>
    </row>
    <row r="4033" spans="20:20" x14ac:dyDescent="0.3">
      <c r="T4033" s="222"/>
    </row>
    <row r="4034" spans="20:20" x14ac:dyDescent="0.3">
      <c r="T4034" s="222"/>
    </row>
    <row r="4035" spans="20:20" x14ac:dyDescent="0.3">
      <c r="T4035" s="222"/>
    </row>
    <row r="4036" spans="20:20" x14ac:dyDescent="0.3">
      <c r="T4036" s="222"/>
    </row>
    <row r="4038" spans="20:20" x14ac:dyDescent="0.3">
      <c r="T4038" s="222"/>
    </row>
    <row r="4039" spans="20:20" x14ac:dyDescent="0.3">
      <c r="T4039" s="222"/>
    </row>
    <row r="4040" spans="20:20" x14ac:dyDescent="0.3">
      <c r="T4040" s="222"/>
    </row>
    <row r="4041" spans="20:20" x14ac:dyDescent="0.3">
      <c r="T4041" s="222"/>
    </row>
    <row r="4042" spans="20:20" x14ac:dyDescent="0.3">
      <c r="T4042" s="222"/>
    </row>
    <row r="4043" spans="20:20" x14ac:dyDescent="0.3">
      <c r="T4043" s="222"/>
    </row>
    <row r="4044" spans="20:20" x14ac:dyDescent="0.3">
      <c r="T4044" s="222"/>
    </row>
    <row r="4045" spans="20:20" x14ac:dyDescent="0.3">
      <c r="T4045" s="222"/>
    </row>
    <row r="4046" spans="20:20" x14ac:dyDescent="0.3">
      <c r="T4046" s="222"/>
    </row>
    <row r="4047" spans="20:20" x14ac:dyDescent="0.3">
      <c r="T4047" s="222"/>
    </row>
    <row r="4048" spans="20:20" x14ac:dyDescent="0.3">
      <c r="T4048" s="222"/>
    </row>
    <row r="4049" spans="20:20" x14ac:dyDescent="0.3">
      <c r="T4049" s="222"/>
    </row>
    <row r="4050" spans="20:20" x14ac:dyDescent="0.3">
      <c r="T4050" s="222"/>
    </row>
    <row r="4051" spans="20:20" x14ac:dyDescent="0.3">
      <c r="T4051" s="222"/>
    </row>
    <row r="4052" spans="20:20" x14ac:dyDescent="0.3">
      <c r="T4052" s="222"/>
    </row>
    <row r="4053" spans="20:20" x14ac:dyDescent="0.3">
      <c r="T4053" s="222"/>
    </row>
    <row r="4054" spans="20:20" x14ac:dyDescent="0.3">
      <c r="T4054" s="222"/>
    </row>
    <row r="4055" spans="20:20" x14ac:dyDescent="0.3">
      <c r="T4055" s="222"/>
    </row>
    <row r="4056" spans="20:20" x14ac:dyDescent="0.3">
      <c r="T4056" s="222"/>
    </row>
    <row r="4057" spans="20:20" x14ac:dyDescent="0.3">
      <c r="T4057" s="222"/>
    </row>
    <row r="4058" spans="20:20" x14ac:dyDescent="0.3">
      <c r="T4058" s="222"/>
    </row>
    <row r="4059" spans="20:20" x14ac:dyDescent="0.3">
      <c r="T4059" s="222"/>
    </row>
    <row r="4060" spans="20:20" ht="33.75" customHeight="1" x14ac:dyDescent="0.3">
      <c r="T4060" s="222"/>
    </row>
    <row r="4061" spans="20:20" x14ac:dyDescent="0.3">
      <c r="T4061" s="222"/>
    </row>
    <row r="4062" spans="20:20" x14ac:dyDescent="0.3">
      <c r="T4062" s="222"/>
    </row>
    <row r="4063" spans="20:20" x14ac:dyDescent="0.3">
      <c r="T4063" s="222"/>
    </row>
    <row r="4064" spans="20:20" x14ac:dyDescent="0.3">
      <c r="T4064" s="222"/>
    </row>
    <row r="4065" spans="20:20" x14ac:dyDescent="0.3">
      <c r="T4065" s="222"/>
    </row>
    <row r="4066" spans="20:20" x14ac:dyDescent="0.3">
      <c r="T4066" s="222"/>
    </row>
    <row r="4067" spans="20:20" x14ac:dyDescent="0.3">
      <c r="T4067" s="222"/>
    </row>
    <row r="4068" spans="20:20" x14ac:dyDescent="0.3">
      <c r="T4068" s="222"/>
    </row>
    <row r="4069" spans="20:20" x14ac:dyDescent="0.3">
      <c r="T4069" s="222"/>
    </row>
    <row r="4070" spans="20:20" x14ac:dyDescent="0.3">
      <c r="T4070" s="222"/>
    </row>
    <row r="4071" spans="20:20" x14ac:dyDescent="0.3">
      <c r="T4071" s="222"/>
    </row>
    <row r="4072" spans="20:20" x14ac:dyDescent="0.3">
      <c r="T4072" s="222"/>
    </row>
    <row r="4073" spans="20:20" x14ac:dyDescent="0.3">
      <c r="T4073" s="222"/>
    </row>
    <row r="4074" spans="20:20" x14ac:dyDescent="0.3">
      <c r="T4074" s="222"/>
    </row>
    <row r="4075" spans="20:20" x14ac:dyDescent="0.3">
      <c r="T4075" s="222"/>
    </row>
    <row r="4076" spans="20:20" x14ac:dyDescent="0.3">
      <c r="T4076" s="222"/>
    </row>
    <row r="4077" spans="20:20" x14ac:dyDescent="0.3">
      <c r="T4077" s="222"/>
    </row>
    <row r="4079" spans="20:20" x14ac:dyDescent="0.3">
      <c r="T4079" s="222"/>
    </row>
    <row r="4080" spans="20:20" x14ac:dyDescent="0.3">
      <c r="T4080" s="222"/>
    </row>
    <row r="4081" spans="20:20" x14ac:dyDescent="0.3">
      <c r="T4081" s="222"/>
    </row>
    <row r="4082" spans="20:20" x14ac:dyDescent="0.3">
      <c r="T4082" s="222"/>
    </row>
    <row r="4083" spans="20:20" x14ac:dyDescent="0.3">
      <c r="T4083" s="222"/>
    </row>
    <row r="4084" spans="20:20" x14ac:dyDescent="0.3">
      <c r="T4084" s="222"/>
    </row>
    <row r="4085" spans="20:20" x14ac:dyDescent="0.3">
      <c r="T4085" s="222"/>
    </row>
    <row r="4086" spans="20:20" x14ac:dyDescent="0.3">
      <c r="T4086" s="222"/>
    </row>
    <row r="4087" spans="20:20" x14ac:dyDescent="0.3">
      <c r="T4087" s="222"/>
    </row>
    <row r="4088" spans="20:20" x14ac:dyDescent="0.3">
      <c r="T4088" s="222"/>
    </row>
    <row r="4089" spans="20:20" x14ac:dyDescent="0.3">
      <c r="T4089" s="222"/>
    </row>
    <row r="4090" spans="20:20" x14ac:dyDescent="0.3">
      <c r="T4090" s="222"/>
    </row>
    <row r="4091" spans="20:20" x14ac:dyDescent="0.3">
      <c r="T4091" s="222"/>
    </row>
    <row r="4092" spans="20:20" x14ac:dyDescent="0.3">
      <c r="T4092" s="222"/>
    </row>
    <row r="4093" spans="20:20" x14ac:dyDescent="0.3">
      <c r="T4093" s="222"/>
    </row>
    <row r="4094" spans="20:20" x14ac:dyDescent="0.3">
      <c r="T4094" s="222"/>
    </row>
    <row r="4095" spans="20:20" x14ac:dyDescent="0.3">
      <c r="T4095" s="222"/>
    </row>
    <row r="4096" spans="20:20" x14ac:dyDescent="0.3">
      <c r="T4096" s="222"/>
    </row>
    <row r="4097" spans="20:20" x14ac:dyDescent="0.3">
      <c r="T4097" s="222"/>
    </row>
    <row r="4098" spans="20:20" x14ac:dyDescent="0.3">
      <c r="T4098" s="222"/>
    </row>
    <row r="4099" spans="20:20" x14ac:dyDescent="0.3">
      <c r="T4099" s="222"/>
    </row>
    <row r="4100" spans="20:20" x14ac:dyDescent="0.3">
      <c r="T4100" s="222"/>
    </row>
    <row r="4101" spans="20:20" x14ac:dyDescent="0.3">
      <c r="T4101" s="222"/>
    </row>
    <row r="4102" spans="20:20" x14ac:dyDescent="0.3">
      <c r="T4102" s="222"/>
    </row>
    <row r="4103" spans="20:20" x14ac:dyDescent="0.3">
      <c r="T4103" s="222"/>
    </row>
    <row r="4104" spans="20:20" x14ac:dyDescent="0.3">
      <c r="T4104" s="222"/>
    </row>
    <row r="4105" spans="20:20" x14ac:dyDescent="0.3">
      <c r="T4105" s="222"/>
    </row>
    <row r="4106" spans="20:20" x14ac:dyDescent="0.3">
      <c r="T4106" s="222"/>
    </row>
    <row r="4107" spans="20:20" x14ac:dyDescent="0.3">
      <c r="T4107" s="222"/>
    </row>
    <row r="4108" spans="20:20" x14ac:dyDescent="0.3">
      <c r="T4108" s="222"/>
    </row>
    <row r="4109" spans="20:20" x14ac:dyDescent="0.3">
      <c r="T4109" s="222"/>
    </row>
    <row r="4110" spans="20:20" x14ac:dyDescent="0.3">
      <c r="T4110" s="222"/>
    </row>
    <row r="4111" spans="20:20" x14ac:dyDescent="0.3">
      <c r="T4111" s="222"/>
    </row>
    <row r="4112" spans="20:20" x14ac:dyDescent="0.3">
      <c r="T4112" s="222"/>
    </row>
    <row r="4113" spans="20:20" x14ac:dyDescent="0.3">
      <c r="T4113" s="222"/>
    </row>
    <row r="4114" spans="20:20" x14ac:dyDescent="0.3">
      <c r="T4114" s="222"/>
    </row>
    <row r="4115" spans="20:20" x14ac:dyDescent="0.3">
      <c r="T4115" s="222"/>
    </row>
    <row r="4116" spans="20:20" x14ac:dyDescent="0.3">
      <c r="T4116" s="222"/>
    </row>
    <row r="4117" spans="20:20" x14ac:dyDescent="0.3">
      <c r="T4117" s="222"/>
    </row>
    <row r="4118" spans="20:20" x14ac:dyDescent="0.3">
      <c r="T4118" s="222"/>
    </row>
    <row r="4119" spans="20:20" x14ac:dyDescent="0.3">
      <c r="T4119" s="222"/>
    </row>
    <row r="4120" spans="20:20" x14ac:dyDescent="0.3">
      <c r="T4120" s="222"/>
    </row>
    <row r="4121" spans="20:20" x14ac:dyDescent="0.3">
      <c r="T4121" s="222"/>
    </row>
    <row r="4122" spans="20:20" x14ac:dyDescent="0.3">
      <c r="T4122" s="222"/>
    </row>
    <row r="4123" spans="20:20" x14ac:dyDescent="0.3">
      <c r="T4123" s="222"/>
    </row>
    <row r="4124" spans="20:20" x14ac:dyDescent="0.3">
      <c r="T4124" s="222"/>
    </row>
    <row r="4126" spans="20:20" x14ac:dyDescent="0.3">
      <c r="T4126" s="222"/>
    </row>
    <row r="4127" spans="20:20" x14ac:dyDescent="0.3">
      <c r="T4127" s="222"/>
    </row>
    <row r="4128" spans="20:20" x14ac:dyDescent="0.3">
      <c r="T4128" s="222"/>
    </row>
    <row r="4129" spans="20:20" x14ac:dyDescent="0.3">
      <c r="T4129" s="222"/>
    </row>
    <row r="4130" spans="20:20" x14ac:dyDescent="0.3">
      <c r="T4130" s="222"/>
    </row>
    <row r="4131" spans="20:20" x14ac:dyDescent="0.3">
      <c r="T4131" s="222"/>
    </row>
    <row r="4132" spans="20:20" x14ac:dyDescent="0.3">
      <c r="T4132" s="222"/>
    </row>
    <row r="4133" spans="20:20" x14ac:dyDescent="0.3">
      <c r="T4133" s="222"/>
    </row>
    <row r="4134" spans="20:20" x14ac:dyDescent="0.3">
      <c r="T4134" s="222"/>
    </row>
    <row r="4135" spans="20:20" x14ac:dyDescent="0.3">
      <c r="T4135" s="222"/>
    </row>
    <row r="4136" spans="20:20" x14ac:dyDescent="0.3">
      <c r="T4136" s="222"/>
    </row>
    <row r="4137" spans="20:20" x14ac:dyDescent="0.3">
      <c r="T4137" s="222"/>
    </row>
    <row r="4138" spans="20:20" x14ac:dyDescent="0.3">
      <c r="T4138" s="222"/>
    </row>
    <row r="4139" spans="20:20" x14ac:dyDescent="0.3">
      <c r="T4139" s="222"/>
    </row>
    <row r="4140" spans="20:20" x14ac:dyDescent="0.3">
      <c r="T4140" s="222"/>
    </row>
    <row r="4141" spans="20:20" x14ac:dyDescent="0.3">
      <c r="T4141" s="222"/>
    </row>
    <row r="4142" spans="20:20" x14ac:dyDescent="0.3">
      <c r="T4142" s="222"/>
    </row>
    <row r="4143" spans="20:20" x14ac:dyDescent="0.3">
      <c r="T4143" s="222"/>
    </row>
    <row r="4144" spans="20:20" x14ac:dyDescent="0.3">
      <c r="T4144" s="222"/>
    </row>
    <row r="4145" spans="20:20" x14ac:dyDescent="0.3">
      <c r="T4145" s="222"/>
    </row>
    <row r="4146" spans="20:20" x14ac:dyDescent="0.3">
      <c r="T4146" s="222"/>
    </row>
    <row r="4147" spans="20:20" x14ac:dyDescent="0.3">
      <c r="T4147" s="222"/>
    </row>
    <row r="4148" spans="20:20" x14ac:dyDescent="0.3">
      <c r="T4148" s="222"/>
    </row>
    <row r="4149" spans="20:20" x14ac:dyDescent="0.3">
      <c r="T4149" s="222"/>
    </row>
    <row r="4150" spans="20:20" x14ac:dyDescent="0.3">
      <c r="T4150" s="222"/>
    </row>
    <row r="4151" spans="20:20" x14ac:dyDescent="0.3">
      <c r="T4151" s="222"/>
    </row>
    <row r="4152" spans="20:20" x14ac:dyDescent="0.3">
      <c r="T4152" s="222"/>
    </row>
    <row r="4153" spans="20:20" x14ac:dyDescent="0.3">
      <c r="T4153" s="222"/>
    </row>
    <row r="4154" spans="20:20" x14ac:dyDescent="0.3">
      <c r="T4154" s="222"/>
    </row>
    <row r="4155" spans="20:20" x14ac:dyDescent="0.3">
      <c r="T4155" s="222"/>
    </row>
    <row r="4156" spans="20:20" x14ac:dyDescent="0.3">
      <c r="T4156" s="222"/>
    </row>
    <row r="4157" spans="20:20" x14ac:dyDescent="0.3">
      <c r="T4157" s="222"/>
    </row>
    <row r="4158" spans="20:20" x14ac:dyDescent="0.3">
      <c r="T4158" s="222"/>
    </row>
    <row r="4159" spans="20:20" x14ac:dyDescent="0.3">
      <c r="T4159" s="222"/>
    </row>
    <row r="4160" spans="20:20" x14ac:dyDescent="0.3">
      <c r="T4160" s="222"/>
    </row>
    <row r="4161" spans="20:20" x14ac:dyDescent="0.3">
      <c r="T4161" s="222"/>
    </row>
    <row r="4162" spans="20:20" x14ac:dyDescent="0.3">
      <c r="T4162" s="222"/>
    </row>
    <row r="4163" spans="20:20" x14ac:dyDescent="0.3">
      <c r="T4163" s="222"/>
    </row>
    <row r="4164" spans="20:20" x14ac:dyDescent="0.3">
      <c r="T4164" s="222"/>
    </row>
    <row r="4165" spans="20:20" x14ac:dyDescent="0.3">
      <c r="T4165" s="222"/>
    </row>
    <row r="4166" spans="20:20" x14ac:dyDescent="0.3">
      <c r="T4166" s="222"/>
    </row>
    <row r="4167" spans="20:20" x14ac:dyDescent="0.3">
      <c r="T4167" s="222"/>
    </row>
    <row r="4168" spans="20:20" x14ac:dyDescent="0.3">
      <c r="T4168" s="222"/>
    </row>
    <row r="4169" spans="20:20" x14ac:dyDescent="0.3">
      <c r="T4169" s="222"/>
    </row>
    <row r="4170" spans="20:20" x14ac:dyDescent="0.3">
      <c r="T4170" s="222"/>
    </row>
    <row r="4171" spans="20:20" x14ac:dyDescent="0.3">
      <c r="T4171" s="222"/>
    </row>
    <row r="4172" spans="20:20" x14ac:dyDescent="0.3">
      <c r="T4172" s="222"/>
    </row>
    <row r="4173" spans="20:20" x14ac:dyDescent="0.3">
      <c r="T4173" s="222"/>
    </row>
    <row r="4174" spans="20:20" x14ac:dyDescent="0.3">
      <c r="T4174" s="222"/>
    </row>
    <row r="4175" spans="20:20" x14ac:dyDescent="0.3">
      <c r="T4175" s="222"/>
    </row>
    <row r="4176" spans="20:20" x14ac:dyDescent="0.3">
      <c r="T4176" s="222"/>
    </row>
    <row r="4177" spans="20:20" x14ac:dyDescent="0.3">
      <c r="T4177" s="222"/>
    </row>
    <row r="4178" spans="20:20" x14ac:dyDescent="0.3">
      <c r="T4178" s="222"/>
    </row>
    <row r="4179" spans="20:20" x14ac:dyDescent="0.3">
      <c r="T4179" s="222"/>
    </row>
    <row r="4180" spans="20:20" x14ac:dyDescent="0.3">
      <c r="T4180" s="222"/>
    </row>
    <row r="4181" spans="20:20" x14ac:dyDescent="0.3">
      <c r="T4181" s="222"/>
    </row>
    <row r="4182" spans="20:20" x14ac:dyDescent="0.3">
      <c r="T4182" s="222"/>
    </row>
    <row r="4183" spans="20:20" x14ac:dyDescent="0.3">
      <c r="T4183" s="222"/>
    </row>
    <row r="4184" spans="20:20" x14ac:dyDescent="0.3">
      <c r="T4184" s="222"/>
    </row>
    <row r="4185" spans="20:20" x14ac:dyDescent="0.3">
      <c r="T4185" s="222"/>
    </row>
    <row r="4186" spans="20:20" x14ac:dyDescent="0.3">
      <c r="T4186" s="222"/>
    </row>
    <row r="4187" spans="20:20" x14ac:dyDescent="0.3">
      <c r="T4187" s="222"/>
    </row>
    <row r="4188" spans="20:20" x14ac:dyDescent="0.3">
      <c r="T4188" s="222"/>
    </row>
    <row r="4189" spans="20:20" x14ac:dyDescent="0.3">
      <c r="T4189" s="222"/>
    </row>
    <row r="4190" spans="20:20" x14ac:dyDescent="0.3">
      <c r="T4190" s="222"/>
    </row>
    <row r="4191" spans="20:20" x14ac:dyDescent="0.3">
      <c r="T4191" s="222"/>
    </row>
    <row r="4192" spans="20:20" x14ac:dyDescent="0.3">
      <c r="T4192" s="222"/>
    </row>
    <row r="4193" spans="20:20" x14ac:dyDescent="0.3">
      <c r="T4193" s="222"/>
    </row>
    <row r="4194" spans="20:20" x14ac:dyDescent="0.3">
      <c r="T4194" s="222"/>
    </row>
    <row r="4195" spans="20:20" x14ac:dyDescent="0.3">
      <c r="T4195" s="222"/>
    </row>
    <row r="4196" spans="20:20" x14ac:dyDescent="0.3">
      <c r="T4196" s="222"/>
    </row>
    <row r="4197" spans="20:20" x14ac:dyDescent="0.3">
      <c r="T4197" s="222"/>
    </row>
    <row r="4198" spans="20:20" x14ac:dyDescent="0.3">
      <c r="T4198" s="222"/>
    </row>
    <row r="4199" spans="20:20" x14ac:dyDescent="0.3">
      <c r="T4199" s="222"/>
    </row>
    <row r="4200" spans="20:20" x14ac:dyDescent="0.3">
      <c r="T4200" s="222"/>
    </row>
    <row r="4201" spans="20:20" x14ac:dyDescent="0.3">
      <c r="T4201" s="222"/>
    </row>
    <row r="4202" spans="20:20" x14ac:dyDescent="0.3">
      <c r="T4202" s="222"/>
    </row>
    <row r="4203" spans="20:20" x14ac:dyDescent="0.3">
      <c r="T4203" s="222"/>
    </row>
    <row r="4204" spans="20:20" x14ac:dyDescent="0.3">
      <c r="T4204" s="222"/>
    </row>
    <row r="4205" spans="20:20" x14ac:dyDescent="0.3">
      <c r="T4205" s="222"/>
    </row>
    <row r="4206" spans="20:20" x14ac:dyDescent="0.3">
      <c r="T4206" s="222"/>
    </row>
    <row r="4207" spans="20:20" x14ac:dyDescent="0.3">
      <c r="T4207" s="222"/>
    </row>
    <row r="4208" spans="20:20" x14ac:dyDescent="0.3">
      <c r="T4208" s="222"/>
    </row>
    <row r="4209" spans="20:20" x14ac:dyDescent="0.3">
      <c r="T4209" s="222"/>
    </row>
    <row r="4210" spans="20:20" x14ac:dyDescent="0.3">
      <c r="T4210" s="222"/>
    </row>
    <row r="4211" spans="20:20" x14ac:dyDescent="0.3">
      <c r="T4211" s="222"/>
    </row>
    <row r="4212" spans="20:20" x14ac:dyDescent="0.3">
      <c r="T4212" s="222"/>
    </row>
    <row r="4213" spans="20:20" x14ac:dyDescent="0.3">
      <c r="T4213" s="222"/>
    </row>
    <row r="4214" spans="20:20" x14ac:dyDescent="0.3">
      <c r="T4214" s="222"/>
    </row>
    <row r="4215" spans="20:20" x14ac:dyDescent="0.3">
      <c r="T4215" s="222"/>
    </row>
    <row r="4216" spans="20:20" x14ac:dyDescent="0.3">
      <c r="T4216" s="222"/>
    </row>
    <row r="4218" spans="20:20" x14ac:dyDescent="0.3">
      <c r="T4218" s="222"/>
    </row>
    <row r="4219" spans="20:20" x14ac:dyDescent="0.3">
      <c r="T4219" s="222"/>
    </row>
    <row r="4220" spans="20:20" x14ac:dyDescent="0.3">
      <c r="T4220" s="222"/>
    </row>
    <row r="4221" spans="20:20" x14ac:dyDescent="0.3">
      <c r="T4221" s="222"/>
    </row>
    <row r="4222" spans="20:20" x14ac:dyDescent="0.3">
      <c r="T4222" s="222"/>
    </row>
    <row r="4223" spans="20:20" x14ac:dyDescent="0.3">
      <c r="T4223" s="222"/>
    </row>
    <row r="4224" spans="20:20" x14ac:dyDescent="0.3">
      <c r="T4224" s="222"/>
    </row>
    <row r="4225" spans="20:20" x14ac:dyDescent="0.3">
      <c r="T4225" s="222"/>
    </row>
    <row r="4226" spans="20:20" x14ac:dyDescent="0.3">
      <c r="T4226" s="222"/>
    </row>
    <row r="4227" spans="20:20" x14ac:dyDescent="0.3">
      <c r="T4227" s="222"/>
    </row>
    <row r="4228" spans="20:20" x14ac:dyDescent="0.3">
      <c r="T4228" s="222"/>
    </row>
    <row r="4229" spans="20:20" x14ac:dyDescent="0.3">
      <c r="T4229" s="222"/>
    </row>
    <row r="4230" spans="20:20" x14ac:dyDescent="0.3">
      <c r="T4230" s="222"/>
    </row>
    <row r="4231" spans="20:20" x14ac:dyDescent="0.3">
      <c r="T4231" s="222"/>
    </row>
    <row r="4232" spans="20:20" x14ac:dyDescent="0.3">
      <c r="T4232" s="222"/>
    </row>
    <row r="4233" spans="20:20" x14ac:dyDescent="0.3">
      <c r="T4233" s="222"/>
    </row>
    <row r="4234" spans="20:20" x14ac:dyDescent="0.3">
      <c r="T4234" s="222"/>
    </row>
    <row r="4235" spans="20:20" x14ac:dyDescent="0.3">
      <c r="T4235" s="222"/>
    </row>
    <row r="4236" spans="20:20" x14ac:dyDescent="0.3">
      <c r="T4236" s="222"/>
    </row>
    <row r="4237" spans="20:20" x14ac:dyDescent="0.3">
      <c r="T4237" s="222"/>
    </row>
    <row r="4238" spans="20:20" x14ac:dyDescent="0.3">
      <c r="T4238" s="222"/>
    </row>
    <row r="4239" spans="20:20" x14ac:dyDescent="0.3">
      <c r="T4239" s="222"/>
    </row>
    <row r="4240" spans="20:20" x14ac:dyDescent="0.3">
      <c r="T4240" s="222"/>
    </row>
    <row r="4241" spans="20:20" x14ac:dyDescent="0.3">
      <c r="T4241" s="222"/>
    </row>
    <row r="4242" spans="20:20" x14ac:dyDescent="0.3">
      <c r="T4242" s="222"/>
    </row>
    <row r="4243" spans="20:20" x14ac:dyDescent="0.3">
      <c r="T4243" s="222"/>
    </row>
    <row r="4244" spans="20:20" x14ac:dyDescent="0.3">
      <c r="T4244" s="222"/>
    </row>
    <row r="4245" spans="20:20" x14ac:dyDescent="0.3">
      <c r="T4245" s="222"/>
    </row>
    <row r="4246" spans="20:20" x14ac:dyDescent="0.3">
      <c r="T4246" s="222"/>
    </row>
    <row r="4247" spans="20:20" x14ac:dyDescent="0.3">
      <c r="T4247" s="222"/>
    </row>
    <row r="4248" spans="20:20" x14ac:dyDescent="0.3">
      <c r="T4248" s="222"/>
    </row>
    <row r="4249" spans="20:20" x14ac:dyDescent="0.3">
      <c r="T4249" s="222"/>
    </row>
    <row r="4250" spans="20:20" x14ac:dyDescent="0.3">
      <c r="T4250" s="222"/>
    </row>
    <row r="4251" spans="20:20" x14ac:dyDescent="0.3">
      <c r="T4251" s="222"/>
    </row>
    <row r="4252" spans="20:20" x14ac:dyDescent="0.3">
      <c r="T4252" s="222"/>
    </row>
    <row r="4253" spans="20:20" x14ac:dyDescent="0.3">
      <c r="T4253" s="222"/>
    </row>
    <row r="4254" spans="20:20" x14ac:dyDescent="0.3">
      <c r="T4254" s="222"/>
    </row>
    <row r="4255" spans="20:20" x14ac:dyDescent="0.3">
      <c r="T4255" s="222"/>
    </row>
    <row r="4256" spans="20:20" x14ac:dyDescent="0.3">
      <c r="T4256" s="222"/>
    </row>
    <row r="4257" spans="20:20" x14ac:dyDescent="0.3">
      <c r="T4257" s="222"/>
    </row>
    <row r="4258" spans="20:20" x14ac:dyDescent="0.3">
      <c r="T4258" s="222"/>
    </row>
    <row r="4259" spans="20:20" x14ac:dyDescent="0.3">
      <c r="T4259" s="222"/>
    </row>
    <row r="4260" spans="20:20" x14ac:dyDescent="0.3">
      <c r="T4260" s="222"/>
    </row>
    <row r="4261" spans="20:20" x14ac:dyDescent="0.3">
      <c r="T4261" s="222"/>
    </row>
    <row r="4262" spans="20:20" x14ac:dyDescent="0.3">
      <c r="T4262" s="222"/>
    </row>
    <row r="4263" spans="20:20" x14ac:dyDescent="0.3">
      <c r="T4263" s="222"/>
    </row>
    <row r="4264" spans="20:20" x14ac:dyDescent="0.3">
      <c r="T4264" s="222"/>
    </row>
    <row r="4265" spans="20:20" x14ac:dyDescent="0.3">
      <c r="T4265" s="222"/>
    </row>
    <row r="4266" spans="20:20" x14ac:dyDescent="0.3">
      <c r="T4266" s="222"/>
    </row>
    <row r="4267" spans="20:20" x14ac:dyDescent="0.3">
      <c r="T4267" s="222"/>
    </row>
    <row r="4268" spans="20:20" x14ac:dyDescent="0.3">
      <c r="T4268" s="222"/>
    </row>
    <row r="4269" spans="20:20" x14ac:dyDescent="0.3">
      <c r="T4269" s="222"/>
    </row>
    <row r="4270" spans="20:20" x14ac:dyDescent="0.3">
      <c r="T4270" s="222"/>
    </row>
    <row r="4271" spans="20:20" x14ac:dyDescent="0.3">
      <c r="T4271" s="222"/>
    </row>
    <row r="4272" spans="20:20" x14ac:dyDescent="0.3">
      <c r="T4272" s="222"/>
    </row>
    <row r="4273" spans="20:20" x14ac:dyDescent="0.3">
      <c r="T4273" s="222"/>
    </row>
    <row r="4274" spans="20:20" x14ac:dyDescent="0.3">
      <c r="T4274" s="222"/>
    </row>
    <row r="4275" spans="20:20" x14ac:dyDescent="0.3">
      <c r="T4275" s="222"/>
    </row>
    <row r="4276" spans="20:20" x14ac:dyDescent="0.3">
      <c r="T4276" s="222"/>
    </row>
    <row r="4277" spans="20:20" x14ac:dyDescent="0.3">
      <c r="T4277" s="222"/>
    </row>
    <row r="4278" spans="20:20" x14ac:dyDescent="0.3">
      <c r="T4278" s="222"/>
    </row>
    <row r="4279" spans="20:20" x14ac:dyDescent="0.3">
      <c r="T4279" s="222"/>
    </row>
    <row r="4280" spans="20:20" x14ac:dyDescent="0.3">
      <c r="T4280" s="222"/>
    </row>
    <row r="4281" spans="20:20" x14ac:dyDescent="0.3">
      <c r="T4281" s="222"/>
    </row>
    <row r="4282" spans="20:20" x14ac:dyDescent="0.3">
      <c r="T4282" s="222"/>
    </row>
    <row r="4283" spans="20:20" x14ac:dyDescent="0.3">
      <c r="T4283" s="222"/>
    </row>
    <row r="4284" spans="20:20" x14ac:dyDescent="0.3">
      <c r="T4284" s="222"/>
    </row>
    <row r="4285" spans="20:20" x14ac:dyDescent="0.3">
      <c r="T4285" s="222"/>
    </row>
    <row r="4286" spans="20:20" x14ac:dyDescent="0.3">
      <c r="T4286" s="222"/>
    </row>
    <row r="4287" spans="20:20" x14ac:dyDescent="0.3">
      <c r="T4287" s="222"/>
    </row>
    <row r="4288" spans="20:20" x14ac:dyDescent="0.3">
      <c r="T4288" s="222"/>
    </row>
    <row r="4289" spans="20:20" x14ac:dyDescent="0.3">
      <c r="T4289" s="222"/>
    </row>
    <row r="4290" spans="20:20" x14ac:dyDescent="0.3">
      <c r="T4290" s="222"/>
    </row>
    <row r="4291" spans="20:20" x14ac:dyDescent="0.3">
      <c r="T4291" s="222"/>
    </row>
    <row r="4292" spans="20:20" x14ac:dyDescent="0.3">
      <c r="T4292" s="222"/>
    </row>
    <row r="4293" spans="20:20" x14ac:dyDescent="0.3">
      <c r="T4293" s="222"/>
    </row>
    <row r="4294" spans="20:20" x14ac:dyDescent="0.3">
      <c r="T4294" s="222"/>
    </row>
    <row r="4295" spans="20:20" x14ac:dyDescent="0.3">
      <c r="T4295" s="222"/>
    </row>
    <row r="4296" spans="20:20" x14ac:dyDescent="0.3">
      <c r="T4296" s="222"/>
    </row>
    <row r="4297" spans="20:20" x14ac:dyDescent="0.3">
      <c r="T4297" s="222"/>
    </row>
    <row r="4298" spans="20:20" x14ac:dyDescent="0.3">
      <c r="T4298" s="222"/>
    </row>
    <row r="4299" spans="20:20" x14ac:dyDescent="0.3">
      <c r="T4299" s="222"/>
    </row>
    <row r="4301" spans="20:20" x14ac:dyDescent="0.3">
      <c r="T4301" s="222"/>
    </row>
    <row r="4302" spans="20:20" x14ac:dyDescent="0.3">
      <c r="T4302" s="222"/>
    </row>
    <row r="4303" spans="20:20" x14ac:dyDescent="0.3">
      <c r="T4303" s="222"/>
    </row>
    <row r="4304" spans="20:20" x14ac:dyDescent="0.3">
      <c r="T4304" s="222"/>
    </row>
    <row r="4305" spans="20:20" x14ac:dyDescent="0.3">
      <c r="T4305" s="222"/>
    </row>
    <row r="4306" spans="20:20" x14ac:dyDescent="0.3">
      <c r="T4306" s="222"/>
    </row>
    <row r="4307" spans="20:20" x14ac:dyDescent="0.3">
      <c r="T4307" s="222"/>
    </row>
    <row r="4308" spans="20:20" x14ac:dyDescent="0.3">
      <c r="T4308" s="222"/>
    </row>
    <row r="4309" spans="20:20" x14ac:dyDescent="0.3">
      <c r="T4309" s="222"/>
    </row>
    <row r="4311" spans="20:20" x14ac:dyDescent="0.3">
      <c r="T4311" s="222"/>
    </row>
    <row r="4312" spans="20:20" x14ac:dyDescent="0.3">
      <c r="T4312" s="222"/>
    </row>
    <row r="4313" spans="20:20" x14ac:dyDescent="0.3">
      <c r="T4313" s="222"/>
    </row>
    <row r="4314" spans="20:20" x14ac:dyDescent="0.3">
      <c r="T4314" s="222"/>
    </row>
    <row r="4315" spans="20:20" x14ac:dyDescent="0.3">
      <c r="T4315" s="222"/>
    </row>
    <row r="4316" spans="20:20" x14ac:dyDescent="0.3">
      <c r="T4316" s="222"/>
    </row>
    <row r="4317" spans="20:20" x14ac:dyDescent="0.3">
      <c r="T4317" s="222"/>
    </row>
    <row r="4318" spans="20:20" x14ac:dyDescent="0.3">
      <c r="T4318" s="222"/>
    </row>
    <row r="4319" spans="20:20" x14ac:dyDescent="0.3">
      <c r="T4319" s="222"/>
    </row>
    <row r="4320" spans="20:20" x14ac:dyDescent="0.3">
      <c r="T4320" s="222"/>
    </row>
    <row r="4322" spans="20:20" x14ac:dyDescent="0.3">
      <c r="T4322" s="222"/>
    </row>
    <row r="4323" spans="20:20" x14ac:dyDescent="0.3">
      <c r="T4323" s="222"/>
    </row>
    <row r="4324" spans="20:20" x14ac:dyDescent="0.3">
      <c r="T4324" s="222"/>
    </row>
    <row r="4325" spans="20:20" x14ac:dyDescent="0.3">
      <c r="T4325" s="222"/>
    </row>
    <row r="4326" spans="20:20" x14ac:dyDescent="0.3">
      <c r="T4326" s="222"/>
    </row>
    <row r="4327" spans="20:20" x14ac:dyDescent="0.3">
      <c r="T4327" s="222"/>
    </row>
    <row r="4328" spans="20:20" x14ac:dyDescent="0.3">
      <c r="T4328" s="222"/>
    </row>
    <row r="4329" spans="20:20" x14ac:dyDescent="0.3">
      <c r="T4329" s="222"/>
    </row>
    <row r="4330" spans="20:20" x14ac:dyDescent="0.3">
      <c r="T4330" s="222"/>
    </row>
    <row r="4331" spans="20:20" x14ac:dyDescent="0.3">
      <c r="T4331" s="222"/>
    </row>
    <row r="4332" spans="20:20" x14ac:dyDescent="0.3">
      <c r="T4332" s="222"/>
    </row>
    <row r="4333" spans="20:20" x14ac:dyDescent="0.3">
      <c r="T4333" s="222"/>
    </row>
    <row r="4334" spans="20:20" x14ac:dyDescent="0.3">
      <c r="T4334" s="222"/>
    </row>
    <row r="4335" spans="20:20" x14ac:dyDescent="0.3">
      <c r="T4335" s="222"/>
    </row>
    <row r="4336" spans="20:20" x14ac:dyDescent="0.3">
      <c r="T4336" s="222"/>
    </row>
    <row r="4337" spans="20:20" x14ac:dyDescent="0.3">
      <c r="T4337" s="222"/>
    </row>
    <row r="4338" spans="20:20" x14ac:dyDescent="0.3">
      <c r="T4338" s="222"/>
    </row>
    <row r="4339" spans="20:20" x14ac:dyDescent="0.3">
      <c r="T4339" s="222"/>
    </row>
    <row r="4341" spans="20:20" x14ac:dyDescent="0.3">
      <c r="T4341" s="222"/>
    </row>
    <row r="4342" spans="20:20" x14ac:dyDescent="0.3">
      <c r="T4342" s="222"/>
    </row>
    <row r="4343" spans="20:20" x14ac:dyDescent="0.3">
      <c r="T4343" s="222"/>
    </row>
    <row r="4344" spans="20:20" x14ac:dyDescent="0.3">
      <c r="T4344" s="222"/>
    </row>
    <row r="4345" spans="20:20" x14ac:dyDescent="0.3">
      <c r="T4345" s="222"/>
    </row>
    <row r="4346" spans="20:20" x14ac:dyDescent="0.3">
      <c r="T4346" s="222"/>
    </row>
    <row r="4347" spans="20:20" x14ac:dyDescent="0.3">
      <c r="T4347" s="222"/>
    </row>
    <row r="4348" spans="20:20" x14ac:dyDescent="0.3">
      <c r="T4348" s="222"/>
    </row>
    <row r="4349" spans="20:20" x14ac:dyDescent="0.3">
      <c r="T4349" s="222"/>
    </row>
    <row r="4350" spans="20:20" x14ac:dyDescent="0.3">
      <c r="T4350" s="222"/>
    </row>
    <row r="4352" spans="20:20" x14ac:dyDescent="0.3">
      <c r="T4352" s="222"/>
    </row>
    <row r="4353" spans="20:20" x14ac:dyDescent="0.3">
      <c r="T4353" s="222"/>
    </row>
    <row r="4354" spans="20:20" x14ac:dyDescent="0.3">
      <c r="T4354" s="222"/>
    </row>
    <row r="4355" spans="20:20" x14ac:dyDescent="0.3">
      <c r="T4355" s="222"/>
    </row>
    <row r="4356" spans="20:20" x14ac:dyDescent="0.3">
      <c r="T4356" s="222"/>
    </row>
    <row r="4357" spans="20:20" x14ac:dyDescent="0.3">
      <c r="T4357" s="222"/>
    </row>
    <row r="4358" spans="20:20" x14ac:dyDescent="0.3">
      <c r="T4358" s="222"/>
    </row>
    <row r="4359" spans="20:20" x14ac:dyDescent="0.3">
      <c r="T4359" s="222"/>
    </row>
    <row r="4360" spans="20:20" x14ac:dyDescent="0.3">
      <c r="T4360" s="222"/>
    </row>
    <row r="4361" spans="20:20" x14ac:dyDescent="0.3">
      <c r="T4361" s="222"/>
    </row>
    <row r="4362" spans="20:20" x14ac:dyDescent="0.3">
      <c r="T4362" s="222"/>
    </row>
    <row r="4363" spans="20:20" x14ac:dyDescent="0.3">
      <c r="T4363" s="222"/>
    </row>
    <row r="4364" spans="20:20" x14ac:dyDescent="0.3">
      <c r="T4364" s="222"/>
    </row>
    <row r="4365" spans="20:20" x14ac:dyDescent="0.3">
      <c r="T4365" s="222"/>
    </row>
    <row r="4366" spans="20:20" x14ac:dyDescent="0.3">
      <c r="T4366" s="222"/>
    </row>
    <row r="4367" spans="20:20" x14ac:dyDescent="0.3">
      <c r="T4367" s="222"/>
    </row>
    <row r="4368" spans="20:20" x14ac:dyDescent="0.3">
      <c r="T4368" s="222"/>
    </row>
    <row r="4369" spans="20:20" x14ac:dyDescent="0.3">
      <c r="T4369" s="222"/>
    </row>
    <row r="4370" spans="20:20" x14ac:dyDescent="0.3">
      <c r="T4370" s="222"/>
    </row>
    <row r="4371" spans="20:20" x14ac:dyDescent="0.3">
      <c r="T4371" s="222"/>
    </row>
    <row r="4372" spans="20:20" x14ac:dyDescent="0.3">
      <c r="T4372" s="222"/>
    </row>
    <row r="4373" spans="20:20" x14ac:dyDescent="0.3">
      <c r="T4373" s="222"/>
    </row>
    <row r="4374" spans="20:20" x14ac:dyDescent="0.3">
      <c r="T4374" s="222"/>
    </row>
    <row r="4375" spans="20:20" x14ac:dyDescent="0.3">
      <c r="T4375" s="222"/>
    </row>
    <row r="4376" spans="20:20" x14ac:dyDescent="0.3">
      <c r="T4376" s="222"/>
    </row>
    <row r="4377" spans="20:20" x14ac:dyDescent="0.3">
      <c r="T4377" s="222"/>
    </row>
    <row r="4378" spans="20:20" x14ac:dyDescent="0.3">
      <c r="T4378" s="222"/>
    </row>
    <row r="4379" spans="20:20" x14ac:dyDescent="0.3">
      <c r="T4379" s="222"/>
    </row>
    <row r="4380" spans="20:20" x14ac:dyDescent="0.3">
      <c r="T4380" s="222"/>
    </row>
    <row r="4381" spans="20:20" x14ac:dyDescent="0.3">
      <c r="T4381" s="222"/>
    </row>
    <row r="4382" spans="20:20" x14ac:dyDescent="0.3">
      <c r="T4382" s="222"/>
    </row>
    <row r="4383" spans="20:20" x14ac:dyDescent="0.3">
      <c r="T4383" s="222"/>
    </row>
    <row r="4384" spans="20:20" x14ac:dyDescent="0.3">
      <c r="T4384" s="222"/>
    </row>
    <row r="4385" spans="20:20" x14ac:dyDescent="0.3">
      <c r="T4385" s="222"/>
    </row>
    <row r="4386" spans="20:20" x14ac:dyDescent="0.3">
      <c r="T4386" s="222"/>
    </row>
    <row r="4387" spans="20:20" x14ac:dyDescent="0.3">
      <c r="T4387" s="222"/>
    </row>
    <row r="4388" spans="20:20" x14ac:dyDescent="0.3">
      <c r="T4388" s="222"/>
    </row>
    <row r="4389" spans="20:20" x14ac:dyDescent="0.3">
      <c r="T4389" s="222"/>
    </row>
    <row r="4390" spans="20:20" x14ac:dyDescent="0.3">
      <c r="T4390" s="222"/>
    </row>
    <row r="4391" spans="20:20" x14ac:dyDescent="0.3">
      <c r="T4391" s="222"/>
    </row>
    <row r="4392" spans="20:20" x14ac:dyDescent="0.3">
      <c r="T4392" s="222"/>
    </row>
    <row r="4393" spans="20:20" x14ac:dyDescent="0.3">
      <c r="T4393" s="222"/>
    </row>
    <row r="4394" spans="20:20" x14ac:dyDescent="0.3">
      <c r="T4394" s="222"/>
    </row>
    <row r="4395" spans="20:20" x14ac:dyDescent="0.3">
      <c r="T4395" s="222"/>
    </row>
    <row r="4396" spans="20:20" x14ac:dyDescent="0.3">
      <c r="T4396" s="222"/>
    </row>
    <row r="4397" spans="20:20" x14ac:dyDescent="0.3">
      <c r="T4397" s="222"/>
    </row>
    <row r="4398" spans="20:20" x14ac:dyDescent="0.3">
      <c r="T4398" s="222"/>
    </row>
    <row r="4399" spans="20:20" x14ac:dyDescent="0.3">
      <c r="T4399" s="222"/>
    </row>
    <row r="4400" spans="20:20" x14ac:dyDescent="0.3">
      <c r="T4400" s="222"/>
    </row>
    <row r="4401" spans="20:20" x14ac:dyDescent="0.3">
      <c r="T4401" s="222"/>
    </row>
    <row r="4402" spans="20:20" x14ac:dyDescent="0.3">
      <c r="T4402" s="222"/>
    </row>
    <row r="4403" spans="20:20" x14ac:dyDescent="0.3">
      <c r="T4403" s="222"/>
    </row>
    <row r="4404" spans="20:20" x14ac:dyDescent="0.3">
      <c r="T4404" s="222"/>
    </row>
    <row r="4405" spans="20:20" x14ac:dyDescent="0.3">
      <c r="T4405" s="222"/>
    </row>
    <row r="4406" spans="20:20" x14ac:dyDescent="0.3">
      <c r="T4406" s="222"/>
    </row>
    <row r="4407" spans="20:20" x14ac:dyDescent="0.3">
      <c r="T4407" s="222"/>
    </row>
    <row r="4408" spans="20:20" x14ac:dyDescent="0.3">
      <c r="T4408" s="222"/>
    </row>
    <row r="4409" spans="20:20" x14ac:dyDescent="0.3">
      <c r="T4409" s="222"/>
    </row>
    <row r="4410" spans="20:20" x14ac:dyDescent="0.3">
      <c r="T4410" s="222"/>
    </row>
    <row r="4411" spans="20:20" x14ac:dyDescent="0.3">
      <c r="T4411" s="222"/>
    </row>
    <row r="4412" spans="20:20" x14ac:dyDescent="0.3">
      <c r="T4412" s="222"/>
    </row>
    <row r="4413" spans="20:20" x14ac:dyDescent="0.3">
      <c r="T4413" s="222"/>
    </row>
    <row r="4414" spans="20:20" x14ac:dyDescent="0.3">
      <c r="T4414" s="222"/>
    </row>
    <row r="4415" spans="20:20" x14ac:dyDescent="0.3">
      <c r="T4415" s="222"/>
    </row>
    <row r="4416" spans="20:20" x14ac:dyDescent="0.3">
      <c r="T4416" s="222"/>
    </row>
    <row r="4417" spans="20:20" x14ac:dyDescent="0.3">
      <c r="T4417" s="222"/>
    </row>
    <row r="4418" spans="20:20" x14ac:dyDescent="0.3">
      <c r="T4418" s="222"/>
    </row>
    <row r="4419" spans="20:20" x14ac:dyDescent="0.3">
      <c r="T4419" s="222"/>
    </row>
    <row r="4420" spans="20:20" x14ac:dyDescent="0.3">
      <c r="T4420" s="222"/>
    </row>
    <row r="4421" spans="20:20" x14ac:dyDescent="0.3">
      <c r="T4421" s="222"/>
    </row>
    <row r="4422" spans="20:20" x14ac:dyDescent="0.3">
      <c r="T4422" s="222"/>
    </row>
    <row r="4423" spans="20:20" x14ac:dyDescent="0.3">
      <c r="T4423" s="222"/>
    </row>
    <row r="4424" spans="20:20" x14ac:dyDescent="0.3">
      <c r="T4424" s="222"/>
    </row>
    <row r="4425" spans="20:20" x14ac:dyDescent="0.3">
      <c r="T4425" s="222"/>
    </row>
    <row r="4426" spans="20:20" x14ac:dyDescent="0.3">
      <c r="T4426" s="222"/>
    </row>
    <row r="4427" spans="20:20" x14ac:dyDescent="0.3">
      <c r="T4427" s="222"/>
    </row>
    <row r="4428" spans="20:20" x14ac:dyDescent="0.3">
      <c r="T4428" s="222"/>
    </row>
    <row r="4429" spans="20:20" x14ac:dyDescent="0.3">
      <c r="T4429" s="222"/>
    </row>
    <row r="4430" spans="20:20" x14ac:dyDescent="0.3">
      <c r="T4430" s="222"/>
    </row>
    <row r="4431" spans="20:20" x14ac:dyDescent="0.3">
      <c r="T4431" s="222"/>
    </row>
    <row r="4432" spans="20:20" x14ac:dyDescent="0.3">
      <c r="T4432" s="222"/>
    </row>
    <row r="4433" spans="20:20" x14ac:dyDescent="0.3">
      <c r="T4433" s="222"/>
    </row>
    <row r="4434" spans="20:20" x14ac:dyDescent="0.3">
      <c r="T4434" s="222"/>
    </row>
    <row r="4435" spans="20:20" x14ac:dyDescent="0.3">
      <c r="T4435" s="222"/>
    </row>
    <row r="4436" spans="20:20" x14ac:dyDescent="0.3">
      <c r="T4436" s="222"/>
    </row>
    <row r="4437" spans="20:20" x14ac:dyDescent="0.3">
      <c r="T4437" s="222"/>
    </row>
    <row r="4438" spans="20:20" x14ac:dyDescent="0.3">
      <c r="T4438" s="222"/>
    </row>
    <row r="4439" spans="20:20" x14ac:dyDescent="0.3">
      <c r="T4439" s="222"/>
    </row>
    <row r="4440" spans="20:20" x14ac:dyDescent="0.3">
      <c r="T4440" s="222"/>
    </row>
    <row r="4441" spans="20:20" x14ac:dyDescent="0.3">
      <c r="T4441" s="222"/>
    </row>
    <row r="4442" spans="20:20" x14ac:dyDescent="0.3">
      <c r="T4442" s="222"/>
    </row>
    <row r="4443" spans="20:20" x14ac:dyDescent="0.3">
      <c r="T4443" s="222"/>
    </row>
    <row r="4444" spans="20:20" x14ac:dyDescent="0.3">
      <c r="T4444" s="222"/>
    </row>
    <row r="4445" spans="20:20" x14ac:dyDescent="0.3">
      <c r="T4445" s="222"/>
    </row>
    <row r="4446" spans="20:20" x14ac:dyDescent="0.3">
      <c r="T4446" s="222"/>
    </row>
    <row r="4447" spans="20:20" x14ac:dyDescent="0.3">
      <c r="T4447" s="222"/>
    </row>
    <row r="4448" spans="20:20" x14ac:dyDescent="0.3">
      <c r="T4448" s="222"/>
    </row>
    <row r="4449" spans="20:20" x14ac:dyDescent="0.3">
      <c r="T4449" s="222"/>
    </row>
    <row r="4450" spans="20:20" x14ac:dyDescent="0.3">
      <c r="T4450" s="222"/>
    </row>
    <row r="4451" spans="20:20" x14ac:dyDescent="0.3">
      <c r="T4451" s="222"/>
    </row>
    <row r="4452" spans="20:20" x14ac:dyDescent="0.3">
      <c r="T4452" s="222"/>
    </row>
    <row r="4453" spans="20:20" x14ac:dyDescent="0.3">
      <c r="T4453" s="222"/>
    </row>
    <row r="4454" spans="20:20" x14ac:dyDescent="0.3">
      <c r="T4454" s="222"/>
    </row>
    <row r="4455" spans="20:20" x14ac:dyDescent="0.3">
      <c r="T4455" s="222"/>
    </row>
    <row r="4456" spans="20:20" x14ac:dyDescent="0.3">
      <c r="T4456" s="222"/>
    </row>
    <row r="4457" spans="20:20" x14ac:dyDescent="0.3">
      <c r="T4457" s="222"/>
    </row>
    <row r="4458" spans="20:20" x14ac:dyDescent="0.3">
      <c r="T4458" s="222"/>
    </row>
    <row r="4459" spans="20:20" x14ac:dyDescent="0.3">
      <c r="T4459" s="222"/>
    </row>
    <row r="4460" spans="20:20" x14ac:dyDescent="0.3">
      <c r="T4460" s="222"/>
    </row>
    <row r="4461" spans="20:20" x14ac:dyDescent="0.3">
      <c r="T4461" s="222"/>
    </row>
    <row r="4462" spans="20:20" x14ac:dyDescent="0.3">
      <c r="T4462" s="222"/>
    </row>
    <row r="4463" spans="20:20" x14ac:dyDescent="0.3">
      <c r="T4463" s="222"/>
    </row>
    <row r="4464" spans="20:20" x14ac:dyDescent="0.3">
      <c r="T4464" s="222"/>
    </row>
    <row r="4465" spans="20:20" x14ac:dyDescent="0.3">
      <c r="T4465" s="222"/>
    </row>
    <row r="4466" spans="20:20" x14ac:dyDescent="0.3">
      <c r="T4466" s="222"/>
    </row>
    <row r="4467" spans="20:20" x14ac:dyDescent="0.3">
      <c r="T4467" s="222"/>
    </row>
    <row r="4468" spans="20:20" x14ac:dyDescent="0.3">
      <c r="T4468" s="222"/>
    </row>
    <row r="4469" spans="20:20" x14ac:dyDescent="0.3">
      <c r="T4469" s="222"/>
    </row>
    <row r="4471" spans="20:20" x14ac:dyDescent="0.3">
      <c r="T4471" s="222"/>
    </row>
    <row r="4473" spans="20:20" x14ac:dyDescent="0.3">
      <c r="T4473" s="222"/>
    </row>
    <row r="4474" spans="20:20" x14ac:dyDescent="0.3">
      <c r="T4474" s="222"/>
    </row>
    <row r="4475" spans="20:20" x14ac:dyDescent="0.3">
      <c r="T4475" s="222"/>
    </row>
    <row r="4476" spans="20:20" x14ac:dyDescent="0.3">
      <c r="T4476" s="222"/>
    </row>
    <row r="4477" spans="20:20" x14ac:dyDescent="0.3">
      <c r="T4477" s="222"/>
    </row>
    <row r="4478" spans="20:20" x14ac:dyDescent="0.3">
      <c r="T4478" s="222"/>
    </row>
    <row r="4479" spans="20:20" x14ac:dyDescent="0.3">
      <c r="T4479" s="222"/>
    </row>
    <row r="4480" spans="20:20" x14ac:dyDescent="0.3">
      <c r="T4480" s="222"/>
    </row>
    <row r="4481" spans="20:20" x14ac:dyDescent="0.3">
      <c r="T4481" s="222"/>
    </row>
    <row r="4482" spans="20:20" x14ac:dyDescent="0.3">
      <c r="T4482" s="222"/>
    </row>
    <row r="4484" spans="20:20" x14ac:dyDescent="0.3">
      <c r="T4484" s="222"/>
    </row>
    <row r="4485" spans="20:20" x14ac:dyDescent="0.3">
      <c r="T4485" s="222"/>
    </row>
    <row r="4486" spans="20:20" x14ac:dyDescent="0.3">
      <c r="T4486" s="222"/>
    </row>
    <row r="4487" spans="20:20" x14ac:dyDescent="0.3">
      <c r="T4487" s="222"/>
    </row>
    <row r="4488" spans="20:20" x14ac:dyDescent="0.3">
      <c r="T4488" s="222"/>
    </row>
    <row r="4489" spans="20:20" x14ac:dyDescent="0.3">
      <c r="T4489" s="222"/>
    </row>
    <row r="4490" spans="20:20" x14ac:dyDescent="0.3">
      <c r="T4490" s="222"/>
    </row>
    <row r="4491" spans="20:20" x14ac:dyDescent="0.3">
      <c r="T4491" s="222"/>
    </row>
    <row r="4492" spans="20:20" x14ac:dyDescent="0.3">
      <c r="T4492" s="222"/>
    </row>
    <row r="4493" spans="20:20" x14ac:dyDescent="0.3">
      <c r="T4493" s="222"/>
    </row>
    <row r="4494" spans="20:20" x14ac:dyDescent="0.3">
      <c r="T4494" s="222"/>
    </row>
    <row r="4495" spans="20:20" x14ac:dyDescent="0.3">
      <c r="T4495" s="222"/>
    </row>
    <row r="4496" spans="20:20" x14ac:dyDescent="0.3">
      <c r="T4496" s="222"/>
    </row>
    <row r="4497" spans="20:20" x14ac:dyDescent="0.3">
      <c r="T4497" s="222"/>
    </row>
    <row r="4498" spans="20:20" x14ac:dyDescent="0.3">
      <c r="T4498" s="222"/>
    </row>
    <row r="4499" spans="20:20" x14ac:dyDescent="0.3">
      <c r="T4499" s="222"/>
    </row>
    <row r="4500" spans="20:20" x14ac:dyDescent="0.3">
      <c r="T4500" s="222"/>
    </row>
    <row r="4501" spans="20:20" x14ac:dyDescent="0.3">
      <c r="T4501" s="222"/>
    </row>
    <row r="4502" spans="20:20" x14ac:dyDescent="0.3">
      <c r="T4502" s="222"/>
    </row>
    <row r="4503" spans="20:20" x14ac:dyDescent="0.3">
      <c r="T4503" s="222"/>
    </row>
    <row r="4504" spans="20:20" x14ac:dyDescent="0.3">
      <c r="T4504" s="222"/>
    </row>
    <row r="4505" spans="20:20" x14ac:dyDescent="0.3">
      <c r="T4505" s="222"/>
    </row>
    <row r="4506" spans="20:20" x14ac:dyDescent="0.3">
      <c r="T4506" s="222"/>
    </row>
    <row r="4507" spans="20:20" x14ac:dyDescent="0.3">
      <c r="T4507" s="222"/>
    </row>
    <row r="4508" spans="20:20" x14ac:dyDescent="0.3">
      <c r="T4508" s="222"/>
    </row>
    <row r="4509" spans="20:20" x14ac:dyDescent="0.3">
      <c r="T4509" s="222"/>
    </row>
    <row r="4510" spans="20:20" x14ac:dyDescent="0.3">
      <c r="T4510" s="222"/>
    </row>
    <row r="4511" spans="20:20" x14ac:dyDescent="0.3">
      <c r="T4511" s="222"/>
    </row>
    <row r="4512" spans="20:20" x14ac:dyDescent="0.3">
      <c r="T4512" s="222"/>
    </row>
    <row r="4513" spans="20:20" x14ac:dyDescent="0.3">
      <c r="T4513" s="222"/>
    </row>
    <row r="4514" spans="20:20" x14ac:dyDescent="0.3">
      <c r="T4514" s="222"/>
    </row>
    <row r="4515" spans="20:20" x14ac:dyDescent="0.3">
      <c r="T4515" s="222"/>
    </row>
    <row r="4516" spans="20:20" x14ac:dyDescent="0.3">
      <c r="T4516" s="222"/>
    </row>
    <row r="4517" spans="20:20" x14ac:dyDescent="0.3">
      <c r="T4517" s="222"/>
    </row>
    <row r="4518" spans="20:20" x14ac:dyDescent="0.3">
      <c r="T4518" s="222"/>
    </row>
    <row r="4520" spans="20:20" x14ac:dyDescent="0.3">
      <c r="T4520" s="222"/>
    </row>
    <row r="4521" spans="20:20" x14ac:dyDescent="0.3">
      <c r="T4521" s="222"/>
    </row>
    <row r="4522" spans="20:20" x14ac:dyDescent="0.3">
      <c r="T4522" s="222"/>
    </row>
    <row r="4523" spans="20:20" x14ac:dyDescent="0.3">
      <c r="T4523" s="222"/>
    </row>
    <row r="4525" spans="20:20" x14ac:dyDescent="0.3">
      <c r="T4525" s="222"/>
    </row>
    <row r="4526" spans="20:20" x14ac:dyDescent="0.3">
      <c r="T4526" s="222"/>
    </row>
    <row r="4527" spans="20:20" x14ac:dyDescent="0.3">
      <c r="T4527" s="222"/>
    </row>
    <row r="4528" spans="20:20" x14ac:dyDescent="0.3">
      <c r="T4528" s="222"/>
    </row>
    <row r="4530" spans="20:20" x14ac:dyDescent="0.3">
      <c r="T4530" s="222"/>
    </row>
    <row r="4531" spans="20:20" x14ac:dyDescent="0.3">
      <c r="T4531" s="222"/>
    </row>
    <row r="4532" spans="20:20" x14ac:dyDescent="0.3">
      <c r="T4532" s="222"/>
    </row>
    <row r="4533" spans="20:20" x14ac:dyDescent="0.3">
      <c r="T4533" s="222"/>
    </row>
    <row r="4534" spans="20:20" x14ac:dyDescent="0.3">
      <c r="T4534" s="222"/>
    </row>
    <row r="4535" spans="20:20" x14ac:dyDescent="0.3">
      <c r="T4535" s="222"/>
    </row>
    <row r="4536" spans="20:20" x14ac:dyDescent="0.3">
      <c r="T4536" s="222"/>
    </row>
    <row r="4537" spans="20:20" x14ac:dyDescent="0.3">
      <c r="T4537" s="222"/>
    </row>
    <row r="4538" spans="20:20" x14ac:dyDescent="0.3">
      <c r="T4538" s="222"/>
    </row>
    <row r="4539" spans="20:20" x14ac:dyDescent="0.3">
      <c r="T4539" s="222"/>
    </row>
    <row r="4540" spans="20:20" x14ac:dyDescent="0.3">
      <c r="T4540" s="222"/>
    </row>
    <row r="4541" spans="20:20" x14ac:dyDescent="0.3">
      <c r="T4541" s="222"/>
    </row>
    <row r="4542" spans="20:20" x14ac:dyDescent="0.3">
      <c r="T4542" s="222"/>
    </row>
    <row r="4543" spans="20:20" x14ac:dyDescent="0.3">
      <c r="T4543" s="222"/>
    </row>
    <row r="4544" spans="20:20" x14ac:dyDescent="0.3">
      <c r="T4544" s="222"/>
    </row>
    <row r="4545" spans="20:20" x14ac:dyDescent="0.3">
      <c r="T4545" s="222"/>
    </row>
    <row r="4546" spans="20:20" x14ac:dyDescent="0.3">
      <c r="T4546" s="222"/>
    </row>
    <row r="4547" spans="20:20" x14ac:dyDescent="0.3">
      <c r="T4547" s="222"/>
    </row>
    <row r="4548" spans="20:20" x14ac:dyDescent="0.3">
      <c r="T4548" s="222"/>
    </row>
    <row r="4549" spans="20:20" x14ac:dyDescent="0.3">
      <c r="T4549" s="222"/>
    </row>
    <row r="4550" spans="20:20" x14ac:dyDescent="0.3">
      <c r="T4550" s="222"/>
    </row>
    <row r="4551" spans="20:20" x14ac:dyDescent="0.3">
      <c r="T4551" s="222"/>
    </row>
    <row r="4552" spans="20:20" x14ac:dyDescent="0.3">
      <c r="T4552" s="222"/>
    </row>
    <row r="4553" spans="20:20" x14ac:dyDescent="0.3">
      <c r="T4553" s="222"/>
    </row>
    <row r="4554" spans="20:20" x14ac:dyDescent="0.3">
      <c r="T4554" s="222"/>
    </row>
    <row r="4555" spans="20:20" x14ac:dyDescent="0.3">
      <c r="T4555" s="222"/>
    </row>
    <row r="4556" spans="20:20" x14ac:dyDescent="0.3">
      <c r="T4556" s="222"/>
    </row>
    <row r="4557" spans="20:20" x14ac:dyDescent="0.3">
      <c r="T4557" s="222"/>
    </row>
    <row r="4558" spans="20:20" x14ac:dyDescent="0.3">
      <c r="T4558" s="222"/>
    </row>
    <row r="4559" spans="20:20" x14ac:dyDescent="0.3">
      <c r="T4559" s="222"/>
    </row>
    <row r="4560" spans="20:20" x14ac:dyDescent="0.3">
      <c r="T4560" s="222"/>
    </row>
    <row r="4561" spans="20:20" x14ac:dyDescent="0.3">
      <c r="T4561" s="222"/>
    </row>
    <row r="4562" spans="20:20" x14ac:dyDescent="0.3">
      <c r="T4562" s="222"/>
    </row>
    <row r="4563" spans="20:20" x14ac:dyDescent="0.3">
      <c r="T4563" s="222"/>
    </row>
    <row r="4564" spans="20:20" x14ac:dyDescent="0.3">
      <c r="T4564" s="222"/>
    </row>
    <row r="4565" spans="20:20" x14ac:dyDescent="0.3">
      <c r="T4565" s="222"/>
    </row>
    <row r="4568" spans="20:20" x14ac:dyDescent="0.3">
      <c r="T4568" s="222"/>
    </row>
    <row r="4569" spans="20:20" x14ac:dyDescent="0.3">
      <c r="T4569" s="222"/>
    </row>
    <row r="4570" spans="20:20" x14ac:dyDescent="0.3">
      <c r="T4570" s="222"/>
    </row>
    <row r="4571" spans="20:20" x14ac:dyDescent="0.3">
      <c r="T4571" s="222"/>
    </row>
    <row r="4572" spans="20:20" x14ac:dyDescent="0.3">
      <c r="T4572" s="222"/>
    </row>
    <row r="4573" spans="20:20" x14ac:dyDescent="0.3">
      <c r="T4573" s="222"/>
    </row>
    <row r="4574" spans="20:20" x14ac:dyDescent="0.3">
      <c r="T4574" s="222"/>
    </row>
    <row r="4575" spans="20:20" x14ac:dyDescent="0.3">
      <c r="T4575" s="222"/>
    </row>
    <row r="4576" spans="20:20" x14ac:dyDescent="0.3">
      <c r="T4576" s="222"/>
    </row>
    <row r="4577" spans="20:20" x14ac:dyDescent="0.3">
      <c r="T4577" s="222"/>
    </row>
    <row r="4578" spans="20:20" x14ac:dyDescent="0.3">
      <c r="T4578" s="222"/>
    </row>
    <row r="4579" spans="20:20" x14ac:dyDescent="0.3">
      <c r="T4579" s="222"/>
    </row>
    <row r="4580" spans="20:20" x14ac:dyDescent="0.3">
      <c r="T4580" s="222"/>
    </row>
    <row r="4581" spans="20:20" x14ac:dyDescent="0.3">
      <c r="T4581" s="222"/>
    </row>
    <row r="4582" spans="20:20" x14ac:dyDescent="0.3">
      <c r="T4582" s="222"/>
    </row>
    <row r="4583" spans="20:20" x14ac:dyDescent="0.3">
      <c r="T4583" s="222"/>
    </row>
    <row r="4584" spans="20:20" x14ac:dyDescent="0.3">
      <c r="T4584" s="222"/>
    </row>
    <row r="4585" spans="20:20" x14ac:dyDescent="0.3">
      <c r="T4585" s="222"/>
    </row>
    <row r="4586" spans="20:20" x14ac:dyDescent="0.3">
      <c r="T4586" s="222"/>
    </row>
    <row r="4587" spans="20:20" x14ac:dyDescent="0.3">
      <c r="T4587" s="222"/>
    </row>
    <row r="4588" spans="20:20" x14ac:dyDescent="0.3">
      <c r="T4588" s="222"/>
    </row>
    <row r="4589" spans="20:20" x14ac:dyDescent="0.3">
      <c r="T4589" s="222"/>
    </row>
    <row r="4590" spans="20:20" x14ac:dyDescent="0.3">
      <c r="T4590" s="222"/>
    </row>
    <row r="4591" spans="20:20" x14ac:dyDescent="0.3">
      <c r="T4591" s="222"/>
    </row>
    <row r="4592" spans="20:20" x14ac:dyDescent="0.3">
      <c r="T4592" s="222"/>
    </row>
    <row r="4593" spans="20:20" x14ac:dyDescent="0.3">
      <c r="T4593" s="222"/>
    </row>
    <row r="4594" spans="20:20" x14ac:dyDescent="0.3">
      <c r="T4594" s="222"/>
    </row>
    <row r="4595" spans="20:20" x14ac:dyDescent="0.3">
      <c r="T4595" s="222"/>
    </row>
    <row r="4596" spans="20:20" x14ac:dyDescent="0.3">
      <c r="T4596" s="222"/>
    </row>
    <row r="4597" spans="20:20" x14ac:dyDescent="0.3">
      <c r="T4597" s="222"/>
    </row>
    <row r="4598" spans="20:20" x14ac:dyDescent="0.3">
      <c r="T4598" s="222"/>
    </row>
    <row r="4599" spans="20:20" x14ac:dyDescent="0.3">
      <c r="T4599" s="222"/>
    </row>
    <row r="4600" spans="20:20" x14ac:dyDescent="0.3">
      <c r="T4600" s="222"/>
    </row>
    <row r="4601" spans="20:20" x14ac:dyDescent="0.3">
      <c r="T4601" s="222"/>
    </row>
    <row r="4602" spans="20:20" x14ac:dyDescent="0.3">
      <c r="T4602" s="222"/>
    </row>
    <row r="4603" spans="20:20" x14ac:dyDescent="0.3">
      <c r="T4603" s="222"/>
    </row>
    <row r="4604" spans="20:20" x14ac:dyDescent="0.3">
      <c r="T4604" s="222"/>
    </row>
    <row r="4605" spans="20:20" x14ac:dyDescent="0.3">
      <c r="T4605" s="222"/>
    </row>
    <row r="4606" spans="20:20" x14ac:dyDescent="0.3">
      <c r="T4606" s="222"/>
    </row>
    <row r="4607" spans="20:20" x14ac:dyDescent="0.3">
      <c r="T4607" s="222"/>
    </row>
    <row r="4608" spans="20:20" x14ac:dyDescent="0.3">
      <c r="T4608" s="222"/>
    </row>
    <row r="4609" spans="20:20" x14ac:dyDescent="0.3">
      <c r="T4609" s="222"/>
    </row>
    <row r="4610" spans="20:20" x14ac:dyDescent="0.3">
      <c r="T4610" s="222"/>
    </row>
    <row r="4613" spans="20:20" x14ac:dyDescent="0.3">
      <c r="T4613" s="222"/>
    </row>
    <row r="4614" spans="20:20" x14ac:dyDescent="0.3">
      <c r="T4614" s="222"/>
    </row>
    <row r="4615" spans="20:20" x14ac:dyDescent="0.3">
      <c r="T4615" s="222"/>
    </row>
    <row r="4616" spans="20:20" x14ac:dyDescent="0.3">
      <c r="T4616" s="222"/>
    </row>
    <row r="4617" spans="20:20" x14ac:dyDescent="0.3">
      <c r="T4617" s="222"/>
    </row>
    <row r="4618" spans="20:20" x14ac:dyDescent="0.3">
      <c r="T4618" s="222"/>
    </row>
    <row r="4619" spans="20:20" x14ac:dyDescent="0.3">
      <c r="T4619" s="222"/>
    </row>
    <row r="4620" spans="20:20" x14ac:dyDescent="0.3">
      <c r="T4620" s="222"/>
    </row>
    <row r="4621" spans="20:20" x14ac:dyDescent="0.3">
      <c r="T4621" s="222"/>
    </row>
    <row r="4622" spans="20:20" x14ac:dyDescent="0.3">
      <c r="T4622" s="222"/>
    </row>
    <row r="4623" spans="20:20" x14ac:dyDescent="0.3">
      <c r="T4623" s="222"/>
    </row>
    <row r="4624" spans="20:20" x14ac:dyDescent="0.3">
      <c r="T4624" s="222"/>
    </row>
    <row r="4625" spans="20:20" x14ac:dyDescent="0.3">
      <c r="T4625" s="222"/>
    </row>
    <row r="4626" spans="20:20" x14ac:dyDescent="0.3">
      <c r="T4626" s="222"/>
    </row>
    <row r="4627" spans="20:20" x14ac:dyDescent="0.3">
      <c r="T4627" s="222"/>
    </row>
    <row r="4628" spans="20:20" x14ac:dyDescent="0.3">
      <c r="T4628" s="222"/>
    </row>
    <row r="4629" spans="20:20" x14ac:dyDescent="0.3">
      <c r="T4629" s="222"/>
    </row>
    <row r="4630" spans="20:20" x14ac:dyDescent="0.3">
      <c r="T4630" s="222"/>
    </row>
    <row r="4631" spans="20:20" x14ac:dyDescent="0.3">
      <c r="T4631" s="222"/>
    </row>
    <row r="4632" spans="20:20" x14ac:dyDescent="0.3">
      <c r="T4632" s="222"/>
    </row>
    <row r="4633" spans="20:20" x14ac:dyDescent="0.3">
      <c r="T4633" s="222"/>
    </row>
    <row r="4634" spans="20:20" x14ac:dyDescent="0.3">
      <c r="T4634" s="222"/>
    </row>
    <row r="4635" spans="20:20" x14ac:dyDescent="0.3">
      <c r="T4635" s="222"/>
    </row>
    <row r="4636" spans="20:20" x14ac:dyDescent="0.3">
      <c r="T4636" s="222"/>
    </row>
    <row r="4637" spans="20:20" x14ac:dyDescent="0.3">
      <c r="T4637" s="222"/>
    </row>
    <row r="4638" spans="20:20" x14ac:dyDescent="0.3">
      <c r="T4638" s="222"/>
    </row>
    <row r="4639" spans="20:20" x14ac:dyDescent="0.3">
      <c r="T4639" s="222"/>
    </row>
    <row r="4640" spans="20:20" x14ac:dyDescent="0.3">
      <c r="T4640" s="222"/>
    </row>
    <row r="4641" spans="20:20" x14ac:dyDescent="0.3">
      <c r="T4641" s="222"/>
    </row>
    <row r="4642" spans="20:20" x14ac:dyDescent="0.3">
      <c r="T4642" s="222"/>
    </row>
    <row r="4643" spans="20:20" x14ac:dyDescent="0.3">
      <c r="T4643" s="222"/>
    </row>
    <row r="4644" spans="20:20" x14ac:dyDescent="0.3">
      <c r="T4644" s="222"/>
    </row>
    <row r="4645" spans="20:20" x14ac:dyDescent="0.3">
      <c r="T4645" s="222"/>
    </row>
    <row r="4646" spans="20:20" x14ac:dyDescent="0.3">
      <c r="T4646" s="222"/>
    </row>
    <row r="4647" spans="20:20" x14ac:dyDescent="0.3">
      <c r="T4647" s="222"/>
    </row>
    <row r="4648" spans="20:20" x14ac:dyDescent="0.3">
      <c r="T4648" s="222"/>
    </row>
    <row r="4650" spans="20:20" x14ac:dyDescent="0.3">
      <c r="T4650" s="222"/>
    </row>
    <row r="4651" spans="20:20" x14ac:dyDescent="0.3">
      <c r="T4651" s="222"/>
    </row>
    <row r="4652" spans="20:20" x14ac:dyDescent="0.3">
      <c r="T4652" s="222"/>
    </row>
    <row r="4653" spans="20:20" x14ac:dyDescent="0.3">
      <c r="T4653" s="222"/>
    </row>
    <row r="4654" spans="20:20" x14ac:dyDescent="0.3">
      <c r="T4654" s="222"/>
    </row>
    <row r="4656" spans="20:20" x14ac:dyDescent="0.3">
      <c r="T4656" s="222"/>
    </row>
    <row r="4657" spans="20:20" x14ac:dyDescent="0.3">
      <c r="T4657" s="222"/>
    </row>
    <row r="4658" spans="20:20" x14ac:dyDescent="0.3">
      <c r="T4658" s="222"/>
    </row>
    <row r="4659" spans="20:20" x14ac:dyDescent="0.3">
      <c r="T4659" s="222"/>
    </row>
    <row r="4660" spans="20:20" x14ac:dyDescent="0.3">
      <c r="T4660" s="222"/>
    </row>
    <row r="4662" spans="20:20" x14ac:dyDescent="0.3">
      <c r="T4662" s="222"/>
    </row>
    <row r="4663" spans="20:20" x14ac:dyDescent="0.3">
      <c r="T4663" s="222"/>
    </row>
    <row r="4665" spans="20:20" x14ac:dyDescent="0.3">
      <c r="T4665" s="222"/>
    </row>
    <row r="4666" spans="20:20" x14ac:dyDescent="0.3">
      <c r="T4666" s="222"/>
    </row>
    <row r="4667" spans="20:20" x14ac:dyDescent="0.3">
      <c r="T4667" s="222"/>
    </row>
    <row r="4668" spans="20:20" x14ac:dyDescent="0.3">
      <c r="T4668" s="222"/>
    </row>
    <row r="4669" spans="20:20" x14ac:dyDescent="0.3">
      <c r="T4669" s="222"/>
    </row>
    <row r="4670" spans="20:20" x14ac:dyDescent="0.3">
      <c r="T4670" s="222"/>
    </row>
    <row r="4672" spans="20:20" x14ac:dyDescent="0.3">
      <c r="T4672" s="222"/>
    </row>
    <row r="4673" spans="20:20" x14ac:dyDescent="0.3">
      <c r="T4673" s="222"/>
    </row>
    <row r="4674" spans="20:20" x14ac:dyDescent="0.3">
      <c r="T4674" s="222"/>
    </row>
    <row r="4675" spans="20:20" x14ac:dyDescent="0.3">
      <c r="T4675" s="222"/>
    </row>
    <row r="4676" spans="20:20" x14ac:dyDescent="0.3">
      <c r="T4676" s="222"/>
    </row>
    <row r="4678" spans="20:20" x14ac:dyDescent="0.3">
      <c r="T4678" s="222"/>
    </row>
    <row r="4680" spans="20:20" x14ac:dyDescent="0.3">
      <c r="T4680" s="222"/>
    </row>
    <row r="4685" spans="20:20" x14ac:dyDescent="0.3">
      <c r="T4685" s="222"/>
    </row>
    <row r="4686" spans="20:20" x14ac:dyDescent="0.3">
      <c r="T4686" s="222"/>
    </row>
    <row r="4687" spans="20:20" x14ac:dyDescent="0.3">
      <c r="T4687" s="222"/>
    </row>
    <row r="4688" spans="20:20" x14ac:dyDescent="0.3">
      <c r="T4688" s="222"/>
    </row>
    <row r="4689" spans="20:20" x14ac:dyDescent="0.3">
      <c r="T4689" s="222"/>
    </row>
    <row r="4691" spans="20:20" x14ac:dyDescent="0.3">
      <c r="T4691" s="222"/>
    </row>
    <row r="4692" spans="20:20" x14ac:dyDescent="0.3">
      <c r="T4692" s="222"/>
    </row>
    <row r="4693" spans="20:20" x14ac:dyDescent="0.3">
      <c r="T4693" s="222"/>
    </row>
    <row r="4695" spans="20:20" x14ac:dyDescent="0.3">
      <c r="T4695" s="222"/>
    </row>
    <row r="4696" spans="20:20" x14ac:dyDescent="0.3">
      <c r="T4696" s="222"/>
    </row>
    <row r="4698" spans="20:20" x14ac:dyDescent="0.3">
      <c r="T4698" s="222"/>
    </row>
    <row r="4699" spans="20:20" x14ac:dyDescent="0.3">
      <c r="T4699" s="222"/>
    </row>
    <row r="4700" spans="20:20" x14ac:dyDescent="0.3">
      <c r="T4700" s="222"/>
    </row>
    <row r="4701" spans="20:20" x14ac:dyDescent="0.3">
      <c r="T4701" s="222"/>
    </row>
    <row r="4702" spans="20:20" x14ac:dyDescent="0.3">
      <c r="T4702" s="222"/>
    </row>
    <row r="4703" spans="20:20" x14ac:dyDescent="0.3">
      <c r="T4703" s="222"/>
    </row>
    <row r="4704" spans="20:20" x14ac:dyDescent="0.3">
      <c r="T4704" s="222"/>
    </row>
    <row r="4705" spans="20:20" x14ac:dyDescent="0.3">
      <c r="T4705" s="222"/>
    </row>
    <row r="4706" spans="20:20" x14ac:dyDescent="0.3">
      <c r="T4706" s="222"/>
    </row>
    <row r="4707" spans="20:20" x14ac:dyDescent="0.3">
      <c r="T4707" s="222"/>
    </row>
    <row r="4708" spans="20:20" x14ac:dyDescent="0.3">
      <c r="T4708" s="222"/>
    </row>
    <row r="4709" spans="20:20" x14ac:dyDescent="0.3">
      <c r="T4709" s="222"/>
    </row>
    <row r="4710" spans="20:20" x14ac:dyDescent="0.3">
      <c r="T4710" s="222"/>
    </row>
    <row r="4712" spans="20:20" x14ac:dyDescent="0.3">
      <c r="T4712" s="222"/>
    </row>
    <row r="4713" spans="20:20" x14ac:dyDescent="0.3">
      <c r="T4713" s="222"/>
    </row>
    <row r="4714" spans="20:20" x14ac:dyDescent="0.3">
      <c r="T4714" s="222"/>
    </row>
    <row r="4715" spans="20:20" x14ac:dyDescent="0.3">
      <c r="T4715" s="222"/>
    </row>
    <row r="4716" spans="20:20" x14ac:dyDescent="0.3">
      <c r="T4716" s="222"/>
    </row>
    <row r="4717" spans="20:20" x14ac:dyDescent="0.3">
      <c r="T4717" s="222"/>
    </row>
    <row r="4718" spans="20:20" x14ac:dyDescent="0.3">
      <c r="T4718" s="222"/>
    </row>
    <row r="4719" spans="20:20" x14ac:dyDescent="0.3">
      <c r="T4719" s="222"/>
    </row>
    <row r="4720" spans="20:20" x14ac:dyDescent="0.3">
      <c r="T4720" s="222"/>
    </row>
    <row r="4721" spans="20:20" x14ac:dyDescent="0.3">
      <c r="T4721" s="222"/>
    </row>
    <row r="4723" spans="20:20" x14ac:dyDescent="0.3">
      <c r="T4723" s="222"/>
    </row>
    <row r="4724" spans="20:20" x14ac:dyDescent="0.3">
      <c r="T4724" s="222"/>
    </row>
    <row r="4725" spans="20:20" x14ac:dyDescent="0.3">
      <c r="T4725" s="222"/>
    </row>
    <row r="4726" spans="20:20" x14ac:dyDescent="0.3">
      <c r="T4726" s="222"/>
    </row>
    <row r="4727" spans="20:20" x14ac:dyDescent="0.3">
      <c r="T4727" s="222"/>
    </row>
    <row r="4728" spans="20:20" x14ac:dyDescent="0.3">
      <c r="T4728" s="222"/>
    </row>
    <row r="4729" spans="20:20" x14ac:dyDescent="0.3">
      <c r="T4729" s="222"/>
    </row>
    <row r="4730" spans="20:20" x14ac:dyDescent="0.3">
      <c r="T4730" s="222"/>
    </row>
    <row r="4731" spans="20:20" x14ac:dyDescent="0.3">
      <c r="T4731" s="222"/>
    </row>
    <row r="4732" spans="20:20" x14ac:dyDescent="0.3">
      <c r="T4732" s="222"/>
    </row>
    <row r="4733" spans="20:20" x14ac:dyDescent="0.3">
      <c r="T4733" s="222"/>
    </row>
    <row r="4734" spans="20:20" x14ac:dyDescent="0.3">
      <c r="T4734" s="222"/>
    </row>
    <row r="4735" spans="20:20" x14ac:dyDescent="0.3">
      <c r="T4735" s="222"/>
    </row>
    <row r="4740" spans="20:20" x14ac:dyDescent="0.3">
      <c r="T4740" s="222"/>
    </row>
    <row r="4742" spans="20:20" x14ac:dyDescent="0.3">
      <c r="T4742" s="222"/>
    </row>
    <row r="4743" spans="20:20" x14ac:dyDescent="0.3">
      <c r="T4743" s="222"/>
    </row>
    <row r="4744" spans="20:20" x14ac:dyDescent="0.3">
      <c r="T4744" s="222"/>
    </row>
    <row r="4745" spans="20:20" x14ac:dyDescent="0.3">
      <c r="T4745" s="222"/>
    </row>
    <row r="4747" spans="20:20" x14ac:dyDescent="0.3">
      <c r="T4747" s="222"/>
    </row>
    <row r="4748" spans="20:20" x14ac:dyDescent="0.3">
      <c r="T4748" s="222"/>
    </row>
    <row r="4749" spans="20:20" x14ac:dyDescent="0.3">
      <c r="T4749" s="222"/>
    </row>
    <row r="4750" spans="20:20" x14ac:dyDescent="0.3">
      <c r="T4750" s="222"/>
    </row>
    <row r="4751" spans="20:20" x14ac:dyDescent="0.3">
      <c r="T4751" s="222"/>
    </row>
    <row r="4771" spans="20:20" x14ac:dyDescent="0.3">
      <c r="T4771" s="222"/>
    </row>
    <row r="4772" spans="20:20" x14ac:dyDescent="0.3">
      <c r="T4772" s="222"/>
    </row>
    <row r="4773" spans="20:20" x14ac:dyDescent="0.3">
      <c r="T4773" s="222"/>
    </row>
    <row r="4774" spans="20:20" x14ac:dyDescent="0.3">
      <c r="T4774" s="222"/>
    </row>
    <row r="4775" spans="20:20" x14ac:dyDescent="0.3">
      <c r="T4775" s="222"/>
    </row>
    <row r="4776" spans="20:20" x14ac:dyDescent="0.3">
      <c r="T4776" s="222"/>
    </row>
    <row r="4777" spans="20:20" x14ac:dyDescent="0.3">
      <c r="T4777" s="222"/>
    </row>
    <row r="4778" spans="20:20" x14ac:dyDescent="0.3">
      <c r="T4778" s="222"/>
    </row>
    <row r="4779" spans="20:20" x14ac:dyDescent="0.3">
      <c r="T4779" s="222"/>
    </row>
    <row r="4781" spans="20:20" x14ac:dyDescent="0.3">
      <c r="T4781" s="222"/>
    </row>
    <row r="4790" spans="20:20" x14ac:dyDescent="0.3">
      <c r="T4790" s="222"/>
    </row>
    <row r="4791" spans="20:20" x14ac:dyDescent="0.3">
      <c r="T4791" s="222"/>
    </row>
    <row r="4793" spans="20:20" x14ac:dyDescent="0.3">
      <c r="T4793" s="222"/>
    </row>
    <row r="4997" ht="19.2" customHeight="1" x14ac:dyDescent="0.3"/>
    <row r="5210" spans="20:20" x14ac:dyDescent="0.3">
      <c r="T5210" s="222"/>
    </row>
    <row r="5211" spans="20:20" x14ac:dyDescent="0.3">
      <c r="T5211" s="222"/>
    </row>
    <row r="5212" spans="20:20" x14ac:dyDescent="0.3">
      <c r="T5212" s="222"/>
    </row>
  </sheetData>
  <sheetProtection algorithmName="SHA-512" hashValue="fshjDEXDXDyqJmjNGRRD8my94szc2nx4TkmUzJWy0Vrua3tZ10Uu5x/oZOSwonfSHu7k8l6x/A/xrimgZHHboQ==" saltValue="5G56SYlhtyXAgqLrKFhhpA==" spinCount="100000" sheet="1" selectLockedCells="1" selectUnlockedCells="1"/>
  <autoFilter ref="A2:AD2" xr:uid="{00000000-0001-0000-0500-000000000000}">
    <sortState xmlns:xlrd2="http://schemas.microsoft.com/office/spreadsheetml/2017/richdata2" ref="A3:AD1690">
      <sortCondition ref="AC2"/>
    </sortState>
  </autoFilter>
  <conditionalFormatting sqref="A1595:A1809">
    <cfRule type="duplicateValues" dxfId="18" priority="8"/>
  </conditionalFormatting>
  <conditionalFormatting sqref="A1810:A3035">
    <cfRule type="duplicateValues" dxfId="17" priority="7"/>
  </conditionalFormatting>
  <conditionalFormatting sqref="A3036:A4059">
    <cfRule type="duplicateValues" dxfId="16" priority="6"/>
  </conditionalFormatting>
  <conditionalFormatting sqref="A4060:A4607">
    <cfRule type="duplicateValues" dxfId="15" priority="5"/>
  </conditionalFormatting>
  <conditionalFormatting sqref="A5210:A5212">
    <cfRule type="duplicateValues" dxfId="14" priority="4"/>
  </conditionalFormatting>
  <conditionalFormatting sqref="A1:A1048576">
    <cfRule type="duplicateValues" dxfId="13" priority="3"/>
  </conditionalFormatting>
  <conditionalFormatting sqref="Y1:Y1048576">
    <cfRule type="duplicateValues" dxfId="12" priority="1"/>
  </conditionalFormatting>
  <conditionalFormatting sqref="A2:A1594">
    <cfRule type="duplicateValues" dxfId="11" priority="60"/>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2" id="{EAF82E23-AFC6-4A06-BD54-0C6CD332F072}">
            <xm:f>'اختيار المقررات'!$E$2="مستنفذ"</xm:f>
            <x14:dxf>
              <font>
                <color theme="0"/>
              </font>
              <fill>
                <patternFill patternType="none">
                  <bgColor auto="1"/>
                </patternFill>
              </fill>
              <border>
                <left/>
                <right/>
                <top/>
                <bottom/>
                <vertical/>
                <horizontal/>
              </border>
            </x14:dxf>
          </x14:cfRule>
          <xm:sqref>Y2:AB2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6"/>
  <dimension ref="A1:AQ1688"/>
  <sheetViews>
    <sheetView rightToLeft="1" workbookViewId="0">
      <pane xSplit="2" ySplit="1" topLeftCell="C2" activePane="bottomRight" state="frozen"/>
      <selection pane="topRight" activeCell="C1" sqref="C1"/>
      <selection pane="bottomLeft" activeCell="A2" sqref="A2"/>
      <selection pane="bottomRight" sqref="A1:XFD1048576"/>
    </sheetView>
  </sheetViews>
  <sheetFormatPr defaultColWidth="9" defaultRowHeight="14.4" x14ac:dyDescent="0.3"/>
  <cols>
    <col min="1" max="1" width="9" style="564"/>
    <col min="2" max="2" width="9" style="564" customWidth="1"/>
    <col min="3" max="42" width="9" style="564"/>
    <col min="43" max="43" width="8.88671875" style="564" bestFit="1" customWidth="1"/>
    <col min="44" max="16384" width="9" style="564"/>
  </cols>
  <sheetData>
    <row r="1" spans="1:43" x14ac:dyDescent="0.3">
      <c r="A1" s="564" t="s">
        <v>3634</v>
      </c>
      <c r="C1" s="564">
        <v>111</v>
      </c>
      <c r="D1" s="564">
        <v>112</v>
      </c>
      <c r="E1" s="564">
        <v>113</v>
      </c>
      <c r="F1" s="564">
        <v>114</v>
      </c>
      <c r="G1" s="564">
        <v>115</v>
      </c>
      <c r="H1" s="564">
        <v>121</v>
      </c>
      <c r="I1" s="564">
        <v>122</v>
      </c>
      <c r="J1" s="564">
        <v>123</v>
      </c>
      <c r="K1" s="564">
        <v>124</v>
      </c>
      <c r="L1" s="564">
        <v>125</v>
      </c>
      <c r="M1" s="564">
        <v>211</v>
      </c>
      <c r="N1" s="564">
        <v>212</v>
      </c>
      <c r="O1" s="564">
        <v>213</v>
      </c>
      <c r="P1" s="564">
        <v>214</v>
      </c>
      <c r="Q1" s="564">
        <v>215</v>
      </c>
      <c r="R1" s="564">
        <v>221</v>
      </c>
      <c r="S1" s="564">
        <v>222</v>
      </c>
      <c r="T1" s="564">
        <v>223</v>
      </c>
      <c r="U1" s="564">
        <v>224</v>
      </c>
      <c r="V1" s="564">
        <v>225</v>
      </c>
      <c r="W1" s="564">
        <v>311</v>
      </c>
      <c r="X1" s="564">
        <v>312</v>
      </c>
      <c r="Y1" s="564">
        <v>313</v>
      </c>
      <c r="Z1" s="564">
        <v>314</v>
      </c>
      <c r="AA1" s="564">
        <v>315</v>
      </c>
      <c r="AB1" s="564">
        <v>321</v>
      </c>
      <c r="AC1" s="564">
        <v>322</v>
      </c>
      <c r="AD1" s="564">
        <v>323</v>
      </c>
      <c r="AE1" s="564">
        <v>324</v>
      </c>
      <c r="AF1" s="564">
        <v>325</v>
      </c>
      <c r="AG1" s="564">
        <v>411</v>
      </c>
      <c r="AH1" s="564">
        <v>412</v>
      </c>
      <c r="AI1" s="564">
        <v>413</v>
      </c>
      <c r="AJ1" s="564">
        <v>414</v>
      </c>
      <c r="AK1" s="564">
        <v>415</v>
      </c>
      <c r="AL1" s="564">
        <v>421</v>
      </c>
      <c r="AM1" s="564">
        <v>422</v>
      </c>
      <c r="AN1" s="564">
        <v>423</v>
      </c>
      <c r="AO1" s="564">
        <v>424</v>
      </c>
      <c r="AP1" s="564">
        <v>425</v>
      </c>
    </row>
    <row r="2" spans="1:43" x14ac:dyDescent="0.3">
      <c r="A2" s="564">
        <v>117396</v>
      </c>
      <c r="B2" s="564" t="s">
        <v>515</v>
      </c>
      <c r="C2" s="564" t="s">
        <v>220</v>
      </c>
      <c r="D2" s="564" t="s">
        <v>220</v>
      </c>
      <c r="E2" s="564" t="s">
        <v>220</v>
      </c>
      <c r="F2" s="564" t="s">
        <v>221</v>
      </c>
      <c r="G2" s="564" t="s">
        <v>221</v>
      </c>
      <c r="H2" s="564" t="s">
        <v>220</v>
      </c>
      <c r="I2" s="564" t="s">
        <v>220</v>
      </c>
      <c r="J2" s="564" t="s">
        <v>220</v>
      </c>
      <c r="K2" s="564" t="s">
        <v>220</v>
      </c>
      <c r="L2" s="564" t="s">
        <v>220</v>
      </c>
      <c r="M2" s="564" t="s">
        <v>379</v>
      </c>
      <c r="N2" s="564" t="s">
        <v>379</v>
      </c>
      <c r="O2" s="564" t="s">
        <v>379</v>
      </c>
      <c r="P2" s="564" t="s">
        <v>379</v>
      </c>
      <c r="Q2" s="564" t="s">
        <v>379</v>
      </c>
      <c r="R2" s="564" t="s">
        <v>379</v>
      </c>
      <c r="S2" s="564" t="s">
        <v>379</v>
      </c>
      <c r="T2" s="564" t="s">
        <v>379</v>
      </c>
      <c r="U2" s="564" t="s">
        <v>379</v>
      </c>
      <c r="V2" s="564" t="s">
        <v>379</v>
      </c>
      <c r="W2" s="564" t="s">
        <v>379</v>
      </c>
      <c r="X2" s="564" t="s">
        <v>379</v>
      </c>
      <c r="Y2" s="564" t="s">
        <v>379</v>
      </c>
      <c r="Z2" s="564" t="s">
        <v>379</v>
      </c>
      <c r="AA2" s="564" t="s">
        <v>379</v>
      </c>
      <c r="AB2" s="564" t="s">
        <v>379</v>
      </c>
      <c r="AC2" s="564" t="s">
        <v>379</v>
      </c>
      <c r="AD2" s="564" t="s">
        <v>379</v>
      </c>
      <c r="AE2" s="564" t="s">
        <v>379</v>
      </c>
      <c r="AF2" s="564" t="s">
        <v>379</v>
      </c>
      <c r="AG2" s="564" t="s">
        <v>379</v>
      </c>
      <c r="AH2" s="564" t="s">
        <v>379</v>
      </c>
      <c r="AI2" s="564" t="s">
        <v>379</v>
      </c>
      <c r="AJ2" s="564" t="s">
        <v>379</v>
      </c>
      <c r="AK2" s="564" t="s">
        <v>379</v>
      </c>
      <c r="AL2" s="564" t="s">
        <v>379</v>
      </c>
      <c r="AM2" s="564" t="s">
        <v>379</v>
      </c>
      <c r="AN2" s="564" t="s">
        <v>379</v>
      </c>
      <c r="AO2" s="564" t="s">
        <v>379</v>
      </c>
      <c r="AP2" s="564" t="s">
        <v>379</v>
      </c>
    </row>
    <row r="3" spans="1:43" x14ac:dyDescent="0.3">
      <c r="A3" s="564">
        <v>104114</v>
      </c>
      <c r="B3" s="564" t="s">
        <v>515</v>
      </c>
      <c r="C3" s="564" t="s">
        <v>1242</v>
      </c>
      <c r="D3" s="564" t="s">
        <v>1242</v>
      </c>
      <c r="E3" s="564" t="s">
        <v>1242</v>
      </c>
      <c r="F3" s="564" t="s">
        <v>1242</v>
      </c>
      <c r="G3" s="564" t="s">
        <v>1242</v>
      </c>
      <c r="H3" s="564" t="s">
        <v>1242</v>
      </c>
      <c r="I3" s="564" t="s">
        <v>1242</v>
      </c>
      <c r="J3" s="564" t="s">
        <v>1242</v>
      </c>
      <c r="K3" s="564" t="s">
        <v>1242</v>
      </c>
      <c r="L3" s="564" t="s">
        <v>1242</v>
      </c>
      <c r="AQ3" s="564" t="s">
        <v>1306</v>
      </c>
    </row>
    <row r="4" spans="1:43" x14ac:dyDescent="0.3">
      <c r="A4" s="564">
        <v>106895</v>
      </c>
      <c r="B4" s="564" t="s">
        <v>515</v>
      </c>
      <c r="C4" s="564" t="s">
        <v>1242</v>
      </c>
      <c r="D4" s="564" t="s">
        <v>1242</v>
      </c>
      <c r="E4" s="564" t="s">
        <v>1242</v>
      </c>
      <c r="F4" s="564" t="s">
        <v>1242</v>
      </c>
      <c r="G4" s="564" t="s">
        <v>1242</v>
      </c>
      <c r="H4" s="564" t="s">
        <v>1242</v>
      </c>
      <c r="I4" s="564" t="s">
        <v>1242</v>
      </c>
      <c r="J4" s="564" t="s">
        <v>1242</v>
      </c>
      <c r="K4" s="564" t="s">
        <v>1242</v>
      </c>
      <c r="L4" s="564" t="s">
        <v>1242</v>
      </c>
      <c r="AQ4" s="564" t="s">
        <v>1306</v>
      </c>
    </row>
    <row r="5" spans="1:43" x14ac:dyDescent="0.3">
      <c r="A5" s="564">
        <v>107358</v>
      </c>
      <c r="B5" s="564" t="s">
        <v>515</v>
      </c>
      <c r="C5" s="564" t="s">
        <v>1242</v>
      </c>
      <c r="D5" s="564" t="s">
        <v>1242</v>
      </c>
      <c r="E5" s="564" t="s">
        <v>1242</v>
      </c>
      <c r="F5" s="564" t="s">
        <v>1242</v>
      </c>
      <c r="G5" s="564" t="s">
        <v>1242</v>
      </c>
      <c r="H5" s="564" t="s">
        <v>1242</v>
      </c>
      <c r="I5" s="564" t="s">
        <v>1242</v>
      </c>
      <c r="J5" s="564" t="s">
        <v>1242</v>
      </c>
      <c r="K5" s="564" t="s">
        <v>1242</v>
      </c>
      <c r="L5" s="564" t="s">
        <v>1242</v>
      </c>
      <c r="M5" s="564" t="s">
        <v>379</v>
      </c>
      <c r="N5" s="564" t="s">
        <v>379</v>
      </c>
      <c r="O5" s="564" t="s">
        <v>379</v>
      </c>
      <c r="P5" s="564" t="s">
        <v>379</v>
      </c>
      <c r="Q5" s="564" t="s">
        <v>379</v>
      </c>
      <c r="R5" s="564" t="s">
        <v>379</v>
      </c>
      <c r="S5" s="564" t="s">
        <v>379</v>
      </c>
      <c r="T5" s="564" t="s">
        <v>379</v>
      </c>
      <c r="U5" s="564" t="s">
        <v>379</v>
      </c>
      <c r="V5" s="564" t="s">
        <v>379</v>
      </c>
      <c r="W5" s="564" t="s">
        <v>379</v>
      </c>
      <c r="X5" s="564" t="s">
        <v>379</v>
      </c>
      <c r="Y5" s="564" t="s">
        <v>379</v>
      </c>
      <c r="Z5" s="564" t="s">
        <v>379</v>
      </c>
      <c r="AA5" s="564" t="s">
        <v>379</v>
      </c>
      <c r="AB5" s="564" t="s">
        <v>379</v>
      </c>
      <c r="AC5" s="564" t="s">
        <v>379</v>
      </c>
      <c r="AD5" s="564" t="s">
        <v>379</v>
      </c>
      <c r="AE5" s="564" t="s">
        <v>379</v>
      </c>
      <c r="AF5" s="564" t="s">
        <v>379</v>
      </c>
      <c r="AG5" s="564" t="s">
        <v>379</v>
      </c>
      <c r="AH5" s="564" t="s">
        <v>379</v>
      </c>
      <c r="AI5" s="564" t="s">
        <v>379</v>
      </c>
      <c r="AJ5" s="564" t="s">
        <v>379</v>
      </c>
      <c r="AK5" s="564" t="s">
        <v>379</v>
      </c>
      <c r="AL5" s="564" t="s">
        <v>379</v>
      </c>
      <c r="AM5" s="564" t="s">
        <v>379</v>
      </c>
      <c r="AN5" s="564" t="s">
        <v>379</v>
      </c>
      <c r="AO5" s="564" t="s">
        <v>379</v>
      </c>
      <c r="AP5" s="564" t="s">
        <v>379</v>
      </c>
      <c r="AQ5" s="564" t="s">
        <v>1306</v>
      </c>
    </row>
    <row r="6" spans="1:43" x14ac:dyDescent="0.3">
      <c r="A6" s="564">
        <v>113609</v>
      </c>
      <c r="B6" s="564" t="s">
        <v>515</v>
      </c>
      <c r="C6" s="564" t="s">
        <v>1242</v>
      </c>
      <c r="D6" s="564" t="s">
        <v>1242</v>
      </c>
      <c r="E6" s="564" t="s">
        <v>1242</v>
      </c>
      <c r="F6" s="564" t="s">
        <v>1242</v>
      </c>
      <c r="G6" s="564" t="s">
        <v>1242</v>
      </c>
      <c r="H6" s="564" t="s">
        <v>1242</v>
      </c>
      <c r="I6" s="564" t="s">
        <v>1242</v>
      </c>
      <c r="J6" s="564" t="s">
        <v>1242</v>
      </c>
      <c r="K6" s="564" t="s">
        <v>1242</v>
      </c>
      <c r="L6" s="564" t="s">
        <v>1242</v>
      </c>
      <c r="AQ6" s="564" t="s">
        <v>1306</v>
      </c>
    </row>
    <row r="7" spans="1:43" x14ac:dyDescent="0.3">
      <c r="A7" s="564">
        <v>113860</v>
      </c>
      <c r="B7" s="564" t="s">
        <v>515</v>
      </c>
      <c r="C7" s="564" t="s">
        <v>1242</v>
      </c>
      <c r="D7" s="564" t="s">
        <v>1242</v>
      </c>
      <c r="E7" s="564" t="s">
        <v>1242</v>
      </c>
      <c r="F7" s="564" t="s">
        <v>1242</v>
      </c>
      <c r="G7" s="564" t="s">
        <v>1242</v>
      </c>
      <c r="H7" s="564" t="s">
        <v>1242</v>
      </c>
      <c r="I7" s="564" t="s">
        <v>1242</v>
      </c>
      <c r="J7" s="564" t="s">
        <v>1242</v>
      </c>
      <c r="K7" s="564" t="s">
        <v>1242</v>
      </c>
      <c r="L7" s="564" t="s">
        <v>1242</v>
      </c>
      <c r="AQ7" s="564" t="s">
        <v>1306</v>
      </c>
    </row>
    <row r="8" spans="1:43" x14ac:dyDescent="0.3">
      <c r="A8" s="564">
        <v>115296</v>
      </c>
      <c r="B8" s="564" t="s">
        <v>515</v>
      </c>
      <c r="C8" s="564" t="s">
        <v>1242</v>
      </c>
      <c r="D8" s="564" t="s">
        <v>1242</v>
      </c>
      <c r="E8" s="564" t="s">
        <v>1242</v>
      </c>
      <c r="F8" s="564" t="s">
        <v>1242</v>
      </c>
      <c r="G8" s="564" t="s">
        <v>1242</v>
      </c>
      <c r="H8" s="564" t="s">
        <v>1242</v>
      </c>
      <c r="I8" s="564" t="s">
        <v>1242</v>
      </c>
      <c r="J8" s="564" t="s">
        <v>1242</v>
      </c>
      <c r="K8" s="564" t="s">
        <v>1242</v>
      </c>
      <c r="L8" s="564" t="s">
        <v>1242</v>
      </c>
      <c r="AQ8" s="564" t="s">
        <v>1306</v>
      </c>
    </row>
    <row r="9" spans="1:43" x14ac:dyDescent="0.3">
      <c r="A9" s="564">
        <v>115568</v>
      </c>
      <c r="B9" s="564" t="s">
        <v>515</v>
      </c>
      <c r="C9" s="564" t="s">
        <v>1242</v>
      </c>
      <c r="D9" s="564" t="s">
        <v>1242</v>
      </c>
      <c r="E9" s="564" t="s">
        <v>1242</v>
      </c>
      <c r="F9" s="564" t="s">
        <v>1242</v>
      </c>
      <c r="G9" s="564" t="s">
        <v>1242</v>
      </c>
      <c r="H9" s="564" t="s">
        <v>1242</v>
      </c>
      <c r="I9" s="564" t="s">
        <v>1242</v>
      </c>
      <c r="J9" s="564" t="s">
        <v>1242</v>
      </c>
      <c r="K9" s="564" t="s">
        <v>1242</v>
      </c>
      <c r="L9" s="564" t="s">
        <v>1242</v>
      </c>
      <c r="AQ9" s="564" t="s">
        <v>1306</v>
      </c>
    </row>
    <row r="10" spans="1:43" x14ac:dyDescent="0.3">
      <c r="A10" s="564">
        <v>115739</v>
      </c>
      <c r="B10" s="564" t="s">
        <v>515</v>
      </c>
      <c r="C10" s="564" t="s">
        <v>1242</v>
      </c>
      <c r="D10" s="564" t="s">
        <v>1242</v>
      </c>
      <c r="E10" s="564" t="s">
        <v>1242</v>
      </c>
      <c r="F10" s="564" t="s">
        <v>1242</v>
      </c>
      <c r="G10" s="564" t="s">
        <v>1242</v>
      </c>
      <c r="H10" s="564" t="s">
        <v>1242</v>
      </c>
      <c r="I10" s="564" t="s">
        <v>1242</v>
      </c>
      <c r="J10" s="564" t="s">
        <v>1242</v>
      </c>
      <c r="K10" s="564" t="s">
        <v>1242</v>
      </c>
      <c r="L10" s="564" t="s">
        <v>1242</v>
      </c>
      <c r="AQ10" s="564" t="s">
        <v>1306</v>
      </c>
    </row>
    <row r="11" spans="1:43" x14ac:dyDescent="0.3">
      <c r="A11" s="564">
        <v>115884</v>
      </c>
      <c r="B11" s="564" t="s">
        <v>515</v>
      </c>
      <c r="C11" s="564" t="s">
        <v>1242</v>
      </c>
      <c r="D11" s="564" t="s">
        <v>1242</v>
      </c>
      <c r="E11" s="564" t="s">
        <v>1242</v>
      </c>
      <c r="F11" s="564" t="s">
        <v>1242</v>
      </c>
      <c r="G11" s="564" t="s">
        <v>1242</v>
      </c>
      <c r="H11" s="564" t="s">
        <v>1242</v>
      </c>
      <c r="I11" s="564" t="s">
        <v>1242</v>
      </c>
      <c r="J11" s="564" t="s">
        <v>1242</v>
      </c>
      <c r="K11" s="564" t="s">
        <v>1242</v>
      </c>
      <c r="L11" s="564" t="s">
        <v>1242</v>
      </c>
      <c r="M11" s="564" t="s">
        <v>379</v>
      </c>
      <c r="N11" s="564" t="s">
        <v>379</v>
      </c>
      <c r="O11" s="564" t="s">
        <v>379</v>
      </c>
      <c r="P11" s="564" t="s">
        <v>379</v>
      </c>
      <c r="Q11" s="564" t="s">
        <v>379</v>
      </c>
      <c r="R11" s="564" t="s">
        <v>379</v>
      </c>
      <c r="S11" s="564" t="s">
        <v>379</v>
      </c>
      <c r="T11" s="564" t="s">
        <v>379</v>
      </c>
      <c r="U11" s="564" t="s">
        <v>379</v>
      </c>
      <c r="V11" s="564" t="s">
        <v>379</v>
      </c>
      <c r="W11" s="564" t="s">
        <v>379</v>
      </c>
      <c r="X11" s="564" t="s">
        <v>379</v>
      </c>
      <c r="Y11" s="564" t="s">
        <v>379</v>
      </c>
      <c r="Z11" s="564" t="s">
        <v>379</v>
      </c>
      <c r="AA11" s="564" t="s">
        <v>379</v>
      </c>
      <c r="AB11" s="564" t="s">
        <v>379</v>
      </c>
      <c r="AC11" s="564" t="s">
        <v>379</v>
      </c>
      <c r="AD11" s="564" t="s">
        <v>379</v>
      </c>
      <c r="AE11" s="564" t="s">
        <v>379</v>
      </c>
      <c r="AF11" s="564" t="s">
        <v>379</v>
      </c>
      <c r="AG11" s="564" t="s">
        <v>379</v>
      </c>
      <c r="AH11" s="564" t="s">
        <v>379</v>
      </c>
      <c r="AI11" s="564" t="s">
        <v>379</v>
      </c>
      <c r="AJ11" s="564" t="s">
        <v>379</v>
      </c>
      <c r="AK11" s="564" t="s">
        <v>379</v>
      </c>
      <c r="AL11" s="564" t="s">
        <v>379</v>
      </c>
      <c r="AM11" s="564" t="s">
        <v>379</v>
      </c>
      <c r="AN11" s="564" t="s">
        <v>379</v>
      </c>
      <c r="AO11" s="564" t="s">
        <v>379</v>
      </c>
      <c r="AP11" s="564" t="s">
        <v>379</v>
      </c>
      <c r="AQ11" s="564" t="s">
        <v>1306</v>
      </c>
    </row>
    <row r="12" spans="1:43" x14ac:dyDescent="0.3">
      <c r="A12" s="564">
        <v>116061</v>
      </c>
      <c r="B12" s="564" t="s">
        <v>515</v>
      </c>
      <c r="C12" s="564" t="s">
        <v>1242</v>
      </c>
      <c r="D12" s="564" t="s">
        <v>1242</v>
      </c>
      <c r="E12" s="564" t="s">
        <v>1242</v>
      </c>
      <c r="F12" s="564" t="s">
        <v>1242</v>
      </c>
      <c r="G12" s="564" t="s">
        <v>1242</v>
      </c>
      <c r="H12" s="564" t="s">
        <v>1242</v>
      </c>
      <c r="I12" s="564" t="s">
        <v>1242</v>
      </c>
      <c r="J12" s="564" t="s">
        <v>1242</v>
      </c>
      <c r="K12" s="564" t="s">
        <v>1242</v>
      </c>
      <c r="L12" s="564" t="s">
        <v>1242</v>
      </c>
      <c r="AQ12" s="564" t="s">
        <v>1306</v>
      </c>
    </row>
    <row r="13" spans="1:43" x14ac:dyDescent="0.3">
      <c r="A13" s="564">
        <v>116232</v>
      </c>
      <c r="B13" s="564" t="s">
        <v>515</v>
      </c>
      <c r="C13" s="564" t="s">
        <v>1242</v>
      </c>
      <c r="D13" s="564" t="s">
        <v>1242</v>
      </c>
      <c r="E13" s="564" t="s">
        <v>1242</v>
      </c>
      <c r="F13" s="564" t="s">
        <v>1242</v>
      </c>
      <c r="G13" s="564" t="s">
        <v>1242</v>
      </c>
      <c r="H13" s="564" t="s">
        <v>1242</v>
      </c>
      <c r="I13" s="564" t="s">
        <v>1242</v>
      </c>
      <c r="J13" s="564" t="s">
        <v>1242</v>
      </c>
      <c r="K13" s="564" t="s">
        <v>1242</v>
      </c>
      <c r="L13" s="564" t="s">
        <v>1242</v>
      </c>
      <c r="AQ13" s="564" t="s">
        <v>1306</v>
      </c>
    </row>
    <row r="14" spans="1:43" x14ac:dyDescent="0.3">
      <c r="A14" s="564">
        <v>116268</v>
      </c>
      <c r="B14" s="564" t="s">
        <v>515</v>
      </c>
      <c r="C14" s="564" t="s">
        <v>1242</v>
      </c>
      <c r="D14" s="564" t="s">
        <v>1242</v>
      </c>
      <c r="E14" s="564" t="s">
        <v>1242</v>
      </c>
      <c r="F14" s="564" t="s">
        <v>1242</v>
      </c>
      <c r="G14" s="564" t="s">
        <v>1242</v>
      </c>
      <c r="H14" s="564" t="s">
        <v>1242</v>
      </c>
      <c r="I14" s="564" t="s">
        <v>1242</v>
      </c>
      <c r="J14" s="564" t="s">
        <v>1242</v>
      </c>
      <c r="K14" s="564" t="s">
        <v>1242</v>
      </c>
      <c r="L14" s="564" t="s">
        <v>1242</v>
      </c>
      <c r="AQ14" s="564" t="s">
        <v>1306</v>
      </c>
    </row>
    <row r="15" spans="1:43" x14ac:dyDescent="0.3">
      <c r="A15" s="564">
        <v>116466</v>
      </c>
      <c r="B15" s="564" t="s">
        <v>515</v>
      </c>
      <c r="C15" s="564" t="s">
        <v>1242</v>
      </c>
      <c r="D15" s="564" t="s">
        <v>1242</v>
      </c>
      <c r="E15" s="564" t="s">
        <v>1242</v>
      </c>
      <c r="F15" s="564" t="s">
        <v>1242</v>
      </c>
      <c r="G15" s="564" t="s">
        <v>1242</v>
      </c>
      <c r="H15" s="564" t="s">
        <v>1242</v>
      </c>
      <c r="I15" s="564" t="s">
        <v>1242</v>
      </c>
      <c r="J15" s="564" t="s">
        <v>1242</v>
      </c>
      <c r="K15" s="564" t="s">
        <v>1242</v>
      </c>
      <c r="L15" s="564" t="s">
        <v>1242</v>
      </c>
      <c r="AQ15" s="564" t="s">
        <v>1306</v>
      </c>
    </row>
    <row r="16" spans="1:43" x14ac:dyDescent="0.3">
      <c r="A16" s="564">
        <v>116592</v>
      </c>
      <c r="B16" s="564" t="s">
        <v>515</v>
      </c>
      <c r="C16" s="564" t="s">
        <v>1242</v>
      </c>
      <c r="D16" s="564" t="s">
        <v>1242</v>
      </c>
      <c r="E16" s="564" t="s">
        <v>1242</v>
      </c>
      <c r="F16" s="564" t="s">
        <v>1242</v>
      </c>
      <c r="G16" s="564" t="s">
        <v>1242</v>
      </c>
      <c r="H16" s="564" t="s">
        <v>1242</v>
      </c>
      <c r="I16" s="564" t="s">
        <v>1242</v>
      </c>
      <c r="J16" s="564" t="s">
        <v>1242</v>
      </c>
      <c r="K16" s="564" t="s">
        <v>1242</v>
      </c>
      <c r="L16" s="564" t="s">
        <v>1242</v>
      </c>
      <c r="AQ16" s="564" t="s">
        <v>1306</v>
      </c>
    </row>
    <row r="17" spans="1:43" x14ac:dyDescent="0.3">
      <c r="A17" s="564">
        <v>116784</v>
      </c>
      <c r="B17" s="564" t="s">
        <v>515</v>
      </c>
      <c r="C17" s="564" t="s">
        <v>1242</v>
      </c>
      <c r="D17" s="564" t="s">
        <v>1242</v>
      </c>
      <c r="E17" s="564" t="s">
        <v>1242</v>
      </c>
      <c r="F17" s="564" t="s">
        <v>1242</v>
      </c>
      <c r="G17" s="564" t="s">
        <v>1242</v>
      </c>
      <c r="H17" s="564" t="s">
        <v>1242</v>
      </c>
      <c r="I17" s="564" t="s">
        <v>1242</v>
      </c>
      <c r="J17" s="564" t="s">
        <v>1242</v>
      </c>
      <c r="K17" s="564" t="s">
        <v>1242</v>
      </c>
      <c r="L17" s="564" t="s">
        <v>1242</v>
      </c>
      <c r="AQ17" s="564" t="s">
        <v>1306</v>
      </c>
    </row>
    <row r="18" spans="1:43" x14ac:dyDescent="0.3">
      <c r="A18" s="564">
        <v>116825</v>
      </c>
      <c r="B18" s="564" t="s">
        <v>515</v>
      </c>
      <c r="C18" s="564" t="s">
        <v>1242</v>
      </c>
      <c r="D18" s="564" t="s">
        <v>1242</v>
      </c>
      <c r="E18" s="564" t="s">
        <v>1242</v>
      </c>
      <c r="F18" s="564" t="s">
        <v>1242</v>
      </c>
      <c r="G18" s="564" t="s">
        <v>1242</v>
      </c>
      <c r="H18" s="564" t="s">
        <v>1242</v>
      </c>
      <c r="I18" s="564" t="s">
        <v>1242</v>
      </c>
      <c r="J18" s="564" t="s">
        <v>1242</v>
      </c>
      <c r="K18" s="564" t="s">
        <v>1242</v>
      </c>
      <c r="L18" s="564" t="s">
        <v>1242</v>
      </c>
      <c r="AQ18" s="564" t="s">
        <v>1306</v>
      </c>
    </row>
    <row r="19" spans="1:43" x14ac:dyDescent="0.3">
      <c r="A19" s="564">
        <v>116957</v>
      </c>
      <c r="B19" s="564" t="s">
        <v>515</v>
      </c>
      <c r="C19" s="564" t="s">
        <v>1242</v>
      </c>
      <c r="D19" s="564" t="s">
        <v>1242</v>
      </c>
      <c r="E19" s="564" t="s">
        <v>1242</v>
      </c>
      <c r="F19" s="564" t="s">
        <v>1242</v>
      </c>
      <c r="G19" s="564" t="s">
        <v>1242</v>
      </c>
      <c r="H19" s="564" t="s">
        <v>1242</v>
      </c>
      <c r="I19" s="564" t="s">
        <v>1242</v>
      </c>
      <c r="J19" s="564" t="s">
        <v>1242</v>
      </c>
      <c r="K19" s="564" t="s">
        <v>1242</v>
      </c>
      <c r="L19" s="564" t="s">
        <v>1242</v>
      </c>
      <c r="AQ19" s="564" t="s">
        <v>1306</v>
      </c>
    </row>
    <row r="20" spans="1:43" x14ac:dyDescent="0.3">
      <c r="A20" s="564">
        <v>117482</v>
      </c>
      <c r="B20" s="564" t="s">
        <v>515</v>
      </c>
      <c r="C20" s="564" t="s">
        <v>1242</v>
      </c>
      <c r="D20" s="564" t="s">
        <v>1242</v>
      </c>
      <c r="E20" s="564" t="s">
        <v>1242</v>
      </c>
      <c r="F20" s="564" t="s">
        <v>1242</v>
      </c>
      <c r="G20" s="564" t="s">
        <v>1242</v>
      </c>
      <c r="H20" s="564" t="s">
        <v>1242</v>
      </c>
      <c r="I20" s="564" t="s">
        <v>1242</v>
      </c>
      <c r="J20" s="564" t="s">
        <v>1242</v>
      </c>
      <c r="K20" s="564" t="s">
        <v>1242</v>
      </c>
      <c r="L20" s="564" t="s">
        <v>1242</v>
      </c>
      <c r="AQ20" s="564" t="s">
        <v>1306</v>
      </c>
    </row>
    <row r="21" spans="1:43" x14ac:dyDescent="0.3">
      <c r="A21" s="564">
        <v>117518</v>
      </c>
      <c r="B21" s="564" t="s">
        <v>515</v>
      </c>
      <c r="C21" s="564" t="s">
        <v>1242</v>
      </c>
      <c r="D21" s="564" t="s">
        <v>1242</v>
      </c>
      <c r="E21" s="564" t="s">
        <v>1242</v>
      </c>
      <c r="F21" s="564" t="s">
        <v>1242</v>
      </c>
      <c r="G21" s="564" t="s">
        <v>1242</v>
      </c>
      <c r="H21" s="564" t="s">
        <v>1242</v>
      </c>
      <c r="I21" s="564" t="s">
        <v>1242</v>
      </c>
      <c r="J21" s="564" t="s">
        <v>1242</v>
      </c>
      <c r="K21" s="564" t="s">
        <v>1242</v>
      </c>
      <c r="L21" s="564" t="s">
        <v>1242</v>
      </c>
      <c r="AQ21" s="564" t="s">
        <v>1306</v>
      </c>
    </row>
    <row r="22" spans="1:43" x14ac:dyDescent="0.3">
      <c r="A22" s="564">
        <v>117583</v>
      </c>
      <c r="B22" s="564" t="s">
        <v>515</v>
      </c>
      <c r="C22" s="564" t="s">
        <v>1242</v>
      </c>
      <c r="D22" s="564" t="s">
        <v>1242</v>
      </c>
      <c r="E22" s="564" t="s">
        <v>1242</v>
      </c>
      <c r="F22" s="564" t="s">
        <v>1242</v>
      </c>
      <c r="G22" s="564" t="s">
        <v>1242</v>
      </c>
      <c r="H22" s="564" t="s">
        <v>1242</v>
      </c>
      <c r="I22" s="564" t="s">
        <v>1242</v>
      </c>
      <c r="J22" s="564" t="s">
        <v>1242</v>
      </c>
      <c r="K22" s="564" t="s">
        <v>1242</v>
      </c>
      <c r="L22" s="564" t="s">
        <v>1242</v>
      </c>
      <c r="AQ22" s="564" t="s">
        <v>1306</v>
      </c>
    </row>
    <row r="23" spans="1:43" x14ac:dyDescent="0.3">
      <c r="A23" s="564">
        <v>117604</v>
      </c>
      <c r="B23" s="564" t="s">
        <v>515</v>
      </c>
      <c r="C23" s="564" t="s">
        <v>1242</v>
      </c>
      <c r="D23" s="564" t="s">
        <v>1242</v>
      </c>
      <c r="E23" s="564" t="s">
        <v>1242</v>
      </c>
      <c r="F23" s="564" t="s">
        <v>1242</v>
      </c>
      <c r="G23" s="564" t="s">
        <v>1242</v>
      </c>
      <c r="H23" s="564" t="s">
        <v>1242</v>
      </c>
      <c r="I23" s="564" t="s">
        <v>1242</v>
      </c>
      <c r="J23" s="564" t="s">
        <v>1242</v>
      </c>
      <c r="K23" s="564" t="s">
        <v>1242</v>
      </c>
      <c r="L23" s="564" t="s">
        <v>1242</v>
      </c>
      <c r="AQ23" s="564" t="s">
        <v>1306</v>
      </c>
    </row>
    <row r="24" spans="1:43" x14ac:dyDescent="0.3">
      <c r="A24" s="564">
        <v>117619</v>
      </c>
      <c r="B24" s="564" t="s">
        <v>515</v>
      </c>
      <c r="C24" s="564" t="s">
        <v>1242</v>
      </c>
      <c r="D24" s="564" t="s">
        <v>1242</v>
      </c>
      <c r="E24" s="564" t="s">
        <v>1242</v>
      </c>
      <c r="F24" s="564" t="s">
        <v>1242</v>
      </c>
      <c r="G24" s="564" t="s">
        <v>1242</v>
      </c>
      <c r="H24" s="564" t="s">
        <v>1242</v>
      </c>
      <c r="I24" s="564" t="s">
        <v>1242</v>
      </c>
      <c r="J24" s="564" t="s">
        <v>1242</v>
      </c>
      <c r="K24" s="564" t="s">
        <v>1242</v>
      </c>
      <c r="L24" s="564" t="s">
        <v>1242</v>
      </c>
      <c r="AQ24" s="564" t="s">
        <v>1306</v>
      </c>
    </row>
    <row r="25" spans="1:43" x14ac:dyDescent="0.3">
      <c r="A25" s="564">
        <v>117667</v>
      </c>
      <c r="B25" s="564" t="s">
        <v>515</v>
      </c>
      <c r="C25" s="564" t="s">
        <v>1242</v>
      </c>
      <c r="D25" s="564" t="s">
        <v>1242</v>
      </c>
      <c r="E25" s="564" t="s">
        <v>1242</v>
      </c>
      <c r="F25" s="564" t="s">
        <v>1242</v>
      </c>
      <c r="G25" s="564" t="s">
        <v>1242</v>
      </c>
      <c r="H25" s="564" t="s">
        <v>1242</v>
      </c>
      <c r="I25" s="564" t="s">
        <v>1242</v>
      </c>
      <c r="J25" s="564" t="s">
        <v>1242</v>
      </c>
      <c r="K25" s="564" t="s">
        <v>1242</v>
      </c>
      <c r="L25" s="564" t="s">
        <v>1242</v>
      </c>
      <c r="AQ25" s="564" t="s">
        <v>1306</v>
      </c>
    </row>
    <row r="26" spans="1:43" x14ac:dyDescent="0.3">
      <c r="A26" s="564">
        <v>117855</v>
      </c>
      <c r="B26" s="564" t="s">
        <v>515</v>
      </c>
      <c r="C26" s="564" t="s">
        <v>1242</v>
      </c>
      <c r="D26" s="564" t="s">
        <v>1242</v>
      </c>
      <c r="E26" s="564" t="s">
        <v>1242</v>
      </c>
      <c r="F26" s="564" t="s">
        <v>1242</v>
      </c>
      <c r="G26" s="564" t="s">
        <v>1242</v>
      </c>
      <c r="H26" s="564" t="s">
        <v>1242</v>
      </c>
      <c r="I26" s="564" t="s">
        <v>1242</v>
      </c>
      <c r="J26" s="564" t="s">
        <v>1242</v>
      </c>
      <c r="K26" s="564" t="s">
        <v>1242</v>
      </c>
      <c r="L26" s="564" t="s">
        <v>1242</v>
      </c>
      <c r="AQ26" s="564" t="s">
        <v>1306</v>
      </c>
    </row>
    <row r="27" spans="1:43" x14ac:dyDescent="0.3">
      <c r="A27" s="564">
        <v>117982</v>
      </c>
      <c r="B27" s="564" t="s">
        <v>515</v>
      </c>
      <c r="C27" s="564" t="s">
        <v>1242</v>
      </c>
      <c r="D27" s="564" t="s">
        <v>1242</v>
      </c>
      <c r="E27" s="564" t="s">
        <v>1242</v>
      </c>
      <c r="F27" s="564" t="s">
        <v>1242</v>
      </c>
      <c r="G27" s="564" t="s">
        <v>1242</v>
      </c>
      <c r="H27" s="564" t="s">
        <v>1242</v>
      </c>
      <c r="I27" s="564" t="s">
        <v>1242</v>
      </c>
      <c r="J27" s="564" t="s">
        <v>1242</v>
      </c>
      <c r="K27" s="564" t="s">
        <v>1242</v>
      </c>
      <c r="L27" s="564" t="s">
        <v>1242</v>
      </c>
      <c r="AQ27" s="564" t="s">
        <v>1306</v>
      </c>
    </row>
    <row r="28" spans="1:43" x14ac:dyDescent="0.3">
      <c r="A28" s="564">
        <v>117987</v>
      </c>
      <c r="B28" s="564" t="s">
        <v>515</v>
      </c>
      <c r="C28" s="564" t="s">
        <v>1242</v>
      </c>
      <c r="D28" s="564" t="s">
        <v>1242</v>
      </c>
      <c r="E28" s="564" t="s">
        <v>1242</v>
      </c>
      <c r="F28" s="564" t="s">
        <v>1242</v>
      </c>
      <c r="G28" s="564" t="s">
        <v>1242</v>
      </c>
      <c r="H28" s="564" t="s">
        <v>1242</v>
      </c>
      <c r="I28" s="564" t="s">
        <v>1242</v>
      </c>
      <c r="J28" s="564" t="s">
        <v>1242</v>
      </c>
      <c r="K28" s="564" t="s">
        <v>1242</v>
      </c>
      <c r="L28" s="564" t="s">
        <v>1242</v>
      </c>
      <c r="AQ28" s="564" t="s">
        <v>1306</v>
      </c>
    </row>
    <row r="29" spans="1:43" x14ac:dyDescent="0.3">
      <c r="A29" s="564">
        <v>117994</v>
      </c>
      <c r="B29" s="564" t="s">
        <v>515</v>
      </c>
      <c r="C29" s="564" t="s">
        <v>1242</v>
      </c>
      <c r="D29" s="564" t="s">
        <v>1242</v>
      </c>
      <c r="E29" s="564" t="s">
        <v>1242</v>
      </c>
      <c r="F29" s="564" t="s">
        <v>1242</v>
      </c>
      <c r="G29" s="564" t="s">
        <v>1242</v>
      </c>
      <c r="H29" s="564" t="s">
        <v>1242</v>
      </c>
      <c r="I29" s="564" t="s">
        <v>1242</v>
      </c>
      <c r="J29" s="564" t="s">
        <v>1242</v>
      </c>
      <c r="K29" s="564" t="s">
        <v>1242</v>
      </c>
      <c r="L29" s="564" t="s">
        <v>1242</v>
      </c>
      <c r="AQ29" s="564" t="s">
        <v>1306</v>
      </c>
    </row>
    <row r="30" spans="1:43" x14ac:dyDescent="0.3">
      <c r="A30" s="564">
        <v>118005</v>
      </c>
      <c r="B30" s="564" t="s">
        <v>515</v>
      </c>
      <c r="C30" s="564" t="s">
        <v>1242</v>
      </c>
      <c r="D30" s="564" t="s">
        <v>1242</v>
      </c>
      <c r="E30" s="564" t="s">
        <v>1242</v>
      </c>
      <c r="F30" s="564" t="s">
        <v>1242</v>
      </c>
      <c r="G30" s="564" t="s">
        <v>1242</v>
      </c>
      <c r="H30" s="564" t="s">
        <v>1242</v>
      </c>
      <c r="I30" s="564" t="s">
        <v>1242</v>
      </c>
      <c r="J30" s="564" t="s">
        <v>1242</v>
      </c>
      <c r="K30" s="564" t="s">
        <v>1242</v>
      </c>
      <c r="L30" s="564" t="s">
        <v>1242</v>
      </c>
      <c r="AQ30" s="564" t="s">
        <v>1306</v>
      </c>
    </row>
    <row r="31" spans="1:43" x14ac:dyDescent="0.3">
      <c r="A31" s="564">
        <v>118021</v>
      </c>
      <c r="B31" s="564" t="s">
        <v>515</v>
      </c>
      <c r="C31" s="564" t="s">
        <v>1242</v>
      </c>
      <c r="D31" s="564" t="s">
        <v>1242</v>
      </c>
      <c r="E31" s="564" t="s">
        <v>1242</v>
      </c>
      <c r="F31" s="564" t="s">
        <v>1242</v>
      </c>
      <c r="G31" s="564" t="s">
        <v>1242</v>
      </c>
      <c r="H31" s="564" t="s">
        <v>1242</v>
      </c>
      <c r="I31" s="564" t="s">
        <v>1242</v>
      </c>
      <c r="J31" s="564" t="s">
        <v>1242</v>
      </c>
      <c r="K31" s="564" t="s">
        <v>1242</v>
      </c>
      <c r="L31" s="564" t="s">
        <v>1242</v>
      </c>
      <c r="AQ31" s="564" t="s">
        <v>1306</v>
      </c>
    </row>
    <row r="32" spans="1:43" x14ac:dyDescent="0.3">
      <c r="A32" s="564">
        <v>118036</v>
      </c>
      <c r="B32" s="564" t="s">
        <v>515</v>
      </c>
      <c r="C32" s="564" t="s">
        <v>1242</v>
      </c>
      <c r="D32" s="564" t="s">
        <v>1242</v>
      </c>
      <c r="E32" s="564" t="s">
        <v>1242</v>
      </c>
      <c r="F32" s="564" t="s">
        <v>1242</v>
      </c>
      <c r="G32" s="564" t="s">
        <v>1242</v>
      </c>
      <c r="H32" s="564" t="s">
        <v>1242</v>
      </c>
      <c r="I32" s="564" t="s">
        <v>1242</v>
      </c>
      <c r="J32" s="564" t="s">
        <v>1242</v>
      </c>
      <c r="K32" s="564" t="s">
        <v>1242</v>
      </c>
      <c r="L32" s="564" t="s">
        <v>1242</v>
      </c>
      <c r="AQ32" s="564" t="s">
        <v>1306</v>
      </c>
    </row>
    <row r="33" spans="1:43" x14ac:dyDescent="0.3">
      <c r="A33" s="564">
        <v>118086</v>
      </c>
      <c r="B33" s="564" t="s">
        <v>515</v>
      </c>
      <c r="C33" s="564" t="s">
        <v>1242</v>
      </c>
      <c r="D33" s="564" t="s">
        <v>1242</v>
      </c>
      <c r="E33" s="564" t="s">
        <v>1242</v>
      </c>
      <c r="F33" s="564" t="s">
        <v>1242</v>
      </c>
      <c r="G33" s="564" t="s">
        <v>1242</v>
      </c>
      <c r="H33" s="564" t="s">
        <v>1242</v>
      </c>
      <c r="I33" s="564" t="s">
        <v>1242</v>
      </c>
      <c r="J33" s="564" t="s">
        <v>1242</v>
      </c>
      <c r="K33" s="564" t="s">
        <v>1242</v>
      </c>
      <c r="L33" s="564" t="s">
        <v>1242</v>
      </c>
      <c r="M33" s="564" t="s">
        <v>379</v>
      </c>
      <c r="N33" s="564" t="s">
        <v>379</v>
      </c>
      <c r="O33" s="564" t="s">
        <v>379</v>
      </c>
      <c r="P33" s="564" t="s">
        <v>379</v>
      </c>
      <c r="Q33" s="564" t="s">
        <v>379</v>
      </c>
      <c r="R33" s="564" t="s">
        <v>379</v>
      </c>
      <c r="S33" s="564" t="s">
        <v>379</v>
      </c>
      <c r="T33" s="564" t="s">
        <v>379</v>
      </c>
      <c r="U33" s="564" t="s">
        <v>379</v>
      </c>
      <c r="V33" s="564" t="s">
        <v>379</v>
      </c>
      <c r="W33" s="564" t="s">
        <v>379</v>
      </c>
      <c r="X33" s="564" t="s">
        <v>379</v>
      </c>
      <c r="Y33" s="564" t="s">
        <v>379</v>
      </c>
      <c r="Z33" s="564" t="s">
        <v>379</v>
      </c>
      <c r="AA33" s="564" t="s">
        <v>379</v>
      </c>
      <c r="AB33" s="564" t="s">
        <v>379</v>
      </c>
      <c r="AC33" s="564" t="s">
        <v>379</v>
      </c>
      <c r="AD33" s="564" t="s">
        <v>379</v>
      </c>
      <c r="AE33" s="564" t="s">
        <v>379</v>
      </c>
      <c r="AF33" s="564" t="s">
        <v>379</v>
      </c>
      <c r="AG33" s="564" t="s">
        <v>379</v>
      </c>
      <c r="AH33" s="564" t="s">
        <v>379</v>
      </c>
      <c r="AI33" s="564" t="s">
        <v>379</v>
      </c>
      <c r="AJ33" s="564" t="s">
        <v>379</v>
      </c>
      <c r="AK33" s="564" t="s">
        <v>379</v>
      </c>
      <c r="AL33" s="564" t="s">
        <v>379</v>
      </c>
      <c r="AM33" s="564" t="s">
        <v>379</v>
      </c>
      <c r="AN33" s="564" t="s">
        <v>379</v>
      </c>
      <c r="AO33" s="564" t="s">
        <v>379</v>
      </c>
      <c r="AP33" s="564" t="s">
        <v>379</v>
      </c>
      <c r="AQ33" s="564" t="s">
        <v>1306</v>
      </c>
    </row>
    <row r="34" spans="1:43" x14ac:dyDescent="0.3">
      <c r="A34" s="564">
        <v>118137</v>
      </c>
      <c r="B34" s="564" t="s">
        <v>515</v>
      </c>
      <c r="C34" s="564" t="s">
        <v>1242</v>
      </c>
      <c r="D34" s="564" t="s">
        <v>1242</v>
      </c>
      <c r="E34" s="564" t="s">
        <v>1242</v>
      </c>
      <c r="F34" s="564" t="s">
        <v>1242</v>
      </c>
      <c r="G34" s="564" t="s">
        <v>1242</v>
      </c>
      <c r="H34" s="564" t="s">
        <v>1242</v>
      </c>
      <c r="I34" s="564" t="s">
        <v>1242</v>
      </c>
      <c r="J34" s="564" t="s">
        <v>1242</v>
      </c>
      <c r="K34" s="564" t="s">
        <v>1242</v>
      </c>
      <c r="L34" s="564" t="s">
        <v>1242</v>
      </c>
      <c r="AQ34" s="564" t="s">
        <v>1306</v>
      </c>
    </row>
    <row r="35" spans="1:43" x14ac:dyDescent="0.3">
      <c r="A35" s="564">
        <v>118155</v>
      </c>
      <c r="B35" s="564" t="s">
        <v>515</v>
      </c>
      <c r="C35" s="564" t="s">
        <v>1242</v>
      </c>
      <c r="D35" s="564" t="s">
        <v>1242</v>
      </c>
      <c r="E35" s="564" t="s">
        <v>1242</v>
      </c>
      <c r="F35" s="564" t="s">
        <v>1242</v>
      </c>
      <c r="G35" s="564" t="s">
        <v>1242</v>
      </c>
      <c r="H35" s="564" t="s">
        <v>1242</v>
      </c>
      <c r="I35" s="564" t="s">
        <v>1242</v>
      </c>
      <c r="J35" s="564" t="s">
        <v>1242</v>
      </c>
      <c r="K35" s="564" t="s">
        <v>1242</v>
      </c>
      <c r="L35" s="564" t="s">
        <v>1242</v>
      </c>
      <c r="AQ35" s="564" t="s">
        <v>1306</v>
      </c>
    </row>
    <row r="36" spans="1:43" x14ac:dyDescent="0.3">
      <c r="A36" s="564">
        <v>118161</v>
      </c>
      <c r="B36" s="564" t="s">
        <v>515</v>
      </c>
      <c r="C36" s="564" t="s">
        <v>1242</v>
      </c>
      <c r="D36" s="564" t="s">
        <v>1242</v>
      </c>
      <c r="E36" s="564" t="s">
        <v>1242</v>
      </c>
      <c r="F36" s="564" t="s">
        <v>1242</v>
      </c>
      <c r="G36" s="564" t="s">
        <v>1242</v>
      </c>
      <c r="H36" s="564" t="s">
        <v>1242</v>
      </c>
      <c r="I36" s="564" t="s">
        <v>1242</v>
      </c>
      <c r="J36" s="564" t="s">
        <v>1242</v>
      </c>
      <c r="K36" s="564" t="s">
        <v>1242</v>
      </c>
      <c r="L36" s="564" t="s">
        <v>1242</v>
      </c>
      <c r="AQ36" s="564" t="s">
        <v>1306</v>
      </c>
    </row>
    <row r="37" spans="1:43" x14ac:dyDescent="0.3">
      <c r="A37" s="564">
        <v>118280</v>
      </c>
      <c r="B37" s="564" t="s">
        <v>515</v>
      </c>
      <c r="C37" s="564" t="s">
        <v>1242</v>
      </c>
      <c r="D37" s="564" t="s">
        <v>1242</v>
      </c>
      <c r="E37" s="564" t="s">
        <v>1242</v>
      </c>
      <c r="F37" s="564" t="s">
        <v>1242</v>
      </c>
      <c r="G37" s="564" t="s">
        <v>1242</v>
      </c>
      <c r="H37" s="564" t="s">
        <v>1242</v>
      </c>
      <c r="I37" s="564" t="s">
        <v>1242</v>
      </c>
      <c r="J37" s="564" t="s">
        <v>1242</v>
      </c>
      <c r="K37" s="564" t="s">
        <v>1242</v>
      </c>
      <c r="L37" s="564" t="s">
        <v>1242</v>
      </c>
      <c r="AQ37" s="564" t="s">
        <v>1306</v>
      </c>
    </row>
    <row r="38" spans="1:43" x14ac:dyDescent="0.3">
      <c r="A38" s="564">
        <v>118348</v>
      </c>
      <c r="B38" s="564" t="s">
        <v>515</v>
      </c>
      <c r="C38" s="564" t="s">
        <v>1242</v>
      </c>
      <c r="D38" s="564" t="s">
        <v>1242</v>
      </c>
      <c r="E38" s="564" t="s">
        <v>1242</v>
      </c>
      <c r="F38" s="564" t="s">
        <v>1242</v>
      </c>
      <c r="G38" s="564" t="s">
        <v>1242</v>
      </c>
      <c r="H38" s="564" t="s">
        <v>1242</v>
      </c>
      <c r="I38" s="564" t="s">
        <v>1242</v>
      </c>
      <c r="J38" s="564" t="s">
        <v>1242</v>
      </c>
      <c r="K38" s="564" t="s">
        <v>1242</v>
      </c>
      <c r="L38" s="564" t="s">
        <v>1242</v>
      </c>
      <c r="AQ38" s="564" t="s">
        <v>1306</v>
      </c>
    </row>
    <row r="39" spans="1:43" x14ac:dyDescent="0.3">
      <c r="A39" s="564">
        <v>118377</v>
      </c>
      <c r="B39" s="564" t="s">
        <v>515</v>
      </c>
      <c r="C39" s="564" t="s">
        <v>1242</v>
      </c>
      <c r="D39" s="564" t="s">
        <v>1242</v>
      </c>
      <c r="E39" s="564" t="s">
        <v>1242</v>
      </c>
      <c r="F39" s="564" t="s">
        <v>1242</v>
      </c>
      <c r="G39" s="564" t="s">
        <v>1242</v>
      </c>
      <c r="H39" s="564" t="s">
        <v>1242</v>
      </c>
      <c r="I39" s="564" t="s">
        <v>1242</v>
      </c>
      <c r="J39" s="564" t="s">
        <v>1242</v>
      </c>
      <c r="K39" s="564" t="s">
        <v>1242</v>
      </c>
      <c r="L39" s="564" t="s">
        <v>1242</v>
      </c>
      <c r="AQ39" s="564" t="s">
        <v>1306</v>
      </c>
    </row>
    <row r="40" spans="1:43" x14ac:dyDescent="0.3">
      <c r="A40" s="564">
        <v>118394</v>
      </c>
      <c r="B40" s="564" t="s">
        <v>515</v>
      </c>
      <c r="C40" s="564" t="s">
        <v>1242</v>
      </c>
      <c r="D40" s="564" t="s">
        <v>1242</v>
      </c>
      <c r="E40" s="564" t="s">
        <v>1242</v>
      </c>
      <c r="F40" s="564" t="s">
        <v>1242</v>
      </c>
      <c r="G40" s="564" t="s">
        <v>1242</v>
      </c>
      <c r="H40" s="564" t="s">
        <v>1242</v>
      </c>
      <c r="I40" s="564" t="s">
        <v>1242</v>
      </c>
      <c r="J40" s="564" t="s">
        <v>1242</v>
      </c>
      <c r="K40" s="564" t="s">
        <v>1242</v>
      </c>
      <c r="L40" s="564" t="s">
        <v>1242</v>
      </c>
      <c r="AQ40" s="564" t="s">
        <v>1306</v>
      </c>
    </row>
    <row r="41" spans="1:43" x14ac:dyDescent="0.3">
      <c r="A41" s="564">
        <v>118439</v>
      </c>
      <c r="B41" s="564" t="s">
        <v>515</v>
      </c>
      <c r="C41" s="564" t="s">
        <v>1242</v>
      </c>
      <c r="D41" s="564" t="s">
        <v>1242</v>
      </c>
      <c r="E41" s="564" t="s">
        <v>1242</v>
      </c>
      <c r="F41" s="564" t="s">
        <v>1242</v>
      </c>
      <c r="G41" s="564" t="s">
        <v>1242</v>
      </c>
      <c r="H41" s="564" t="s">
        <v>1242</v>
      </c>
      <c r="I41" s="564" t="s">
        <v>1242</v>
      </c>
      <c r="J41" s="564" t="s">
        <v>1242</v>
      </c>
      <c r="K41" s="564" t="s">
        <v>1242</v>
      </c>
      <c r="L41" s="564" t="s">
        <v>1242</v>
      </c>
      <c r="AQ41" s="564" t="s">
        <v>1306</v>
      </c>
    </row>
    <row r="42" spans="1:43" x14ac:dyDescent="0.3">
      <c r="A42" s="564">
        <v>118460</v>
      </c>
      <c r="B42" s="564" t="s">
        <v>515</v>
      </c>
      <c r="C42" s="564" t="s">
        <v>1242</v>
      </c>
      <c r="D42" s="564" t="s">
        <v>1242</v>
      </c>
      <c r="E42" s="564" t="s">
        <v>1242</v>
      </c>
      <c r="F42" s="564" t="s">
        <v>1242</v>
      </c>
      <c r="G42" s="564" t="s">
        <v>1242</v>
      </c>
      <c r="H42" s="564" t="s">
        <v>1242</v>
      </c>
      <c r="I42" s="564" t="s">
        <v>1242</v>
      </c>
      <c r="J42" s="564" t="s">
        <v>1242</v>
      </c>
      <c r="K42" s="564" t="s">
        <v>1242</v>
      </c>
      <c r="L42" s="564" t="s">
        <v>1242</v>
      </c>
      <c r="AQ42" s="564" t="s">
        <v>1306</v>
      </c>
    </row>
    <row r="43" spans="1:43" x14ac:dyDescent="0.3">
      <c r="A43" s="564">
        <v>118496</v>
      </c>
      <c r="B43" s="564" t="s">
        <v>515</v>
      </c>
      <c r="C43" s="564" t="s">
        <v>1242</v>
      </c>
      <c r="D43" s="564" t="s">
        <v>1242</v>
      </c>
      <c r="E43" s="564" t="s">
        <v>1242</v>
      </c>
      <c r="F43" s="564" t="s">
        <v>1242</v>
      </c>
      <c r="G43" s="564" t="s">
        <v>1242</v>
      </c>
      <c r="H43" s="564" t="s">
        <v>1242</v>
      </c>
      <c r="I43" s="564" t="s">
        <v>1242</v>
      </c>
      <c r="J43" s="564" t="s">
        <v>1242</v>
      </c>
      <c r="K43" s="564" t="s">
        <v>1242</v>
      </c>
      <c r="L43" s="564" t="s">
        <v>1242</v>
      </c>
      <c r="AQ43" s="564" t="s">
        <v>1306</v>
      </c>
    </row>
    <row r="44" spans="1:43" x14ac:dyDescent="0.3">
      <c r="A44" s="564">
        <v>118588</v>
      </c>
      <c r="B44" s="564" t="s">
        <v>515</v>
      </c>
      <c r="C44" s="564" t="s">
        <v>1242</v>
      </c>
      <c r="D44" s="564" t="s">
        <v>1242</v>
      </c>
      <c r="E44" s="564" t="s">
        <v>1242</v>
      </c>
      <c r="F44" s="564" t="s">
        <v>1242</v>
      </c>
      <c r="G44" s="564" t="s">
        <v>1242</v>
      </c>
      <c r="H44" s="564" t="s">
        <v>1242</v>
      </c>
      <c r="I44" s="564" t="s">
        <v>1242</v>
      </c>
      <c r="J44" s="564" t="s">
        <v>1242</v>
      </c>
      <c r="K44" s="564" t="s">
        <v>1242</v>
      </c>
      <c r="L44" s="564" t="s">
        <v>1242</v>
      </c>
      <c r="AQ44" s="564" t="s">
        <v>1306</v>
      </c>
    </row>
    <row r="45" spans="1:43" x14ac:dyDescent="0.3">
      <c r="A45" s="564">
        <v>118612</v>
      </c>
      <c r="B45" s="564" t="s">
        <v>515</v>
      </c>
      <c r="C45" s="564" t="s">
        <v>1242</v>
      </c>
      <c r="D45" s="564" t="s">
        <v>1242</v>
      </c>
      <c r="E45" s="564" t="s">
        <v>1242</v>
      </c>
      <c r="F45" s="564" t="s">
        <v>1242</v>
      </c>
      <c r="G45" s="564" t="s">
        <v>1242</v>
      </c>
      <c r="H45" s="564" t="s">
        <v>1242</v>
      </c>
      <c r="I45" s="564" t="s">
        <v>1242</v>
      </c>
      <c r="J45" s="564" t="s">
        <v>1242</v>
      </c>
      <c r="K45" s="564" t="s">
        <v>1242</v>
      </c>
      <c r="L45" s="564" t="s">
        <v>1242</v>
      </c>
      <c r="AQ45" s="564" t="s">
        <v>1306</v>
      </c>
    </row>
    <row r="46" spans="1:43" x14ac:dyDescent="0.3">
      <c r="A46" s="564">
        <v>118638</v>
      </c>
      <c r="B46" s="564" t="s">
        <v>515</v>
      </c>
      <c r="C46" s="564" t="s">
        <v>1242</v>
      </c>
      <c r="D46" s="564" t="s">
        <v>1242</v>
      </c>
      <c r="E46" s="564" t="s">
        <v>1242</v>
      </c>
      <c r="F46" s="564" t="s">
        <v>1242</v>
      </c>
      <c r="G46" s="564" t="s">
        <v>1242</v>
      </c>
      <c r="H46" s="564" t="s">
        <v>1242</v>
      </c>
      <c r="I46" s="564" t="s">
        <v>1242</v>
      </c>
      <c r="J46" s="564" t="s">
        <v>1242</v>
      </c>
      <c r="K46" s="564" t="s">
        <v>1242</v>
      </c>
      <c r="L46" s="564" t="s">
        <v>1242</v>
      </c>
      <c r="AQ46" s="564" t="s">
        <v>1306</v>
      </c>
    </row>
    <row r="47" spans="1:43" x14ac:dyDescent="0.3">
      <c r="A47" s="564">
        <v>118640</v>
      </c>
      <c r="B47" s="564" t="s">
        <v>515</v>
      </c>
      <c r="C47" s="564" t="s">
        <v>1242</v>
      </c>
      <c r="D47" s="564" t="s">
        <v>1242</v>
      </c>
      <c r="E47" s="564" t="s">
        <v>1242</v>
      </c>
      <c r="F47" s="564" t="s">
        <v>1242</v>
      </c>
      <c r="G47" s="564" t="s">
        <v>1242</v>
      </c>
      <c r="H47" s="564" t="s">
        <v>1242</v>
      </c>
      <c r="I47" s="564" t="s">
        <v>1242</v>
      </c>
      <c r="J47" s="564" t="s">
        <v>1242</v>
      </c>
      <c r="K47" s="564" t="s">
        <v>1242</v>
      </c>
      <c r="L47" s="564" t="s">
        <v>1242</v>
      </c>
      <c r="AQ47" s="564" t="s">
        <v>1306</v>
      </c>
    </row>
    <row r="48" spans="1:43" x14ac:dyDescent="0.3">
      <c r="A48" s="564">
        <v>118668</v>
      </c>
      <c r="B48" s="564" t="s">
        <v>515</v>
      </c>
      <c r="C48" s="564" t="s">
        <v>1242</v>
      </c>
      <c r="D48" s="564" t="s">
        <v>1242</v>
      </c>
      <c r="E48" s="564" t="s">
        <v>1242</v>
      </c>
      <c r="F48" s="564" t="s">
        <v>1242</v>
      </c>
      <c r="G48" s="564" t="s">
        <v>1242</v>
      </c>
      <c r="H48" s="564" t="s">
        <v>1242</v>
      </c>
      <c r="I48" s="564" t="s">
        <v>1242</v>
      </c>
      <c r="J48" s="564" t="s">
        <v>1242</v>
      </c>
      <c r="K48" s="564" t="s">
        <v>1242</v>
      </c>
      <c r="L48" s="564" t="s">
        <v>1242</v>
      </c>
      <c r="AQ48" s="564" t="s">
        <v>1306</v>
      </c>
    </row>
    <row r="49" spans="1:43" x14ac:dyDescent="0.3">
      <c r="A49" s="564">
        <v>118676</v>
      </c>
      <c r="B49" s="564" t="s">
        <v>515</v>
      </c>
      <c r="C49" s="564" t="s">
        <v>1242</v>
      </c>
      <c r="D49" s="564" t="s">
        <v>1242</v>
      </c>
      <c r="E49" s="564" t="s">
        <v>1242</v>
      </c>
      <c r="F49" s="564" t="s">
        <v>1242</v>
      </c>
      <c r="G49" s="564" t="s">
        <v>1242</v>
      </c>
      <c r="H49" s="564" t="s">
        <v>1242</v>
      </c>
      <c r="I49" s="564" t="s">
        <v>1242</v>
      </c>
      <c r="J49" s="564" t="s">
        <v>1242</v>
      </c>
      <c r="K49" s="564" t="s">
        <v>1242</v>
      </c>
      <c r="L49" s="564" t="s">
        <v>1242</v>
      </c>
      <c r="AQ49" s="564" t="s">
        <v>1306</v>
      </c>
    </row>
    <row r="50" spans="1:43" x14ac:dyDescent="0.3">
      <c r="A50" s="564">
        <v>118749</v>
      </c>
      <c r="B50" s="564" t="s">
        <v>515</v>
      </c>
      <c r="C50" s="564" t="s">
        <v>1242</v>
      </c>
      <c r="D50" s="564" t="s">
        <v>1242</v>
      </c>
      <c r="E50" s="564" t="s">
        <v>1242</v>
      </c>
      <c r="F50" s="564" t="s">
        <v>1242</v>
      </c>
      <c r="G50" s="564" t="s">
        <v>1242</v>
      </c>
      <c r="H50" s="564" t="s">
        <v>1242</v>
      </c>
      <c r="I50" s="564" t="s">
        <v>1242</v>
      </c>
      <c r="J50" s="564" t="s">
        <v>1242</v>
      </c>
      <c r="K50" s="564" t="s">
        <v>1242</v>
      </c>
      <c r="L50" s="564" t="s">
        <v>1242</v>
      </c>
      <c r="AQ50" s="564" t="s">
        <v>1306</v>
      </c>
    </row>
    <row r="51" spans="1:43" x14ac:dyDescent="0.3">
      <c r="A51" s="564">
        <v>118777</v>
      </c>
      <c r="B51" s="564" t="s">
        <v>515</v>
      </c>
      <c r="C51" s="564" t="s">
        <v>1242</v>
      </c>
      <c r="D51" s="564" t="s">
        <v>1242</v>
      </c>
      <c r="E51" s="564" t="s">
        <v>1242</v>
      </c>
      <c r="F51" s="564" t="s">
        <v>1242</v>
      </c>
      <c r="G51" s="564" t="s">
        <v>1242</v>
      </c>
      <c r="H51" s="564" t="s">
        <v>1242</v>
      </c>
      <c r="I51" s="564" t="s">
        <v>1242</v>
      </c>
      <c r="J51" s="564" t="s">
        <v>1242</v>
      </c>
      <c r="K51" s="564" t="s">
        <v>1242</v>
      </c>
      <c r="L51" s="564" t="s">
        <v>1242</v>
      </c>
      <c r="AQ51" s="564" t="s">
        <v>1306</v>
      </c>
    </row>
    <row r="52" spans="1:43" x14ac:dyDescent="0.3">
      <c r="A52" s="564">
        <v>118778</v>
      </c>
      <c r="B52" s="564" t="s">
        <v>515</v>
      </c>
      <c r="C52" s="564" t="s">
        <v>1242</v>
      </c>
      <c r="D52" s="564" t="s">
        <v>1242</v>
      </c>
      <c r="E52" s="564" t="s">
        <v>1242</v>
      </c>
      <c r="F52" s="564" t="s">
        <v>1242</v>
      </c>
      <c r="G52" s="564" t="s">
        <v>1242</v>
      </c>
      <c r="H52" s="564" t="s">
        <v>1242</v>
      </c>
      <c r="I52" s="564" t="s">
        <v>1242</v>
      </c>
      <c r="J52" s="564" t="s">
        <v>1242</v>
      </c>
      <c r="K52" s="564" t="s">
        <v>1242</v>
      </c>
      <c r="L52" s="564" t="s">
        <v>1242</v>
      </c>
      <c r="AQ52" s="564" t="s">
        <v>1306</v>
      </c>
    </row>
    <row r="53" spans="1:43" x14ac:dyDescent="0.3">
      <c r="A53" s="564">
        <v>118803</v>
      </c>
      <c r="B53" s="564" t="s">
        <v>515</v>
      </c>
      <c r="C53" s="564" t="s">
        <v>1242</v>
      </c>
      <c r="D53" s="564" t="s">
        <v>1242</v>
      </c>
      <c r="E53" s="564" t="s">
        <v>1242</v>
      </c>
      <c r="F53" s="564" t="s">
        <v>1242</v>
      </c>
      <c r="G53" s="564" t="s">
        <v>1242</v>
      </c>
      <c r="H53" s="564" t="s">
        <v>1242</v>
      </c>
      <c r="I53" s="564" t="s">
        <v>1242</v>
      </c>
      <c r="J53" s="564" t="s">
        <v>1242</v>
      </c>
      <c r="K53" s="564" t="s">
        <v>1242</v>
      </c>
      <c r="L53" s="564" t="s">
        <v>1242</v>
      </c>
      <c r="AQ53" s="564" t="s">
        <v>1306</v>
      </c>
    </row>
    <row r="54" spans="1:43" x14ac:dyDescent="0.3">
      <c r="A54" s="564">
        <v>118807</v>
      </c>
      <c r="B54" s="564" t="s">
        <v>515</v>
      </c>
      <c r="C54" s="564" t="s">
        <v>1242</v>
      </c>
      <c r="D54" s="564" t="s">
        <v>1242</v>
      </c>
      <c r="E54" s="564" t="s">
        <v>1242</v>
      </c>
      <c r="F54" s="564" t="s">
        <v>1242</v>
      </c>
      <c r="G54" s="564" t="s">
        <v>1242</v>
      </c>
      <c r="H54" s="564" t="s">
        <v>1242</v>
      </c>
      <c r="I54" s="564" t="s">
        <v>1242</v>
      </c>
      <c r="J54" s="564" t="s">
        <v>1242</v>
      </c>
      <c r="K54" s="564" t="s">
        <v>1242</v>
      </c>
      <c r="L54" s="564" t="s">
        <v>1242</v>
      </c>
      <c r="AQ54" s="564" t="s">
        <v>1306</v>
      </c>
    </row>
    <row r="55" spans="1:43" x14ac:dyDescent="0.3">
      <c r="A55" s="564">
        <v>118847</v>
      </c>
      <c r="B55" s="564" t="s">
        <v>515</v>
      </c>
      <c r="C55" s="564" t="s">
        <v>1242</v>
      </c>
      <c r="D55" s="564" t="s">
        <v>1242</v>
      </c>
      <c r="E55" s="564" t="s">
        <v>1242</v>
      </c>
      <c r="F55" s="564" t="s">
        <v>1242</v>
      </c>
      <c r="G55" s="564" t="s">
        <v>1242</v>
      </c>
      <c r="H55" s="564" t="s">
        <v>1242</v>
      </c>
      <c r="I55" s="564" t="s">
        <v>1242</v>
      </c>
      <c r="J55" s="564" t="s">
        <v>1242</v>
      </c>
      <c r="K55" s="564" t="s">
        <v>1242</v>
      </c>
      <c r="L55" s="564" t="s">
        <v>1242</v>
      </c>
      <c r="AQ55" s="564" t="s">
        <v>1306</v>
      </c>
    </row>
    <row r="56" spans="1:43" x14ac:dyDescent="0.3">
      <c r="A56" s="564">
        <v>118879</v>
      </c>
      <c r="B56" s="564" t="s">
        <v>515</v>
      </c>
      <c r="C56" s="564" t="s">
        <v>1242</v>
      </c>
      <c r="D56" s="564" t="s">
        <v>1242</v>
      </c>
      <c r="E56" s="564" t="s">
        <v>1242</v>
      </c>
      <c r="F56" s="564" t="s">
        <v>1242</v>
      </c>
      <c r="G56" s="564" t="s">
        <v>1242</v>
      </c>
      <c r="H56" s="564" t="s">
        <v>1242</v>
      </c>
      <c r="I56" s="564" t="s">
        <v>1242</v>
      </c>
      <c r="J56" s="564" t="s">
        <v>1242</v>
      </c>
      <c r="K56" s="564" t="s">
        <v>1242</v>
      </c>
      <c r="L56" s="564" t="s">
        <v>1242</v>
      </c>
      <c r="AQ56" s="564" t="s">
        <v>1306</v>
      </c>
    </row>
    <row r="57" spans="1:43" x14ac:dyDescent="0.3">
      <c r="A57" s="564">
        <v>118912</v>
      </c>
      <c r="B57" s="564" t="s">
        <v>515</v>
      </c>
      <c r="C57" s="564" t="s">
        <v>1242</v>
      </c>
      <c r="D57" s="564" t="s">
        <v>1242</v>
      </c>
      <c r="E57" s="564" t="s">
        <v>1242</v>
      </c>
      <c r="F57" s="564" t="s">
        <v>1242</v>
      </c>
      <c r="G57" s="564" t="s">
        <v>1242</v>
      </c>
      <c r="H57" s="564" t="s">
        <v>1242</v>
      </c>
      <c r="I57" s="564" t="s">
        <v>1242</v>
      </c>
      <c r="J57" s="564" t="s">
        <v>1242</v>
      </c>
      <c r="K57" s="564" t="s">
        <v>1242</v>
      </c>
      <c r="L57" s="564" t="s">
        <v>1242</v>
      </c>
      <c r="AQ57" s="564" t="s">
        <v>1306</v>
      </c>
    </row>
    <row r="58" spans="1:43" x14ac:dyDescent="0.3">
      <c r="A58" s="564">
        <v>118915</v>
      </c>
      <c r="B58" s="564" t="s">
        <v>515</v>
      </c>
      <c r="C58" s="564" t="s">
        <v>1242</v>
      </c>
      <c r="D58" s="564" t="s">
        <v>1242</v>
      </c>
      <c r="E58" s="564" t="s">
        <v>1242</v>
      </c>
      <c r="F58" s="564" t="s">
        <v>1242</v>
      </c>
      <c r="G58" s="564" t="s">
        <v>1242</v>
      </c>
      <c r="H58" s="564" t="s">
        <v>1242</v>
      </c>
      <c r="I58" s="564" t="s">
        <v>1242</v>
      </c>
      <c r="J58" s="564" t="s">
        <v>1242</v>
      </c>
      <c r="K58" s="564" t="s">
        <v>1242</v>
      </c>
      <c r="L58" s="564" t="s">
        <v>1242</v>
      </c>
      <c r="AQ58" s="564" t="s">
        <v>1306</v>
      </c>
    </row>
    <row r="59" spans="1:43" x14ac:dyDescent="0.3">
      <c r="A59" s="564">
        <v>118936</v>
      </c>
      <c r="B59" s="564" t="s">
        <v>515</v>
      </c>
      <c r="C59" s="564" t="s">
        <v>1242</v>
      </c>
      <c r="D59" s="564" t="s">
        <v>1242</v>
      </c>
      <c r="E59" s="564" t="s">
        <v>1242</v>
      </c>
      <c r="F59" s="564" t="s">
        <v>1242</v>
      </c>
      <c r="G59" s="564" t="s">
        <v>1242</v>
      </c>
      <c r="H59" s="564" t="s">
        <v>1242</v>
      </c>
      <c r="I59" s="564" t="s">
        <v>1242</v>
      </c>
      <c r="J59" s="564" t="s">
        <v>1242</v>
      </c>
      <c r="K59" s="564" t="s">
        <v>1242</v>
      </c>
      <c r="L59" s="564" t="s">
        <v>1242</v>
      </c>
      <c r="AQ59" s="564" t="s">
        <v>1306</v>
      </c>
    </row>
    <row r="60" spans="1:43" x14ac:dyDescent="0.3">
      <c r="A60" s="564">
        <v>118940</v>
      </c>
      <c r="B60" s="564" t="s">
        <v>515</v>
      </c>
      <c r="C60" s="564" t="s">
        <v>1242</v>
      </c>
      <c r="D60" s="564" t="s">
        <v>1242</v>
      </c>
      <c r="E60" s="564" t="s">
        <v>1242</v>
      </c>
      <c r="F60" s="564" t="s">
        <v>1242</v>
      </c>
      <c r="G60" s="564" t="s">
        <v>1242</v>
      </c>
      <c r="H60" s="564" t="s">
        <v>1242</v>
      </c>
      <c r="I60" s="564" t="s">
        <v>1242</v>
      </c>
      <c r="J60" s="564" t="s">
        <v>1242</v>
      </c>
      <c r="K60" s="564" t="s">
        <v>1242</v>
      </c>
      <c r="L60" s="564" t="s">
        <v>1242</v>
      </c>
      <c r="AQ60" s="564" t="s">
        <v>1306</v>
      </c>
    </row>
    <row r="61" spans="1:43" x14ac:dyDescent="0.3">
      <c r="A61" s="564">
        <v>118949</v>
      </c>
      <c r="B61" s="564" t="s">
        <v>515</v>
      </c>
      <c r="C61" s="564" t="s">
        <v>1242</v>
      </c>
      <c r="D61" s="564" t="s">
        <v>1242</v>
      </c>
      <c r="E61" s="564" t="s">
        <v>1242</v>
      </c>
      <c r="F61" s="564" t="s">
        <v>1242</v>
      </c>
      <c r="G61" s="564" t="s">
        <v>1242</v>
      </c>
      <c r="H61" s="564" t="s">
        <v>1242</v>
      </c>
      <c r="I61" s="564" t="s">
        <v>1242</v>
      </c>
      <c r="J61" s="564" t="s">
        <v>1242</v>
      </c>
      <c r="K61" s="564" t="s">
        <v>1242</v>
      </c>
      <c r="L61" s="564" t="s">
        <v>1242</v>
      </c>
      <c r="AQ61" s="564" t="s">
        <v>1306</v>
      </c>
    </row>
    <row r="62" spans="1:43" x14ac:dyDescent="0.3">
      <c r="A62" s="564">
        <v>118955</v>
      </c>
      <c r="B62" s="564" t="s">
        <v>515</v>
      </c>
      <c r="C62" s="564" t="s">
        <v>1242</v>
      </c>
      <c r="D62" s="564" t="s">
        <v>1242</v>
      </c>
      <c r="E62" s="564" t="s">
        <v>1242</v>
      </c>
      <c r="F62" s="564" t="s">
        <v>1242</v>
      </c>
      <c r="G62" s="564" t="s">
        <v>1242</v>
      </c>
      <c r="H62" s="564" t="s">
        <v>1242</v>
      </c>
      <c r="I62" s="564" t="s">
        <v>1242</v>
      </c>
      <c r="J62" s="564" t="s">
        <v>1242</v>
      </c>
      <c r="K62" s="564" t="s">
        <v>1242</v>
      </c>
      <c r="L62" s="564" t="s">
        <v>1242</v>
      </c>
      <c r="M62" s="564" t="s">
        <v>379</v>
      </c>
      <c r="N62" s="564" t="s">
        <v>379</v>
      </c>
      <c r="O62" s="564" t="s">
        <v>379</v>
      </c>
      <c r="P62" s="564" t="s">
        <v>379</v>
      </c>
      <c r="Q62" s="564" t="s">
        <v>379</v>
      </c>
      <c r="R62" s="564" t="s">
        <v>379</v>
      </c>
      <c r="S62" s="564" t="s">
        <v>379</v>
      </c>
      <c r="T62" s="564" t="s">
        <v>379</v>
      </c>
      <c r="U62" s="564" t="s">
        <v>379</v>
      </c>
      <c r="V62" s="564" t="s">
        <v>379</v>
      </c>
      <c r="W62" s="564" t="s">
        <v>379</v>
      </c>
      <c r="X62" s="564" t="s">
        <v>379</v>
      </c>
      <c r="Y62" s="564" t="s">
        <v>379</v>
      </c>
      <c r="Z62" s="564" t="s">
        <v>379</v>
      </c>
      <c r="AA62" s="564" t="s">
        <v>379</v>
      </c>
      <c r="AB62" s="564" t="s">
        <v>379</v>
      </c>
      <c r="AC62" s="564" t="s">
        <v>379</v>
      </c>
      <c r="AD62" s="564" t="s">
        <v>379</v>
      </c>
      <c r="AE62" s="564" t="s">
        <v>379</v>
      </c>
      <c r="AF62" s="564" t="s">
        <v>379</v>
      </c>
      <c r="AG62" s="564" t="s">
        <v>379</v>
      </c>
      <c r="AH62" s="564" t="s">
        <v>379</v>
      </c>
      <c r="AI62" s="564" t="s">
        <v>379</v>
      </c>
      <c r="AJ62" s="564" t="s">
        <v>379</v>
      </c>
      <c r="AK62" s="564" t="s">
        <v>379</v>
      </c>
      <c r="AL62" s="564" t="s">
        <v>379</v>
      </c>
      <c r="AM62" s="564" t="s">
        <v>379</v>
      </c>
      <c r="AN62" s="564" t="s">
        <v>379</v>
      </c>
      <c r="AO62" s="564" t="s">
        <v>379</v>
      </c>
      <c r="AP62" s="564" t="s">
        <v>379</v>
      </c>
      <c r="AQ62" s="564" t="s">
        <v>1306</v>
      </c>
    </row>
    <row r="63" spans="1:43" x14ac:dyDescent="0.3">
      <c r="A63" s="564">
        <v>118958</v>
      </c>
      <c r="B63" s="564" t="s">
        <v>515</v>
      </c>
      <c r="C63" s="564" t="s">
        <v>1242</v>
      </c>
      <c r="D63" s="564" t="s">
        <v>1242</v>
      </c>
      <c r="E63" s="564" t="s">
        <v>1242</v>
      </c>
      <c r="F63" s="564" t="s">
        <v>1242</v>
      </c>
      <c r="G63" s="564" t="s">
        <v>1242</v>
      </c>
      <c r="H63" s="564" t="s">
        <v>1242</v>
      </c>
      <c r="I63" s="564" t="s">
        <v>1242</v>
      </c>
      <c r="J63" s="564" t="s">
        <v>1242</v>
      </c>
      <c r="K63" s="564" t="s">
        <v>1242</v>
      </c>
      <c r="L63" s="564" t="s">
        <v>1242</v>
      </c>
      <c r="AQ63" s="564" t="s">
        <v>1306</v>
      </c>
    </row>
    <row r="64" spans="1:43" x14ac:dyDescent="0.3">
      <c r="A64" s="564">
        <v>118962</v>
      </c>
      <c r="B64" s="564" t="s">
        <v>515</v>
      </c>
      <c r="C64" s="564" t="s">
        <v>1242</v>
      </c>
      <c r="D64" s="564" t="s">
        <v>1242</v>
      </c>
      <c r="E64" s="564" t="s">
        <v>1242</v>
      </c>
      <c r="F64" s="564" t="s">
        <v>1242</v>
      </c>
      <c r="G64" s="564" t="s">
        <v>1242</v>
      </c>
      <c r="H64" s="564" t="s">
        <v>1242</v>
      </c>
      <c r="I64" s="564" t="s">
        <v>1242</v>
      </c>
      <c r="J64" s="564" t="s">
        <v>1242</v>
      </c>
      <c r="K64" s="564" t="s">
        <v>1242</v>
      </c>
      <c r="L64" s="564" t="s">
        <v>1242</v>
      </c>
      <c r="AQ64" s="564" t="s">
        <v>1306</v>
      </c>
    </row>
    <row r="65" spans="1:43" x14ac:dyDescent="0.3">
      <c r="A65" s="564">
        <v>118963</v>
      </c>
      <c r="B65" s="564" t="s">
        <v>515</v>
      </c>
      <c r="C65" s="564" t="s">
        <v>1242</v>
      </c>
      <c r="D65" s="564" t="s">
        <v>1242</v>
      </c>
      <c r="E65" s="564" t="s">
        <v>1242</v>
      </c>
      <c r="F65" s="564" t="s">
        <v>1242</v>
      </c>
      <c r="G65" s="564" t="s">
        <v>1242</v>
      </c>
      <c r="H65" s="564" t="s">
        <v>1242</v>
      </c>
      <c r="I65" s="564" t="s">
        <v>1242</v>
      </c>
      <c r="J65" s="564" t="s">
        <v>1242</v>
      </c>
      <c r="K65" s="564" t="s">
        <v>1242</v>
      </c>
      <c r="L65" s="564" t="s">
        <v>1242</v>
      </c>
      <c r="AQ65" s="564" t="s">
        <v>1306</v>
      </c>
    </row>
    <row r="66" spans="1:43" x14ac:dyDescent="0.3">
      <c r="A66" s="564">
        <v>118969</v>
      </c>
      <c r="B66" s="564" t="s">
        <v>515</v>
      </c>
      <c r="C66" s="564" t="s">
        <v>1242</v>
      </c>
      <c r="D66" s="564" t="s">
        <v>1242</v>
      </c>
      <c r="E66" s="564" t="s">
        <v>1242</v>
      </c>
      <c r="F66" s="564" t="s">
        <v>1242</v>
      </c>
      <c r="G66" s="564" t="s">
        <v>1242</v>
      </c>
      <c r="H66" s="564" t="s">
        <v>1242</v>
      </c>
      <c r="I66" s="564" t="s">
        <v>1242</v>
      </c>
      <c r="J66" s="564" t="s">
        <v>1242</v>
      </c>
      <c r="K66" s="564" t="s">
        <v>1242</v>
      </c>
      <c r="L66" s="564" t="s">
        <v>1242</v>
      </c>
      <c r="AQ66" s="564" t="s">
        <v>1306</v>
      </c>
    </row>
    <row r="67" spans="1:43" x14ac:dyDescent="0.3">
      <c r="A67" s="564">
        <v>119106</v>
      </c>
      <c r="B67" s="564" t="s">
        <v>515</v>
      </c>
      <c r="C67" s="564" t="s">
        <v>1242</v>
      </c>
      <c r="D67" s="564" t="s">
        <v>1242</v>
      </c>
      <c r="E67" s="564" t="s">
        <v>1242</v>
      </c>
      <c r="F67" s="564" t="s">
        <v>1242</v>
      </c>
      <c r="G67" s="564" t="s">
        <v>1242</v>
      </c>
      <c r="H67" s="564" t="s">
        <v>1242</v>
      </c>
      <c r="I67" s="564" t="s">
        <v>1242</v>
      </c>
      <c r="J67" s="564" t="s">
        <v>1242</v>
      </c>
      <c r="K67" s="564" t="s">
        <v>1242</v>
      </c>
      <c r="L67" s="564" t="s">
        <v>1242</v>
      </c>
      <c r="AQ67" s="564" t="s">
        <v>1306</v>
      </c>
    </row>
    <row r="68" spans="1:43" x14ac:dyDescent="0.3">
      <c r="A68" s="564">
        <v>119108</v>
      </c>
      <c r="B68" s="564" t="s">
        <v>515</v>
      </c>
      <c r="C68" s="564" t="s">
        <v>1242</v>
      </c>
      <c r="D68" s="564" t="s">
        <v>1242</v>
      </c>
      <c r="E68" s="564" t="s">
        <v>1242</v>
      </c>
      <c r="F68" s="564" t="s">
        <v>1242</v>
      </c>
      <c r="G68" s="564" t="s">
        <v>1242</v>
      </c>
      <c r="H68" s="564" t="s">
        <v>1242</v>
      </c>
      <c r="I68" s="564" t="s">
        <v>1242</v>
      </c>
      <c r="J68" s="564" t="s">
        <v>1242</v>
      </c>
      <c r="K68" s="564" t="s">
        <v>1242</v>
      </c>
      <c r="L68" s="564" t="s">
        <v>1242</v>
      </c>
      <c r="AQ68" s="564" t="s">
        <v>1306</v>
      </c>
    </row>
    <row r="69" spans="1:43" x14ac:dyDescent="0.3">
      <c r="A69" s="564">
        <v>119143</v>
      </c>
      <c r="B69" s="564" t="s">
        <v>515</v>
      </c>
      <c r="C69" s="564" t="s">
        <v>1242</v>
      </c>
      <c r="D69" s="564" t="s">
        <v>1242</v>
      </c>
      <c r="E69" s="564" t="s">
        <v>1242</v>
      </c>
      <c r="F69" s="564" t="s">
        <v>1242</v>
      </c>
      <c r="G69" s="564" t="s">
        <v>1242</v>
      </c>
      <c r="H69" s="564" t="s">
        <v>1242</v>
      </c>
      <c r="I69" s="564" t="s">
        <v>1242</v>
      </c>
      <c r="J69" s="564" t="s">
        <v>1242</v>
      </c>
      <c r="K69" s="564" t="s">
        <v>1242</v>
      </c>
      <c r="L69" s="564" t="s">
        <v>1242</v>
      </c>
      <c r="AQ69" s="564" t="s">
        <v>1306</v>
      </c>
    </row>
    <row r="70" spans="1:43" x14ac:dyDescent="0.3">
      <c r="A70" s="564">
        <v>119153</v>
      </c>
      <c r="B70" s="564" t="s">
        <v>515</v>
      </c>
      <c r="C70" s="564" t="s">
        <v>1242</v>
      </c>
      <c r="D70" s="564" t="s">
        <v>1242</v>
      </c>
      <c r="E70" s="564" t="s">
        <v>1242</v>
      </c>
      <c r="F70" s="564" t="s">
        <v>1242</v>
      </c>
      <c r="G70" s="564" t="s">
        <v>1242</v>
      </c>
      <c r="H70" s="564" t="s">
        <v>1242</v>
      </c>
      <c r="I70" s="564" t="s">
        <v>1242</v>
      </c>
      <c r="J70" s="564" t="s">
        <v>1242</v>
      </c>
      <c r="K70" s="564" t="s">
        <v>1242</v>
      </c>
      <c r="L70" s="564" t="s">
        <v>1242</v>
      </c>
      <c r="AQ70" s="564" t="s">
        <v>1306</v>
      </c>
    </row>
    <row r="71" spans="1:43" x14ac:dyDescent="0.3">
      <c r="A71" s="564">
        <v>119158</v>
      </c>
      <c r="B71" s="564" t="s">
        <v>515</v>
      </c>
      <c r="C71" s="564" t="s">
        <v>1242</v>
      </c>
      <c r="D71" s="564" t="s">
        <v>1242</v>
      </c>
      <c r="E71" s="564" t="s">
        <v>1242</v>
      </c>
      <c r="F71" s="564" t="s">
        <v>1242</v>
      </c>
      <c r="G71" s="564" t="s">
        <v>1242</v>
      </c>
      <c r="H71" s="564" t="s">
        <v>1242</v>
      </c>
      <c r="I71" s="564" t="s">
        <v>1242</v>
      </c>
      <c r="J71" s="564" t="s">
        <v>1242</v>
      </c>
      <c r="K71" s="564" t="s">
        <v>1242</v>
      </c>
      <c r="L71" s="564" t="s">
        <v>1242</v>
      </c>
      <c r="AQ71" s="564" t="s">
        <v>1306</v>
      </c>
    </row>
    <row r="72" spans="1:43" x14ac:dyDescent="0.3">
      <c r="A72" s="564">
        <v>119181</v>
      </c>
      <c r="B72" s="564" t="s">
        <v>515</v>
      </c>
      <c r="C72" s="564" t="s">
        <v>1242</v>
      </c>
      <c r="D72" s="564" t="s">
        <v>1242</v>
      </c>
      <c r="E72" s="564" t="s">
        <v>1242</v>
      </c>
      <c r="F72" s="564" t="s">
        <v>1242</v>
      </c>
      <c r="G72" s="564" t="s">
        <v>1242</v>
      </c>
      <c r="H72" s="564" t="s">
        <v>1242</v>
      </c>
      <c r="I72" s="564" t="s">
        <v>1242</v>
      </c>
      <c r="J72" s="564" t="s">
        <v>1242</v>
      </c>
      <c r="K72" s="564" t="s">
        <v>1242</v>
      </c>
      <c r="L72" s="564" t="s">
        <v>1242</v>
      </c>
      <c r="AQ72" s="564" t="s">
        <v>1306</v>
      </c>
    </row>
    <row r="73" spans="1:43" x14ac:dyDescent="0.3">
      <c r="A73" s="564">
        <v>119194</v>
      </c>
      <c r="B73" s="564" t="s">
        <v>515</v>
      </c>
      <c r="C73" s="564" t="s">
        <v>1242</v>
      </c>
      <c r="D73" s="564" t="s">
        <v>1242</v>
      </c>
      <c r="E73" s="564" t="s">
        <v>1242</v>
      </c>
      <c r="F73" s="564" t="s">
        <v>1242</v>
      </c>
      <c r="G73" s="564" t="s">
        <v>1242</v>
      </c>
      <c r="H73" s="564" t="s">
        <v>1242</v>
      </c>
      <c r="I73" s="564" t="s">
        <v>1242</v>
      </c>
      <c r="J73" s="564" t="s">
        <v>1242</v>
      </c>
      <c r="K73" s="564" t="s">
        <v>1242</v>
      </c>
      <c r="L73" s="564" t="s">
        <v>1242</v>
      </c>
      <c r="AQ73" s="564" t="s">
        <v>1306</v>
      </c>
    </row>
    <row r="74" spans="1:43" x14ac:dyDescent="0.3">
      <c r="A74" s="564">
        <v>119211</v>
      </c>
      <c r="B74" s="564" t="s">
        <v>515</v>
      </c>
      <c r="C74" s="564" t="s">
        <v>1242</v>
      </c>
      <c r="D74" s="564" t="s">
        <v>1242</v>
      </c>
      <c r="E74" s="564" t="s">
        <v>1242</v>
      </c>
      <c r="F74" s="564" t="s">
        <v>1242</v>
      </c>
      <c r="G74" s="564" t="s">
        <v>1242</v>
      </c>
      <c r="H74" s="564" t="s">
        <v>1242</v>
      </c>
      <c r="I74" s="564" t="s">
        <v>1242</v>
      </c>
      <c r="J74" s="564" t="s">
        <v>1242</v>
      </c>
      <c r="K74" s="564" t="s">
        <v>1242</v>
      </c>
      <c r="L74" s="564" t="s">
        <v>1242</v>
      </c>
      <c r="AQ74" s="564" t="s">
        <v>1306</v>
      </c>
    </row>
    <row r="75" spans="1:43" x14ac:dyDescent="0.3">
      <c r="A75" s="564">
        <v>119214</v>
      </c>
      <c r="B75" s="564" t="s">
        <v>515</v>
      </c>
      <c r="C75" s="564" t="s">
        <v>1242</v>
      </c>
      <c r="D75" s="564" t="s">
        <v>1242</v>
      </c>
      <c r="E75" s="564" t="s">
        <v>1242</v>
      </c>
      <c r="F75" s="564" t="s">
        <v>1242</v>
      </c>
      <c r="G75" s="564" t="s">
        <v>1242</v>
      </c>
      <c r="H75" s="564" t="s">
        <v>1242</v>
      </c>
      <c r="I75" s="564" t="s">
        <v>1242</v>
      </c>
      <c r="J75" s="564" t="s">
        <v>1242</v>
      </c>
      <c r="K75" s="564" t="s">
        <v>1242</v>
      </c>
      <c r="L75" s="564" t="s">
        <v>1242</v>
      </c>
      <c r="AQ75" s="564" t="s">
        <v>1306</v>
      </c>
    </row>
    <row r="76" spans="1:43" x14ac:dyDescent="0.3">
      <c r="A76" s="564">
        <v>119230</v>
      </c>
      <c r="B76" s="564" t="s">
        <v>515</v>
      </c>
      <c r="C76" s="564" t="s">
        <v>1242</v>
      </c>
      <c r="D76" s="564" t="s">
        <v>1242</v>
      </c>
      <c r="E76" s="564" t="s">
        <v>1242</v>
      </c>
      <c r="F76" s="564" t="s">
        <v>1242</v>
      </c>
      <c r="G76" s="564" t="s">
        <v>1242</v>
      </c>
      <c r="H76" s="564" t="s">
        <v>1242</v>
      </c>
      <c r="I76" s="564" t="s">
        <v>1242</v>
      </c>
      <c r="J76" s="564" t="s">
        <v>1242</v>
      </c>
      <c r="K76" s="564" t="s">
        <v>1242</v>
      </c>
      <c r="L76" s="564" t="s">
        <v>1242</v>
      </c>
      <c r="AQ76" s="564" t="s">
        <v>1306</v>
      </c>
    </row>
    <row r="77" spans="1:43" x14ac:dyDescent="0.3">
      <c r="A77" s="564">
        <v>119247</v>
      </c>
      <c r="B77" s="564" t="s">
        <v>515</v>
      </c>
      <c r="C77" s="564" t="s">
        <v>1242</v>
      </c>
      <c r="D77" s="564" t="s">
        <v>1242</v>
      </c>
      <c r="E77" s="564" t="s">
        <v>1242</v>
      </c>
      <c r="F77" s="564" t="s">
        <v>1242</v>
      </c>
      <c r="G77" s="564" t="s">
        <v>1242</v>
      </c>
      <c r="H77" s="564" t="s">
        <v>1242</v>
      </c>
      <c r="I77" s="564" t="s">
        <v>1242</v>
      </c>
      <c r="J77" s="564" t="s">
        <v>1242</v>
      </c>
      <c r="K77" s="564" t="s">
        <v>1242</v>
      </c>
      <c r="L77" s="564" t="s">
        <v>1242</v>
      </c>
      <c r="AQ77" s="564" t="s">
        <v>1306</v>
      </c>
    </row>
    <row r="78" spans="1:43" x14ac:dyDescent="0.3">
      <c r="A78" s="564">
        <v>119249</v>
      </c>
      <c r="B78" s="564" t="s">
        <v>515</v>
      </c>
      <c r="C78" s="564" t="s">
        <v>1242</v>
      </c>
      <c r="D78" s="564" t="s">
        <v>1242</v>
      </c>
      <c r="E78" s="564" t="s">
        <v>1242</v>
      </c>
      <c r="F78" s="564" t="s">
        <v>1242</v>
      </c>
      <c r="G78" s="564" t="s">
        <v>1242</v>
      </c>
      <c r="H78" s="564" t="s">
        <v>1242</v>
      </c>
      <c r="I78" s="564" t="s">
        <v>1242</v>
      </c>
      <c r="J78" s="564" t="s">
        <v>1242</v>
      </c>
      <c r="K78" s="564" t="s">
        <v>1242</v>
      </c>
      <c r="L78" s="564" t="s">
        <v>1242</v>
      </c>
      <c r="AQ78" s="564" t="s">
        <v>1306</v>
      </c>
    </row>
    <row r="79" spans="1:43" x14ac:dyDescent="0.3">
      <c r="A79" s="564">
        <v>119253</v>
      </c>
      <c r="B79" s="564" t="s">
        <v>515</v>
      </c>
      <c r="C79" s="564" t="s">
        <v>1242</v>
      </c>
      <c r="D79" s="564" t="s">
        <v>1242</v>
      </c>
      <c r="E79" s="564" t="s">
        <v>1242</v>
      </c>
      <c r="F79" s="564" t="s">
        <v>1242</v>
      </c>
      <c r="G79" s="564" t="s">
        <v>1242</v>
      </c>
      <c r="H79" s="564" t="s">
        <v>1242</v>
      </c>
      <c r="I79" s="564" t="s">
        <v>1242</v>
      </c>
      <c r="J79" s="564" t="s">
        <v>1242</v>
      </c>
      <c r="K79" s="564" t="s">
        <v>1242</v>
      </c>
      <c r="L79" s="564" t="s">
        <v>1242</v>
      </c>
      <c r="AQ79" s="564" t="s">
        <v>1306</v>
      </c>
    </row>
    <row r="80" spans="1:43" x14ac:dyDescent="0.3">
      <c r="A80" s="564">
        <v>119257</v>
      </c>
      <c r="B80" s="564" t="s">
        <v>515</v>
      </c>
      <c r="C80" s="564" t="s">
        <v>1242</v>
      </c>
      <c r="D80" s="564" t="s">
        <v>1242</v>
      </c>
      <c r="E80" s="564" t="s">
        <v>1242</v>
      </c>
      <c r="F80" s="564" t="s">
        <v>1242</v>
      </c>
      <c r="G80" s="564" t="s">
        <v>1242</v>
      </c>
      <c r="H80" s="564" t="s">
        <v>1242</v>
      </c>
      <c r="I80" s="564" t="s">
        <v>1242</v>
      </c>
      <c r="J80" s="564" t="s">
        <v>1242</v>
      </c>
      <c r="K80" s="564" t="s">
        <v>1242</v>
      </c>
      <c r="L80" s="564" t="s">
        <v>1242</v>
      </c>
      <c r="AQ80" s="564" t="s">
        <v>1306</v>
      </c>
    </row>
    <row r="81" spans="1:43" x14ac:dyDescent="0.3">
      <c r="A81" s="564">
        <v>119326</v>
      </c>
      <c r="B81" s="564" t="s">
        <v>515</v>
      </c>
      <c r="C81" s="564" t="s">
        <v>1242</v>
      </c>
      <c r="D81" s="564" t="s">
        <v>1242</v>
      </c>
      <c r="E81" s="564" t="s">
        <v>1242</v>
      </c>
      <c r="F81" s="564" t="s">
        <v>1242</v>
      </c>
      <c r="G81" s="564" t="s">
        <v>1242</v>
      </c>
      <c r="H81" s="564" t="s">
        <v>1242</v>
      </c>
      <c r="I81" s="564" t="s">
        <v>1242</v>
      </c>
      <c r="J81" s="564" t="s">
        <v>1242</v>
      </c>
      <c r="K81" s="564" t="s">
        <v>1242</v>
      </c>
      <c r="L81" s="564" t="s">
        <v>1242</v>
      </c>
      <c r="AQ81" s="564" t="s">
        <v>1306</v>
      </c>
    </row>
    <row r="82" spans="1:43" x14ac:dyDescent="0.3">
      <c r="A82" s="564">
        <v>119341</v>
      </c>
      <c r="B82" s="564" t="s">
        <v>515</v>
      </c>
      <c r="C82" s="564" t="s">
        <v>1242</v>
      </c>
      <c r="D82" s="564" t="s">
        <v>1242</v>
      </c>
      <c r="E82" s="564" t="s">
        <v>1242</v>
      </c>
      <c r="F82" s="564" t="s">
        <v>1242</v>
      </c>
      <c r="G82" s="564" t="s">
        <v>1242</v>
      </c>
      <c r="H82" s="564" t="s">
        <v>1242</v>
      </c>
      <c r="I82" s="564" t="s">
        <v>1242</v>
      </c>
      <c r="J82" s="564" t="s">
        <v>1242</v>
      </c>
      <c r="K82" s="564" t="s">
        <v>1242</v>
      </c>
      <c r="L82" s="564" t="s">
        <v>1242</v>
      </c>
      <c r="AQ82" s="564" t="s">
        <v>1306</v>
      </c>
    </row>
    <row r="83" spans="1:43" x14ac:dyDescent="0.3">
      <c r="A83" s="564">
        <v>119388</v>
      </c>
      <c r="B83" s="564" t="s">
        <v>515</v>
      </c>
      <c r="C83" s="564" t="s">
        <v>1242</v>
      </c>
      <c r="D83" s="564" t="s">
        <v>1242</v>
      </c>
      <c r="E83" s="564" t="s">
        <v>1242</v>
      </c>
      <c r="F83" s="564" t="s">
        <v>1242</v>
      </c>
      <c r="G83" s="564" t="s">
        <v>1242</v>
      </c>
      <c r="H83" s="564" t="s">
        <v>1242</v>
      </c>
      <c r="I83" s="564" t="s">
        <v>1242</v>
      </c>
      <c r="J83" s="564" t="s">
        <v>1242</v>
      </c>
      <c r="K83" s="564" t="s">
        <v>1242</v>
      </c>
      <c r="L83" s="564" t="s">
        <v>1242</v>
      </c>
      <c r="AQ83" s="564" t="s">
        <v>1306</v>
      </c>
    </row>
    <row r="84" spans="1:43" x14ac:dyDescent="0.3">
      <c r="A84" s="564">
        <v>119402</v>
      </c>
      <c r="B84" s="564" t="s">
        <v>515</v>
      </c>
      <c r="C84" s="564" t="s">
        <v>1242</v>
      </c>
      <c r="D84" s="564" t="s">
        <v>1242</v>
      </c>
      <c r="E84" s="564" t="s">
        <v>1242</v>
      </c>
      <c r="F84" s="564" t="s">
        <v>1242</v>
      </c>
      <c r="G84" s="564" t="s">
        <v>1242</v>
      </c>
      <c r="H84" s="564" t="s">
        <v>1242</v>
      </c>
      <c r="I84" s="564" t="s">
        <v>1242</v>
      </c>
      <c r="J84" s="564" t="s">
        <v>1242</v>
      </c>
      <c r="K84" s="564" t="s">
        <v>1242</v>
      </c>
      <c r="L84" s="564" t="s">
        <v>1242</v>
      </c>
      <c r="AQ84" s="564" t="s">
        <v>1306</v>
      </c>
    </row>
    <row r="85" spans="1:43" x14ac:dyDescent="0.3">
      <c r="A85" s="564">
        <v>119418</v>
      </c>
      <c r="B85" s="564" t="s">
        <v>515</v>
      </c>
      <c r="C85" s="564" t="s">
        <v>1242</v>
      </c>
      <c r="D85" s="564" t="s">
        <v>1242</v>
      </c>
      <c r="E85" s="564" t="s">
        <v>1242</v>
      </c>
      <c r="F85" s="564" t="s">
        <v>1242</v>
      </c>
      <c r="G85" s="564" t="s">
        <v>1242</v>
      </c>
      <c r="H85" s="564" t="s">
        <v>1242</v>
      </c>
      <c r="I85" s="564" t="s">
        <v>1242</v>
      </c>
      <c r="J85" s="564" t="s">
        <v>1242</v>
      </c>
      <c r="K85" s="564" t="s">
        <v>1242</v>
      </c>
      <c r="L85" s="564" t="s">
        <v>1242</v>
      </c>
      <c r="AQ85" s="564" t="s">
        <v>1306</v>
      </c>
    </row>
    <row r="86" spans="1:43" x14ac:dyDescent="0.3">
      <c r="A86" s="564">
        <v>119464</v>
      </c>
      <c r="B86" s="564" t="s">
        <v>515</v>
      </c>
      <c r="C86" s="564" t="s">
        <v>1242</v>
      </c>
      <c r="D86" s="564" t="s">
        <v>1242</v>
      </c>
      <c r="E86" s="564" t="s">
        <v>1242</v>
      </c>
      <c r="F86" s="564" t="s">
        <v>1242</v>
      </c>
      <c r="G86" s="564" t="s">
        <v>1242</v>
      </c>
      <c r="H86" s="564" t="s">
        <v>1242</v>
      </c>
      <c r="I86" s="564" t="s">
        <v>1242</v>
      </c>
      <c r="J86" s="564" t="s">
        <v>1242</v>
      </c>
      <c r="K86" s="564" t="s">
        <v>1242</v>
      </c>
      <c r="L86" s="564" t="s">
        <v>1242</v>
      </c>
      <c r="AQ86" s="564" t="s">
        <v>1306</v>
      </c>
    </row>
    <row r="87" spans="1:43" x14ac:dyDescent="0.3">
      <c r="A87" s="564">
        <v>119468</v>
      </c>
      <c r="B87" s="564" t="s">
        <v>515</v>
      </c>
      <c r="C87" s="564" t="s">
        <v>1242</v>
      </c>
      <c r="D87" s="564" t="s">
        <v>1242</v>
      </c>
      <c r="E87" s="564" t="s">
        <v>1242</v>
      </c>
      <c r="F87" s="564" t="s">
        <v>1242</v>
      </c>
      <c r="G87" s="564" t="s">
        <v>1242</v>
      </c>
      <c r="H87" s="564" t="s">
        <v>1242</v>
      </c>
      <c r="I87" s="564" t="s">
        <v>1242</v>
      </c>
      <c r="J87" s="564" t="s">
        <v>1242</v>
      </c>
      <c r="K87" s="564" t="s">
        <v>1242</v>
      </c>
      <c r="L87" s="564" t="s">
        <v>1242</v>
      </c>
      <c r="M87" s="564" t="s">
        <v>379</v>
      </c>
      <c r="N87" s="564" t="s">
        <v>379</v>
      </c>
      <c r="O87" s="564" t="s">
        <v>379</v>
      </c>
      <c r="P87" s="564" t="s">
        <v>379</v>
      </c>
      <c r="Q87" s="564" t="s">
        <v>379</v>
      </c>
      <c r="R87" s="564" t="s">
        <v>379</v>
      </c>
      <c r="S87" s="564" t="s">
        <v>379</v>
      </c>
      <c r="T87" s="564" t="s">
        <v>379</v>
      </c>
      <c r="U87" s="564" t="s">
        <v>379</v>
      </c>
      <c r="V87" s="564" t="s">
        <v>379</v>
      </c>
      <c r="W87" s="564" t="s">
        <v>379</v>
      </c>
      <c r="X87" s="564" t="s">
        <v>379</v>
      </c>
      <c r="Y87" s="564" t="s">
        <v>379</v>
      </c>
      <c r="Z87" s="564" t="s">
        <v>379</v>
      </c>
      <c r="AA87" s="564" t="s">
        <v>379</v>
      </c>
      <c r="AB87" s="564" t="s">
        <v>379</v>
      </c>
      <c r="AC87" s="564" t="s">
        <v>379</v>
      </c>
      <c r="AD87" s="564" t="s">
        <v>379</v>
      </c>
      <c r="AE87" s="564" t="s">
        <v>379</v>
      </c>
      <c r="AF87" s="564" t="s">
        <v>379</v>
      </c>
      <c r="AG87" s="564" t="s">
        <v>379</v>
      </c>
      <c r="AH87" s="564" t="s">
        <v>379</v>
      </c>
      <c r="AI87" s="564" t="s">
        <v>379</v>
      </c>
      <c r="AJ87" s="564" t="s">
        <v>379</v>
      </c>
      <c r="AK87" s="564" t="s">
        <v>379</v>
      </c>
      <c r="AL87" s="564" t="s">
        <v>379</v>
      </c>
      <c r="AM87" s="564" t="s">
        <v>379</v>
      </c>
      <c r="AN87" s="564" t="s">
        <v>379</v>
      </c>
      <c r="AO87" s="564" t="s">
        <v>379</v>
      </c>
      <c r="AP87" s="564" t="s">
        <v>379</v>
      </c>
      <c r="AQ87" s="564" t="s">
        <v>1306</v>
      </c>
    </row>
    <row r="88" spans="1:43" x14ac:dyDescent="0.3">
      <c r="A88" s="564">
        <v>119472</v>
      </c>
      <c r="B88" s="564" t="s">
        <v>515</v>
      </c>
      <c r="C88" s="564" t="s">
        <v>1242</v>
      </c>
      <c r="D88" s="564" t="s">
        <v>1242</v>
      </c>
      <c r="E88" s="564" t="s">
        <v>1242</v>
      </c>
      <c r="F88" s="564" t="s">
        <v>1242</v>
      </c>
      <c r="G88" s="564" t="s">
        <v>1242</v>
      </c>
      <c r="H88" s="564" t="s">
        <v>1242</v>
      </c>
      <c r="I88" s="564" t="s">
        <v>1242</v>
      </c>
      <c r="J88" s="564" t="s">
        <v>1242</v>
      </c>
      <c r="K88" s="564" t="s">
        <v>1242</v>
      </c>
      <c r="L88" s="564" t="s">
        <v>1242</v>
      </c>
      <c r="AQ88" s="564" t="s">
        <v>1306</v>
      </c>
    </row>
    <row r="89" spans="1:43" x14ac:dyDescent="0.3">
      <c r="A89" s="564">
        <v>119517</v>
      </c>
      <c r="B89" s="564" t="s">
        <v>515</v>
      </c>
      <c r="C89" s="564" t="s">
        <v>1242</v>
      </c>
      <c r="D89" s="564" t="s">
        <v>1242</v>
      </c>
      <c r="E89" s="564" t="s">
        <v>1242</v>
      </c>
      <c r="F89" s="564" t="s">
        <v>1242</v>
      </c>
      <c r="G89" s="564" t="s">
        <v>1242</v>
      </c>
      <c r="H89" s="564" t="s">
        <v>1242</v>
      </c>
      <c r="I89" s="564" t="s">
        <v>1242</v>
      </c>
      <c r="J89" s="564" t="s">
        <v>1242</v>
      </c>
      <c r="K89" s="564" t="s">
        <v>1242</v>
      </c>
      <c r="L89" s="564" t="s">
        <v>1242</v>
      </c>
      <c r="AQ89" s="564" t="s">
        <v>1306</v>
      </c>
    </row>
    <row r="90" spans="1:43" x14ac:dyDescent="0.3">
      <c r="A90" s="564">
        <v>119538</v>
      </c>
      <c r="B90" s="564" t="s">
        <v>515</v>
      </c>
      <c r="C90" s="564" t="s">
        <v>1242</v>
      </c>
      <c r="D90" s="564" t="s">
        <v>1242</v>
      </c>
      <c r="E90" s="564" t="s">
        <v>1242</v>
      </c>
      <c r="F90" s="564" t="s">
        <v>1242</v>
      </c>
      <c r="G90" s="564" t="s">
        <v>1242</v>
      </c>
      <c r="H90" s="564" t="s">
        <v>1242</v>
      </c>
      <c r="I90" s="564" t="s">
        <v>1242</v>
      </c>
      <c r="J90" s="564" t="s">
        <v>1242</v>
      </c>
      <c r="K90" s="564" t="s">
        <v>1242</v>
      </c>
      <c r="L90" s="564" t="s">
        <v>1242</v>
      </c>
      <c r="AQ90" s="564" t="s">
        <v>1306</v>
      </c>
    </row>
    <row r="91" spans="1:43" x14ac:dyDescent="0.3">
      <c r="A91" s="564">
        <v>119539</v>
      </c>
      <c r="B91" s="564" t="s">
        <v>515</v>
      </c>
      <c r="C91" s="564" t="s">
        <v>1242</v>
      </c>
      <c r="D91" s="564" t="s">
        <v>1242</v>
      </c>
      <c r="E91" s="564" t="s">
        <v>1242</v>
      </c>
      <c r="F91" s="564" t="s">
        <v>1242</v>
      </c>
      <c r="G91" s="564" t="s">
        <v>1242</v>
      </c>
      <c r="H91" s="564" t="s">
        <v>1242</v>
      </c>
      <c r="I91" s="564" t="s">
        <v>1242</v>
      </c>
      <c r="J91" s="564" t="s">
        <v>1242</v>
      </c>
      <c r="K91" s="564" t="s">
        <v>1242</v>
      </c>
      <c r="L91" s="564" t="s">
        <v>1242</v>
      </c>
      <c r="AQ91" s="564" t="s">
        <v>1306</v>
      </c>
    </row>
    <row r="92" spans="1:43" x14ac:dyDescent="0.3">
      <c r="A92" s="564">
        <v>119550</v>
      </c>
      <c r="B92" s="564" t="s">
        <v>515</v>
      </c>
      <c r="C92" s="564" t="s">
        <v>1242</v>
      </c>
      <c r="D92" s="564" t="s">
        <v>1242</v>
      </c>
      <c r="E92" s="564" t="s">
        <v>1242</v>
      </c>
      <c r="F92" s="564" t="s">
        <v>1242</v>
      </c>
      <c r="G92" s="564" t="s">
        <v>1242</v>
      </c>
      <c r="H92" s="564" t="s">
        <v>1242</v>
      </c>
      <c r="I92" s="564" t="s">
        <v>1242</v>
      </c>
      <c r="J92" s="564" t="s">
        <v>1242</v>
      </c>
      <c r="K92" s="564" t="s">
        <v>1242</v>
      </c>
      <c r="L92" s="564" t="s">
        <v>1242</v>
      </c>
      <c r="AQ92" s="564" t="s">
        <v>1306</v>
      </c>
    </row>
    <row r="93" spans="1:43" x14ac:dyDescent="0.3">
      <c r="A93" s="564">
        <v>119555</v>
      </c>
      <c r="B93" s="564" t="s">
        <v>515</v>
      </c>
      <c r="C93" s="564" t="s">
        <v>1242</v>
      </c>
      <c r="D93" s="564" t="s">
        <v>1242</v>
      </c>
      <c r="E93" s="564" t="s">
        <v>1242</v>
      </c>
      <c r="F93" s="564" t="s">
        <v>1242</v>
      </c>
      <c r="G93" s="564" t="s">
        <v>1242</v>
      </c>
      <c r="H93" s="564" t="s">
        <v>1242</v>
      </c>
      <c r="I93" s="564" t="s">
        <v>1242</v>
      </c>
      <c r="J93" s="564" t="s">
        <v>1242</v>
      </c>
      <c r="K93" s="564" t="s">
        <v>1242</v>
      </c>
      <c r="L93" s="564" t="s">
        <v>1242</v>
      </c>
      <c r="AQ93" s="564" t="s">
        <v>1306</v>
      </c>
    </row>
    <row r="94" spans="1:43" x14ac:dyDescent="0.3">
      <c r="A94" s="564">
        <v>119571</v>
      </c>
      <c r="B94" s="564" t="s">
        <v>515</v>
      </c>
      <c r="C94" s="564" t="s">
        <v>1242</v>
      </c>
      <c r="D94" s="564" t="s">
        <v>1242</v>
      </c>
      <c r="E94" s="564" t="s">
        <v>1242</v>
      </c>
      <c r="F94" s="564" t="s">
        <v>1242</v>
      </c>
      <c r="G94" s="564" t="s">
        <v>1242</v>
      </c>
      <c r="H94" s="564" t="s">
        <v>1242</v>
      </c>
      <c r="I94" s="564" t="s">
        <v>1242</v>
      </c>
      <c r="J94" s="564" t="s">
        <v>1242</v>
      </c>
      <c r="K94" s="564" t="s">
        <v>1242</v>
      </c>
      <c r="L94" s="564" t="s">
        <v>1242</v>
      </c>
      <c r="AQ94" s="564" t="s">
        <v>1306</v>
      </c>
    </row>
    <row r="95" spans="1:43" x14ac:dyDescent="0.3">
      <c r="A95" s="564">
        <v>119579</v>
      </c>
      <c r="B95" s="564" t="s">
        <v>515</v>
      </c>
      <c r="C95" s="564" t="s">
        <v>1242</v>
      </c>
      <c r="D95" s="564" t="s">
        <v>1242</v>
      </c>
      <c r="E95" s="564" t="s">
        <v>1242</v>
      </c>
      <c r="F95" s="564" t="s">
        <v>1242</v>
      </c>
      <c r="G95" s="564" t="s">
        <v>1242</v>
      </c>
      <c r="H95" s="564" t="s">
        <v>1242</v>
      </c>
      <c r="I95" s="564" t="s">
        <v>1242</v>
      </c>
      <c r="J95" s="564" t="s">
        <v>1242</v>
      </c>
      <c r="K95" s="564" t="s">
        <v>1242</v>
      </c>
      <c r="L95" s="564" t="s">
        <v>1242</v>
      </c>
      <c r="AQ95" s="564" t="s">
        <v>1306</v>
      </c>
    </row>
    <row r="96" spans="1:43" x14ac:dyDescent="0.3">
      <c r="A96" s="564">
        <v>119612</v>
      </c>
      <c r="B96" s="564" t="s">
        <v>515</v>
      </c>
      <c r="C96" s="564" t="s">
        <v>1242</v>
      </c>
      <c r="D96" s="564" t="s">
        <v>1242</v>
      </c>
      <c r="E96" s="564" t="s">
        <v>1242</v>
      </c>
      <c r="F96" s="564" t="s">
        <v>1242</v>
      </c>
      <c r="G96" s="564" t="s">
        <v>1242</v>
      </c>
      <c r="H96" s="564" t="s">
        <v>1242</v>
      </c>
      <c r="I96" s="564" t="s">
        <v>1242</v>
      </c>
      <c r="J96" s="564" t="s">
        <v>1242</v>
      </c>
      <c r="K96" s="564" t="s">
        <v>1242</v>
      </c>
      <c r="L96" s="564" t="s">
        <v>1242</v>
      </c>
      <c r="AQ96" s="564" t="s">
        <v>1306</v>
      </c>
    </row>
    <row r="97" spans="1:43" x14ac:dyDescent="0.3">
      <c r="A97" s="564">
        <v>119662</v>
      </c>
      <c r="B97" s="564" t="s">
        <v>515</v>
      </c>
      <c r="C97" s="564" t="s">
        <v>1242</v>
      </c>
      <c r="D97" s="564" t="s">
        <v>1242</v>
      </c>
      <c r="E97" s="564" t="s">
        <v>1242</v>
      </c>
      <c r="F97" s="564" t="s">
        <v>1242</v>
      </c>
      <c r="G97" s="564" t="s">
        <v>1242</v>
      </c>
      <c r="H97" s="564" t="s">
        <v>1242</v>
      </c>
      <c r="I97" s="564" t="s">
        <v>1242</v>
      </c>
      <c r="J97" s="564" t="s">
        <v>1242</v>
      </c>
      <c r="K97" s="564" t="s">
        <v>1242</v>
      </c>
      <c r="L97" s="564" t="s">
        <v>1242</v>
      </c>
      <c r="AQ97" s="564" t="s">
        <v>1306</v>
      </c>
    </row>
    <row r="98" spans="1:43" x14ac:dyDescent="0.3">
      <c r="A98" s="564">
        <v>119670</v>
      </c>
      <c r="B98" s="564" t="s">
        <v>515</v>
      </c>
      <c r="C98" s="564" t="s">
        <v>1242</v>
      </c>
      <c r="D98" s="564" t="s">
        <v>1242</v>
      </c>
      <c r="E98" s="564" t="s">
        <v>1242</v>
      </c>
      <c r="F98" s="564" t="s">
        <v>1242</v>
      </c>
      <c r="G98" s="564" t="s">
        <v>1242</v>
      </c>
      <c r="H98" s="564" t="s">
        <v>1242</v>
      </c>
      <c r="I98" s="564" t="s">
        <v>1242</v>
      </c>
      <c r="J98" s="564" t="s">
        <v>1242</v>
      </c>
      <c r="K98" s="564" t="s">
        <v>1242</v>
      </c>
      <c r="L98" s="564" t="s">
        <v>1242</v>
      </c>
      <c r="AQ98" s="564" t="s">
        <v>1306</v>
      </c>
    </row>
    <row r="99" spans="1:43" x14ac:dyDescent="0.3">
      <c r="A99" s="564">
        <v>119764</v>
      </c>
      <c r="B99" s="564" t="s">
        <v>515</v>
      </c>
      <c r="C99" s="564" t="s">
        <v>1242</v>
      </c>
      <c r="D99" s="564" t="s">
        <v>1242</v>
      </c>
      <c r="E99" s="564" t="s">
        <v>1242</v>
      </c>
      <c r="F99" s="564" t="s">
        <v>1242</v>
      </c>
      <c r="G99" s="564" t="s">
        <v>1242</v>
      </c>
      <c r="H99" s="564" t="s">
        <v>1242</v>
      </c>
      <c r="I99" s="564" t="s">
        <v>1242</v>
      </c>
      <c r="J99" s="564" t="s">
        <v>1242</v>
      </c>
      <c r="K99" s="564" t="s">
        <v>1242</v>
      </c>
      <c r="L99" s="564" t="s">
        <v>1242</v>
      </c>
      <c r="AQ99" s="564" t="s">
        <v>1306</v>
      </c>
    </row>
    <row r="100" spans="1:43" x14ac:dyDescent="0.3">
      <c r="A100" s="564">
        <v>119782</v>
      </c>
      <c r="B100" s="564" t="s">
        <v>515</v>
      </c>
      <c r="C100" s="564" t="s">
        <v>1242</v>
      </c>
      <c r="D100" s="564" t="s">
        <v>1242</v>
      </c>
      <c r="E100" s="564" t="s">
        <v>1242</v>
      </c>
      <c r="F100" s="564" t="s">
        <v>1242</v>
      </c>
      <c r="G100" s="564" t="s">
        <v>1242</v>
      </c>
      <c r="H100" s="564" t="s">
        <v>1242</v>
      </c>
      <c r="I100" s="564" t="s">
        <v>1242</v>
      </c>
      <c r="J100" s="564" t="s">
        <v>1242</v>
      </c>
      <c r="K100" s="564" t="s">
        <v>1242</v>
      </c>
      <c r="L100" s="564" t="s">
        <v>1242</v>
      </c>
      <c r="AQ100" s="564" t="s">
        <v>1306</v>
      </c>
    </row>
    <row r="101" spans="1:43" x14ac:dyDescent="0.3">
      <c r="A101" s="564">
        <v>119784</v>
      </c>
      <c r="B101" s="564" t="s">
        <v>515</v>
      </c>
      <c r="C101" s="564" t="s">
        <v>1242</v>
      </c>
      <c r="D101" s="564" t="s">
        <v>1242</v>
      </c>
      <c r="E101" s="564" t="s">
        <v>1242</v>
      </c>
      <c r="F101" s="564" t="s">
        <v>1242</v>
      </c>
      <c r="G101" s="564" t="s">
        <v>1242</v>
      </c>
      <c r="H101" s="564" t="s">
        <v>1242</v>
      </c>
      <c r="I101" s="564" t="s">
        <v>1242</v>
      </c>
      <c r="J101" s="564" t="s">
        <v>1242</v>
      </c>
      <c r="K101" s="564" t="s">
        <v>1242</v>
      </c>
      <c r="L101" s="564" t="s">
        <v>1242</v>
      </c>
      <c r="AQ101" s="564" t="s">
        <v>1306</v>
      </c>
    </row>
    <row r="102" spans="1:43" x14ac:dyDescent="0.3">
      <c r="A102" s="564">
        <v>119790</v>
      </c>
      <c r="B102" s="564" t="s">
        <v>515</v>
      </c>
      <c r="C102" s="564" t="s">
        <v>1242</v>
      </c>
      <c r="D102" s="564" t="s">
        <v>1242</v>
      </c>
      <c r="E102" s="564" t="s">
        <v>1242</v>
      </c>
      <c r="F102" s="564" t="s">
        <v>1242</v>
      </c>
      <c r="G102" s="564" t="s">
        <v>1242</v>
      </c>
      <c r="H102" s="564" t="s">
        <v>1242</v>
      </c>
      <c r="I102" s="564" t="s">
        <v>1242</v>
      </c>
      <c r="J102" s="564" t="s">
        <v>1242</v>
      </c>
      <c r="K102" s="564" t="s">
        <v>1242</v>
      </c>
      <c r="L102" s="564" t="s">
        <v>1242</v>
      </c>
      <c r="AQ102" s="564" t="s">
        <v>1306</v>
      </c>
    </row>
    <row r="103" spans="1:43" x14ac:dyDescent="0.3">
      <c r="A103" s="564">
        <v>119807</v>
      </c>
      <c r="B103" s="564" t="s">
        <v>515</v>
      </c>
      <c r="C103" s="564" t="s">
        <v>1242</v>
      </c>
      <c r="D103" s="564" t="s">
        <v>1242</v>
      </c>
      <c r="E103" s="564" t="s">
        <v>1242</v>
      </c>
      <c r="F103" s="564" t="s">
        <v>1242</v>
      </c>
      <c r="G103" s="564" t="s">
        <v>1242</v>
      </c>
      <c r="H103" s="564" t="s">
        <v>1242</v>
      </c>
      <c r="I103" s="564" t="s">
        <v>1242</v>
      </c>
      <c r="J103" s="564" t="s">
        <v>1242</v>
      </c>
      <c r="K103" s="564" t="s">
        <v>1242</v>
      </c>
      <c r="L103" s="564" t="s">
        <v>1242</v>
      </c>
      <c r="AQ103" s="564" t="s">
        <v>1306</v>
      </c>
    </row>
    <row r="104" spans="1:43" x14ac:dyDescent="0.3">
      <c r="A104" s="564">
        <v>119811</v>
      </c>
      <c r="B104" s="564" t="s">
        <v>515</v>
      </c>
      <c r="C104" s="564" t="s">
        <v>1242</v>
      </c>
      <c r="D104" s="564" t="s">
        <v>1242</v>
      </c>
      <c r="E104" s="564" t="s">
        <v>1242</v>
      </c>
      <c r="F104" s="564" t="s">
        <v>1242</v>
      </c>
      <c r="G104" s="564" t="s">
        <v>1242</v>
      </c>
      <c r="H104" s="564" t="s">
        <v>1242</v>
      </c>
      <c r="I104" s="564" t="s">
        <v>1242</v>
      </c>
      <c r="J104" s="564" t="s">
        <v>1242</v>
      </c>
      <c r="K104" s="564" t="s">
        <v>1242</v>
      </c>
      <c r="L104" s="564" t="s">
        <v>1242</v>
      </c>
      <c r="AQ104" s="564" t="s">
        <v>1306</v>
      </c>
    </row>
    <row r="105" spans="1:43" x14ac:dyDescent="0.3">
      <c r="A105" s="564">
        <v>119816</v>
      </c>
      <c r="B105" s="564" t="s">
        <v>515</v>
      </c>
      <c r="C105" s="564" t="s">
        <v>1242</v>
      </c>
      <c r="D105" s="564" t="s">
        <v>1242</v>
      </c>
      <c r="E105" s="564" t="s">
        <v>1242</v>
      </c>
      <c r="F105" s="564" t="s">
        <v>1242</v>
      </c>
      <c r="G105" s="564" t="s">
        <v>1242</v>
      </c>
      <c r="H105" s="564" t="s">
        <v>1242</v>
      </c>
      <c r="I105" s="564" t="s">
        <v>1242</v>
      </c>
      <c r="J105" s="564" t="s">
        <v>1242</v>
      </c>
      <c r="K105" s="564" t="s">
        <v>1242</v>
      </c>
      <c r="L105" s="564" t="s">
        <v>1242</v>
      </c>
      <c r="AQ105" s="564" t="s">
        <v>1306</v>
      </c>
    </row>
    <row r="106" spans="1:43" x14ac:dyDescent="0.3">
      <c r="A106" s="564">
        <v>119852</v>
      </c>
      <c r="B106" s="564" t="s">
        <v>515</v>
      </c>
      <c r="C106" s="564" t="s">
        <v>1242</v>
      </c>
      <c r="D106" s="564" t="s">
        <v>1242</v>
      </c>
      <c r="E106" s="564" t="s">
        <v>1242</v>
      </c>
      <c r="F106" s="564" t="s">
        <v>1242</v>
      </c>
      <c r="G106" s="564" t="s">
        <v>1242</v>
      </c>
      <c r="H106" s="564" t="s">
        <v>1242</v>
      </c>
      <c r="I106" s="564" t="s">
        <v>1242</v>
      </c>
      <c r="J106" s="564" t="s">
        <v>1242</v>
      </c>
      <c r="K106" s="564" t="s">
        <v>1242</v>
      </c>
      <c r="L106" s="564" t="s">
        <v>1242</v>
      </c>
      <c r="AQ106" s="564" t="s">
        <v>1306</v>
      </c>
    </row>
    <row r="107" spans="1:43" x14ac:dyDescent="0.3">
      <c r="A107" s="564">
        <v>119870</v>
      </c>
      <c r="B107" s="564" t="s">
        <v>515</v>
      </c>
      <c r="C107" s="564" t="s">
        <v>1242</v>
      </c>
      <c r="D107" s="564" t="s">
        <v>1242</v>
      </c>
      <c r="E107" s="564" t="s">
        <v>1242</v>
      </c>
      <c r="F107" s="564" t="s">
        <v>1242</v>
      </c>
      <c r="G107" s="564" t="s">
        <v>1242</v>
      </c>
      <c r="H107" s="564" t="s">
        <v>1242</v>
      </c>
      <c r="I107" s="564" t="s">
        <v>1242</v>
      </c>
      <c r="J107" s="564" t="s">
        <v>1242</v>
      </c>
      <c r="K107" s="564" t="s">
        <v>1242</v>
      </c>
      <c r="L107" s="564" t="s">
        <v>1242</v>
      </c>
      <c r="AQ107" s="564" t="s">
        <v>1306</v>
      </c>
    </row>
    <row r="108" spans="1:43" x14ac:dyDescent="0.3">
      <c r="A108" s="564">
        <v>119872</v>
      </c>
      <c r="B108" s="564" t="s">
        <v>515</v>
      </c>
      <c r="C108" s="564" t="s">
        <v>1242</v>
      </c>
      <c r="D108" s="564" t="s">
        <v>1242</v>
      </c>
      <c r="E108" s="564" t="s">
        <v>1242</v>
      </c>
      <c r="F108" s="564" t="s">
        <v>1242</v>
      </c>
      <c r="G108" s="564" t="s">
        <v>1242</v>
      </c>
      <c r="H108" s="564" t="s">
        <v>1242</v>
      </c>
      <c r="I108" s="564" t="s">
        <v>1242</v>
      </c>
      <c r="J108" s="564" t="s">
        <v>1242</v>
      </c>
      <c r="K108" s="564" t="s">
        <v>1242</v>
      </c>
      <c r="L108" s="564" t="s">
        <v>1242</v>
      </c>
      <c r="M108" s="564" t="s">
        <v>379</v>
      </c>
      <c r="N108" s="564" t="s">
        <v>379</v>
      </c>
      <c r="O108" s="564" t="s">
        <v>379</v>
      </c>
      <c r="P108" s="564" t="s">
        <v>379</v>
      </c>
      <c r="Q108" s="564" t="s">
        <v>379</v>
      </c>
      <c r="R108" s="564" t="s">
        <v>379</v>
      </c>
      <c r="S108" s="564" t="s">
        <v>379</v>
      </c>
      <c r="T108" s="564" t="s">
        <v>379</v>
      </c>
      <c r="U108" s="564" t="s">
        <v>379</v>
      </c>
      <c r="V108" s="564" t="s">
        <v>379</v>
      </c>
      <c r="W108" s="564" t="s">
        <v>379</v>
      </c>
      <c r="X108" s="564" t="s">
        <v>379</v>
      </c>
      <c r="Y108" s="564" t="s">
        <v>379</v>
      </c>
      <c r="Z108" s="564" t="s">
        <v>379</v>
      </c>
      <c r="AA108" s="564" t="s">
        <v>379</v>
      </c>
      <c r="AB108" s="564" t="s">
        <v>379</v>
      </c>
      <c r="AC108" s="564" t="s">
        <v>379</v>
      </c>
      <c r="AD108" s="564" t="s">
        <v>379</v>
      </c>
      <c r="AE108" s="564" t="s">
        <v>379</v>
      </c>
      <c r="AF108" s="564" t="s">
        <v>379</v>
      </c>
      <c r="AG108" s="564" t="s">
        <v>379</v>
      </c>
      <c r="AH108" s="564" t="s">
        <v>379</v>
      </c>
      <c r="AI108" s="564" t="s">
        <v>379</v>
      </c>
      <c r="AJ108" s="564" t="s">
        <v>379</v>
      </c>
      <c r="AK108" s="564" t="s">
        <v>379</v>
      </c>
      <c r="AL108" s="564" t="s">
        <v>379</v>
      </c>
      <c r="AM108" s="564" t="s">
        <v>379</v>
      </c>
      <c r="AN108" s="564" t="s">
        <v>379</v>
      </c>
      <c r="AO108" s="564" t="s">
        <v>379</v>
      </c>
      <c r="AP108" s="564" t="s">
        <v>379</v>
      </c>
      <c r="AQ108" s="564" t="s">
        <v>1306</v>
      </c>
    </row>
    <row r="109" spans="1:43" x14ac:dyDescent="0.3">
      <c r="A109" s="564">
        <v>119876</v>
      </c>
      <c r="B109" s="564" t="s">
        <v>515</v>
      </c>
      <c r="C109" s="564" t="s">
        <v>1242</v>
      </c>
      <c r="D109" s="564" t="s">
        <v>1242</v>
      </c>
      <c r="E109" s="564" t="s">
        <v>1242</v>
      </c>
      <c r="F109" s="564" t="s">
        <v>1242</v>
      </c>
      <c r="G109" s="564" t="s">
        <v>1242</v>
      </c>
      <c r="H109" s="564" t="s">
        <v>1242</v>
      </c>
      <c r="I109" s="564" t="s">
        <v>1242</v>
      </c>
      <c r="J109" s="564" t="s">
        <v>1242</v>
      </c>
      <c r="K109" s="564" t="s">
        <v>1242</v>
      </c>
      <c r="L109" s="564" t="s">
        <v>1242</v>
      </c>
      <c r="AQ109" s="564" t="s">
        <v>1306</v>
      </c>
    </row>
    <row r="110" spans="1:43" x14ac:dyDescent="0.3">
      <c r="A110" s="564">
        <v>119907</v>
      </c>
      <c r="B110" s="564" t="s">
        <v>515</v>
      </c>
      <c r="C110" s="564" t="s">
        <v>1242</v>
      </c>
      <c r="D110" s="564" t="s">
        <v>1242</v>
      </c>
      <c r="E110" s="564" t="s">
        <v>1242</v>
      </c>
      <c r="F110" s="564" t="s">
        <v>1242</v>
      </c>
      <c r="G110" s="564" t="s">
        <v>1242</v>
      </c>
      <c r="H110" s="564" t="s">
        <v>1242</v>
      </c>
      <c r="I110" s="564" t="s">
        <v>1242</v>
      </c>
      <c r="J110" s="564" t="s">
        <v>1242</v>
      </c>
      <c r="K110" s="564" t="s">
        <v>1242</v>
      </c>
      <c r="L110" s="564" t="s">
        <v>1242</v>
      </c>
      <c r="AQ110" s="564" t="s">
        <v>1306</v>
      </c>
    </row>
    <row r="111" spans="1:43" x14ac:dyDescent="0.3">
      <c r="A111" s="564">
        <v>119939</v>
      </c>
      <c r="B111" s="564" t="s">
        <v>515</v>
      </c>
      <c r="C111" s="564" t="s">
        <v>1242</v>
      </c>
      <c r="D111" s="564" t="s">
        <v>1242</v>
      </c>
      <c r="E111" s="564" t="s">
        <v>1242</v>
      </c>
      <c r="F111" s="564" t="s">
        <v>1242</v>
      </c>
      <c r="G111" s="564" t="s">
        <v>1242</v>
      </c>
      <c r="H111" s="564" t="s">
        <v>1242</v>
      </c>
      <c r="I111" s="564" t="s">
        <v>1242</v>
      </c>
      <c r="J111" s="564" t="s">
        <v>1242</v>
      </c>
      <c r="K111" s="564" t="s">
        <v>1242</v>
      </c>
      <c r="L111" s="564" t="s">
        <v>1242</v>
      </c>
      <c r="AQ111" s="564" t="s">
        <v>1306</v>
      </c>
    </row>
    <row r="112" spans="1:43" x14ac:dyDescent="0.3">
      <c r="A112" s="564">
        <v>119960</v>
      </c>
      <c r="B112" s="564" t="s">
        <v>515</v>
      </c>
      <c r="C112" s="564" t="s">
        <v>1242</v>
      </c>
      <c r="D112" s="564" t="s">
        <v>1242</v>
      </c>
      <c r="E112" s="564" t="s">
        <v>1242</v>
      </c>
      <c r="F112" s="564" t="s">
        <v>1242</v>
      </c>
      <c r="G112" s="564" t="s">
        <v>1242</v>
      </c>
      <c r="H112" s="564" t="s">
        <v>1242</v>
      </c>
      <c r="I112" s="564" t="s">
        <v>1242</v>
      </c>
      <c r="J112" s="564" t="s">
        <v>1242</v>
      </c>
      <c r="K112" s="564" t="s">
        <v>1242</v>
      </c>
      <c r="L112" s="564" t="s">
        <v>1242</v>
      </c>
      <c r="AQ112" s="564" t="s">
        <v>1306</v>
      </c>
    </row>
    <row r="113" spans="1:43" x14ac:dyDescent="0.3">
      <c r="A113" s="564">
        <v>119964</v>
      </c>
      <c r="B113" s="564" t="s">
        <v>515</v>
      </c>
      <c r="C113" s="564" t="s">
        <v>1242</v>
      </c>
      <c r="D113" s="564" t="s">
        <v>1242</v>
      </c>
      <c r="E113" s="564" t="s">
        <v>1242</v>
      </c>
      <c r="F113" s="564" t="s">
        <v>1242</v>
      </c>
      <c r="G113" s="564" t="s">
        <v>1242</v>
      </c>
      <c r="H113" s="564" t="s">
        <v>1242</v>
      </c>
      <c r="I113" s="564" t="s">
        <v>1242</v>
      </c>
      <c r="J113" s="564" t="s">
        <v>1242</v>
      </c>
      <c r="K113" s="564" t="s">
        <v>1242</v>
      </c>
      <c r="L113" s="564" t="s">
        <v>1242</v>
      </c>
      <c r="AQ113" s="564" t="s">
        <v>1306</v>
      </c>
    </row>
    <row r="114" spans="1:43" x14ac:dyDescent="0.3">
      <c r="A114" s="564">
        <v>119972</v>
      </c>
      <c r="B114" s="564" t="s">
        <v>515</v>
      </c>
      <c r="C114" s="564" t="s">
        <v>1242</v>
      </c>
      <c r="D114" s="564" t="s">
        <v>1242</v>
      </c>
      <c r="E114" s="564" t="s">
        <v>1242</v>
      </c>
      <c r="F114" s="564" t="s">
        <v>1242</v>
      </c>
      <c r="G114" s="564" t="s">
        <v>1242</v>
      </c>
      <c r="H114" s="564" t="s">
        <v>1242</v>
      </c>
      <c r="I114" s="564" t="s">
        <v>1242</v>
      </c>
      <c r="J114" s="564" t="s">
        <v>1242</v>
      </c>
      <c r="K114" s="564" t="s">
        <v>1242</v>
      </c>
      <c r="L114" s="564" t="s">
        <v>1242</v>
      </c>
      <c r="AQ114" s="564" t="s">
        <v>1306</v>
      </c>
    </row>
    <row r="115" spans="1:43" x14ac:dyDescent="0.3">
      <c r="A115" s="564">
        <v>119984</v>
      </c>
      <c r="B115" s="564" t="s">
        <v>515</v>
      </c>
      <c r="C115" s="564" t="s">
        <v>1242</v>
      </c>
      <c r="D115" s="564" t="s">
        <v>1242</v>
      </c>
      <c r="E115" s="564" t="s">
        <v>1242</v>
      </c>
      <c r="F115" s="564" t="s">
        <v>1242</v>
      </c>
      <c r="G115" s="564" t="s">
        <v>1242</v>
      </c>
      <c r="H115" s="564" t="s">
        <v>1242</v>
      </c>
      <c r="I115" s="564" t="s">
        <v>1242</v>
      </c>
      <c r="J115" s="564" t="s">
        <v>1242</v>
      </c>
      <c r="K115" s="564" t="s">
        <v>1242</v>
      </c>
      <c r="L115" s="564" t="s">
        <v>1242</v>
      </c>
      <c r="AQ115" s="564" t="s">
        <v>1306</v>
      </c>
    </row>
    <row r="116" spans="1:43" x14ac:dyDescent="0.3">
      <c r="A116" s="564">
        <v>120009</v>
      </c>
      <c r="B116" s="564" t="s">
        <v>515</v>
      </c>
      <c r="C116" s="564" t="s">
        <v>1242</v>
      </c>
      <c r="D116" s="564" t="s">
        <v>1242</v>
      </c>
      <c r="E116" s="564" t="s">
        <v>1242</v>
      </c>
      <c r="F116" s="564" t="s">
        <v>1242</v>
      </c>
      <c r="G116" s="564" t="s">
        <v>1242</v>
      </c>
      <c r="H116" s="564" t="s">
        <v>1242</v>
      </c>
      <c r="I116" s="564" t="s">
        <v>1242</v>
      </c>
      <c r="J116" s="564" t="s">
        <v>1242</v>
      </c>
      <c r="K116" s="564" t="s">
        <v>1242</v>
      </c>
      <c r="L116" s="564" t="s">
        <v>1242</v>
      </c>
      <c r="AQ116" s="564" t="s">
        <v>1306</v>
      </c>
    </row>
    <row r="117" spans="1:43" x14ac:dyDescent="0.3">
      <c r="A117" s="564">
        <v>120024</v>
      </c>
      <c r="B117" s="564" t="s">
        <v>515</v>
      </c>
      <c r="C117" s="564" t="s">
        <v>1242</v>
      </c>
      <c r="D117" s="564" t="s">
        <v>1242</v>
      </c>
      <c r="E117" s="564" t="s">
        <v>1242</v>
      </c>
      <c r="F117" s="564" t="s">
        <v>1242</v>
      </c>
      <c r="G117" s="564" t="s">
        <v>1242</v>
      </c>
      <c r="H117" s="564" t="s">
        <v>1242</v>
      </c>
      <c r="I117" s="564" t="s">
        <v>1242</v>
      </c>
      <c r="J117" s="564" t="s">
        <v>1242</v>
      </c>
      <c r="K117" s="564" t="s">
        <v>1242</v>
      </c>
      <c r="L117" s="564" t="s">
        <v>1242</v>
      </c>
      <c r="AQ117" s="564" t="s">
        <v>1306</v>
      </c>
    </row>
    <row r="118" spans="1:43" x14ac:dyDescent="0.3">
      <c r="A118" s="564">
        <v>120027</v>
      </c>
      <c r="B118" s="564" t="s">
        <v>515</v>
      </c>
      <c r="C118" s="564" t="s">
        <v>1242</v>
      </c>
      <c r="D118" s="564" t="s">
        <v>1242</v>
      </c>
      <c r="E118" s="564" t="s">
        <v>1242</v>
      </c>
      <c r="F118" s="564" t="s">
        <v>1242</v>
      </c>
      <c r="G118" s="564" t="s">
        <v>1242</v>
      </c>
      <c r="H118" s="564" t="s">
        <v>1242</v>
      </c>
      <c r="I118" s="564" t="s">
        <v>1242</v>
      </c>
      <c r="J118" s="564" t="s">
        <v>1242</v>
      </c>
      <c r="K118" s="564" t="s">
        <v>1242</v>
      </c>
      <c r="L118" s="564" t="s">
        <v>1242</v>
      </c>
      <c r="AQ118" s="564" t="s">
        <v>1306</v>
      </c>
    </row>
    <row r="119" spans="1:43" x14ac:dyDescent="0.3">
      <c r="A119" s="564">
        <v>120043</v>
      </c>
      <c r="B119" s="564" t="s">
        <v>515</v>
      </c>
      <c r="C119" s="564" t="s">
        <v>1242</v>
      </c>
      <c r="D119" s="564" t="s">
        <v>1242</v>
      </c>
      <c r="E119" s="564" t="s">
        <v>1242</v>
      </c>
      <c r="F119" s="564" t="s">
        <v>1242</v>
      </c>
      <c r="G119" s="564" t="s">
        <v>1242</v>
      </c>
      <c r="H119" s="564" t="s">
        <v>1242</v>
      </c>
      <c r="I119" s="564" t="s">
        <v>1242</v>
      </c>
      <c r="J119" s="564" t="s">
        <v>1242</v>
      </c>
      <c r="K119" s="564" t="s">
        <v>1242</v>
      </c>
      <c r="L119" s="564" t="s">
        <v>1242</v>
      </c>
      <c r="AQ119" s="564" t="s">
        <v>1306</v>
      </c>
    </row>
    <row r="120" spans="1:43" x14ac:dyDescent="0.3">
      <c r="A120" s="564">
        <v>120060</v>
      </c>
      <c r="B120" s="564" t="s">
        <v>515</v>
      </c>
      <c r="C120" s="564" t="s">
        <v>1242</v>
      </c>
      <c r="D120" s="564" t="s">
        <v>1242</v>
      </c>
      <c r="E120" s="564" t="s">
        <v>1242</v>
      </c>
      <c r="F120" s="564" t="s">
        <v>1242</v>
      </c>
      <c r="G120" s="564" t="s">
        <v>1242</v>
      </c>
      <c r="H120" s="564" t="s">
        <v>1242</v>
      </c>
      <c r="I120" s="564" t="s">
        <v>1242</v>
      </c>
      <c r="J120" s="564" t="s">
        <v>1242</v>
      </c>
      <c r="K120" s="564" t="s">
        <v>1242</v>
      </c>
      <c r="L120" s="564" t="s">
        <v>1242</v>
      </c>
      <c r="AQ120" s="564" t="s">
        <v>1306</v>
      </c>
    </row>
    <row r="121" spans="1:43" x14ac:dyDescent="0.3">
      <c r="A121" s="564">
        <v>120079</v>
      </c>
      <c r="B121" s="564" t="s">
        <v>515</v>
      </c>
      <c r="C121" s="564" t="s">
        <v>1242</v>
      </c>
      <c r="D121" s="564" t="s">
        <v>1242</v>
      </c>
      <c r="E121" s="564" t="s">
        <v>1242</v>
      </c>
      <c r="F121" s="564" t="s">
        <v>1242</v>
      </c>
      <c r="G121" s="564" t="s">
        <v>1242</v>
      </c>
      <c r="H121" s="564" t="s">
        <v>1242</v>
      </c>
      <c r="I121" s="564" t="s">
        <v>1242</v>
      </c>
      <c r="J121" s="564" t="s">
        <v>1242</v>
      </c>
      <c r="K121" s="564" t="s">
        <v>1242</v>
      </c>
      <c r="L121" s="564" t="s">
        <v>1242</v>
      </c>
      <c r="AQ121" s="564" t="s">
        <v>1306</v>
      </c>
    </row>
    <row r="122" spans="1:43" x14ac:dyDescent="0.3">
      <c r="A122" s="564">
        <v>120081</v>
      </c>
      <c r="B122" s="564" t="s">
        <v>515</v>
      </c>
      <c r="C122" s="564" t="s">
        <v>1242</v>
      </c>
      <c r="D122" s="564" t="s">
        <v>1242</v>
      </c>
      <c r="E122" s="564" t="s">
        <v>1242</v>
      </c>
      <c r="F122" s="564" t="s">
        <v>1242</v>
      </c>
      <c r="G122" s="564" t="s">
        <v>1242</v>
      </c>
      <c r="H122" s="564" t="s">
        <v>1242</v>
      </c>
      <c r="I122" s="564" t="s">
        <v>1242</v>
      </c>
      <c r="J122" s="564" t="s">
        <v>1242</v>
      </c>
      <c r="K122" s="564" t="s">
        <v>1242</v>
      </c>
      <c r="L122" s="564" t="s">
        <v>1242</v>
      </c>
      <c r="AQ122" s="564" t="s">
        <v>1306</v>
      </c>
    </row>
    <row r="123" spans="1:43" x14ac:dyDescent="0.3">
      <c r="A123" s="564">
        <v>120101</v>
      </c>
      <c r="B123" s="564" t="s">
        <v>515</v>
      </c>
      <c r="C123" s="564" t="s">
        <v>1242</v>
      </c>
      <c r="D123" s="564" t="s">
        <v>1242</v>
      </c>
      <c r="E123" s="564" t="s">
        <v>1242</v>
      </c>
      <c r="F123" s="564" t="s">
        <v>1242</v>
      </c>
      <c r="G123" s="564" t="s">
        <v>1242</v>
      </c>
      <c r="H123" s="564" t="s">
        <v>1242</v>
      </c>
      <c r="I123" s="564" t="s">
        <v>1242</v>
      </c>
      <c r="J123" s="564" t="s">
        <v>1242</v>
      </c>
      <c r="K123" s="564" t="s">
        <v>1242</v>
      </c>
      <c r="L123" s="564" t="s">
        <v>1242</v>
      </c>
      <c r="AQ123" s="564" t="s">
        <v>1306</v>
      </c>
    </row>
    <row r="124" spans="1:43" x14ac:dyDescent="0.3">
      <c r="A124" s="564">
        <v>120108</v>
      </c>
      <c r="B124" s="564" t="s">
        <v>515</v>
      </c>
      <c r="C124" s="564" t="s">
        <v>1242</v>
      </c>
      <c r="D124" s="564" t="s">
        <v>1242</v>
      </c>
      <c r="E124" s="564" t="s">
        <v>1242</v>
      </c>
      <c r="F124" s="564" t="s">
        <v>1242</v>
      </c>
      <c r="G124" s="564" t="s">
        <v>1242</v>
      </c>
      <c r="H124" s="564" t="s">
        <v>1242</v>
      </c>
      <c r="I124" s="564" t="s">
        <v>1242</v>
      </c>
      <c r="J124" s="564" t="s">
        <v>1242</v>
      </c>
      <c r="K124" s="564" t="s">
        <v>1242</v>
      </c>
      <c r="L124" s="564" t="s">
        <v>1242</v>
      </c>
      <c r="AQ124" s="564" t="s">
        <v>1306</v>
      </c>
    </row>
    <row r="125" spans="1:43" x14ac:dyDescent="0.3">
      <c r="A125" s="564">
        <v>120116</v>
      </c>
      <c r="B125" s="564" t="s">
        <v>515</v>
      </c>
      <c r="C125" s="564" t="s">
        <v>1242</v>
      </c>
      <c r="D125" s="564" t="s">
        <v>1242</v>
      </c>
      <c r="E125" s="564" t="s">
        <v>1242</v>
      </c>
      <c r="F125" s="564" t="s">
        <v>1242</v>
      </c>
      <c r="G125" s="564" t="s">
        <v>1242</v>
      </c>
      <c r="H125" s="564" t="s">
        <v>1242</v>
      </c>
      <c r="I125" s="564" t="s">
        <v>1242</v>
      </c>
      <c r="J125" s="564" t="s">
        <v>1242</v>
      </c>
      <c r="K125" s="564" t="s">
        <v>1242</v>
      </c>
      <c r="L125" s="564" t="s">
        <v>1242</v>
      </c>
      <c r="AQ125" s="564" t="s">
        <v>1306</v>
      </c>
    </row>
    <row r="126" spans="1:43" x14ac:dyDescent="0.3">
      <c r="A126" s="564">
        <v>120131</v>
      </c>
      <c r="B126" s="564" t="s">
        <v>515</v>
      </c>
      <c r="C126" s="564" t="s">
        <v>1242</v>
      </c>
      <c r="D126" s="564" t="s">
        <v>1242</v>
      </c>
      <c r="E126" s="564" t="s">
        <v>1242</v>
      </c>
      <c r="F126" s="564" t="s">
        <v>1242</v>
      </c>
      <c r="G126" s="564" t="s">
        <v>1242</v>
      </c>
      <c r="H126" s="564" t="s">
        <v>1242</v>
      </c>
      <c r="I126" s="564" t="s">
        <v>1242</v>
      </c>
      <c r="J126" s="564" t="s">
        <v>1242</v>
      </c>
      <c r="K126" s="564" t="s">
        <v>1242</v>
      </c>
      <c r="L126" s="564" t="s">
        <v>1242</v>
      </c>
      <c r="AQ126" s="564" t="s">
        <v>1306</v>
      </c>
    </row>
    <row r="127" spans="1:43" x14ac:dyDescent="0.3">
      <c r="A127" s="564">
        <v>120133</v>
      </c>
      <c r="B127" s="564" t="s">
        <v>515</v>
      </c>
      <c r="C127" s="564" t="s">
        <v>1242</v>
      </c>
      <c r="D127" s="564" t="s">
        <v>1242</v>
      </c>
      <c r="E127" s="564" t="s">
        <v>1242</v>
      </c>
      <c r="F127" s="564" t="s">
        <v>1242</v>
      </c>
      <c r="G127" s="564" t="s">
        <v>1242</v>
      </c>
      <c r="H127" s="564" t="s">
        <v>1242</v>
      </c>
      <c r="I127" s="564" t="s">
        <v>1242</v>
      </c>
      <c r="J127" s="564" t="s">
        <v>1242</v>
      </c>
      <c r="K127" s="564" t="s">
        <v>1242</v>
      </c>
      <c r="L127" s="564" t="s">
        <v>1242</v>
      </c>
      <c r="AQ127" s="564" t="s">
        <v>1306</v>
      </c>
    </row>
    <row r="128" spans="1:43" x14ac:dyDescent="0.3">
      <c r="A128" s="564">
        <v>120153</v>
      </c>
      <c r="B128" s="564" t="s">
        <v>515</v>
      </c>
      <c r="C128" s="564" t="s">
        <v>1242</v>
      </c>
      <c r="D128" s="564" t="s">
        <v>1242</v>
      </c>
      <c r="E128" s="564" t="s">
        <v>1242</v>
      </c>
      <c r="F128" s="564" t="s">
        <v>1242</v>
      </c>
      <c r="G128" s="564" t="s">
        <v>1242</v>
      </c>
      <c r="H128" s="564" t="s">
        <v>1242</v>
      </c>
      <c r="I128" s="564" t="s">
        <v>1242</v>
      </c>
      <c r="J128" s="564" t="s">
        <v>1242</v>
      </c>
      <c r="K128" s="564" t="s">
        <v>1242</v>
      </c>
      <c r="L128" s="564" t="s">
        <v>1242</v>
      </c>
      <c r="AQ128" s="564" t="s">
        <v>1306</v>
      </c>
    </row>
    <row r="129" spans="1:43" x14ac:dyDescent="0.3">
      <c r="A129" s="564">
        <v>120162</v>
      </c>
      <c r="B129" s="564" t="s">
        <v>515</v>
      </c>
      <c r="C129" s="564" t="s">
        <v>1242</v>
      </c>
      <c r="D129" s="564" t="s">
        <v>1242</v>
      </c>
      <c r="E129" s="564" t="s">
        <v>1242</v>
      </c>
      <c r="F129" s="564" t="s">
        <v>1242</v>
      </c>
      <c r="G129" s="564" t="s">
        <v>1242</v>
      </c>
      <c r="H129" s="564" t="s">
        <v>1242</v>
      </c>
      <c r="I129" s="564" t="s">
        <v>1242</v>
      </c>
      <c r="J129" s="564" t="s">
        <v>1242</v>
      </c>
      <c r="K129" s="564" t="s">
        <v>1242</v>
      </c>
      <c r="L129" s="564" t="s">
        <v>1242</v>
      </c>
      <c r="AQ129" s="564" t="s">
        <v>1306</v>
      </c>
    </row>
    <row r="130" spans="1:43" x14ac:dyDescent="0.3">
      <c r="A130" s="564">
        <v>120187</v>
      </c>
      <c r="B130" s="564" t="s">
        <v>515</v>
      </c>
      <c r="C130" s="564" t="s">
        <v>1242</v>
      </c>
      <c r="D130" s="564" t="s">
        <v>1242</v>
      </c>
      <c r="E130" s="564" t="s">
        <v>1242</v>
      </c>
      <c r="F130" s="564" t="s">
        <v>1242</v>
      </c>
      <c r="G130" s="564" t="s">
        <v>1242</v>
      </c>
      <c r="H130" s="564" t="s">
        <v>1242</v>
      </c>
      <c r="I130" s="564" t="s">
        <v>1242</v>
      </c>
      <c r="J130" s="564" t="s">
        <v>1242</v>
      </c>
      <c r="K130" s="564" t="s">
        <v>1242</v>
      </c>
      <c r="L130" s="564" t="s">
        <v>1242</v>
      </c>
      <c r="AQ130" s="564" t="s">
        <v>1306</v>
      </c>
    </row>
    <row r="131" spans="1:43" x14ac:dyDescent="0.3">
      <c r="A131" s="564">
        <v>120188</v>
      </c>
      <c r="B131" s="564" t="s">
        <v>515</v>
      </c>
      <c r="C131" s="564" t="s">
        <v>1242</v>
      </c>
      <c r="D131" s="564" t="s">
        <v>1242</v>
      </c>
      <c r="E131" s="564" t="s">
        <v>1242</v>
      </c>
      <c r="F131" s="564" t="s">
        <v>1242</v>
      </c>
      <c r="G131" s="564" t="s">
        <v>1242</v>
      </c>
      <c r="H131" s="564" t="s">
        <v>1242</v>
      </c>
      <c r="I131" s="564" t="s">
        <v>1242</v>
      </c>
      <c r="J131" s="564" t="s">
        <v>1242</v>
      </c>
      <c r="K131" s="564" t="s">
        <v>1242</v>
      </c>
      <c r="L131" s="564" t="s">
        <v>1242</v>
      </c>
      <c r="AQ131" s="564" t="s">
        <v>1306</v>
      </c>
    </row>
    <row r="132" spans="1:43" x14ac:dyDescent="0.3">
      <c r="A132" s="564">
        <v>120189</v>
      </c>
      <c r="B132" s="564" t="s">
        <v>515</v>
      </c>
      <c r="C132" s="564" t="s">
        <v>1242</v>
      </c>
      <c r="D132" s="564" t="s">
        <v>1242</v>
      </c>
      <c r="E132" s="564" t="s">
        <v>1242</v>
      </c>
      <c r="F132" s="564" t="s">
        <v>1242</v>
      </c>
      <c r="G132" s="564" t="s">
        <v>1242</v>
      </c>
      <c r="H132" s="564" t="s">
        <v>1242</v>
      </c>
      <c r="I132" s="564" t="s">
        <v>1242</v>
      </c>
      <c r="J132" s="564" t="s">
        <v>1242</v>
      </c>
      <c r="K132" s="564" t="s">
        <v>1242</v>
      </c>
      <c r="L132" s="564" t="s">
        <v>1242</v>
      </c>
      <c r="AQ132" s="564" t="s">
        <v>1306</v>
      </c>
    </row>
    <row r="133" spans="1:43" x14ac:dyDescent="0.3">
      <c r="A133" s="564">
        <v>120234</v>
      </c>
      <c r="B133" s="564" t="s">
        <v>515</v>
      </c>
      <c r="C133" s="564" t="s">
        <v>1242</v>
      </c>
      <c r="D133" s="564" t="s">
        <v>1242</v>
      </c>
      <c r="E133" s="564" t="s">
        <v>1242</v>
      </c>
      <c r="F133" s="564" t="s">
        <v>1242</v>
      </c>
      <c r="G133" s="564" t="s">
        <v>1242</v>
      </c>
      <c r="H133" s="564" t="s">
        <v>1242</v>
      </c>
      <c r="I133" s="564" t="s">
        <v>1242</v>
      </c>
      <c r="J133" s="564" t="s">
        <v>1242</v>
      </c>
      <c r="K133" s="564" t="s">
        <v>1242</v>
      </c>
      <c r="L133" s="564" t="s">
        <v>1242</v>
      </c>
      <c r="AQ133" s="564" t="s">
        <v>1306</v>
      </c>
    </row>
    <row r="134" spans="1:43" x14ac:dyDescent="0.3">
      <c r="A134" s="564">
        <v>120243</v>
      </c>
      <c r="B134" s="564" t="s">
        <v>515</v>
      </c>
      <c r="C134" s="564" t="s">
        <v>1242</v>
      </c>
      <c r="D134" s="564" t="s">
        <v>1242</v>
      </c>
      <c r="E134" s="564" t="s">
        <v>1242</v>
      </c>
      <c r="F134" s="564" t="s">
        <v>1242</v>
      </c>
      <c r="G134" s="564" t="s">
        <v>1242</v>
      </c>
      <c r="H134" s="564" t="s">
        <v>1242</v>
      </c>
      <c r="I134" s="564" t="s">
        <v>1242</v>
      </c>
      <c r="J134" s="564" t="s">
        <v>1242</v>
      </c>
      <c r="K134" s="564" t="s">
        <v>1242</v>
      </c>
      <c r="L134" s="564" t="s">
        <v>1242</v>
      </c>
      <c r="AQ134" s="564" t="s">
        <v>1306</v>
      </c>
    </row>
    <row r="135" spans="1:43" x14ac:dyDescent="0.3">
      <c r="A135" s="564">
        <v>120313</v>
      </c>
      <c r="B135" s="564" t="s">
        <v>515</v>
      </c>
      <c r="C135" s="564" t="s">
        <v>1242</v>
      </c>
      <c r="D135" s="564" t="s">
        <v>1242</v>
      </c>
      <c r="E135" s="564" t="s">
        <v>1242</v>
      </c>
      <c r="F135" s="564" t="s">
        <v>1242</v>
      </c>
      <c r="G135" s="564" t="s">
        <v>1242</v>
      </c>
      <c r="H135" s="564" t="s">
        <v>1242</v>
      </c>
      <c r="I135" s="564" t="s">
        <v>1242</v>
      </c>
      <c r="J135" s="564" t="s">
        <v>1242</v>
      </c>
      <c r="K135" s="564" t="s">
        <v>1242</v>
      </c>
      <c r="L135" s="564" t="s">
        <v>1242</v>
      </c>
      <c r="AQ135" s="564" t="s">
        <v>1306</v>
      </c>
    </row>
    <row r="136" spans="1:43" x14ac:dyDescent="0.3">
      <c r="A136" s="564">
        <v>120323</v>
      </c>
      <c r="B136" s="564" t="s">
        <v>515</v>
      </c>
      <c r="C136" s="564" t="s">
        <v>1242</v>
      </c>
      <c r="D136" s="564" t="s">
        <v>1242</v>
      </c>
      <c r="E136" s="564" t="s">
        <v>1242</v>
      </c>
      <c r="F136" s="564" t="s">
        <v>1242</v>
      </c>
      <c r="G136" s="564" t="s">
        <v>1242</v>
      </c>
      <c r="H136" s="564" t="s">
        <v>1242</v>
      </c>
      <c r="I136" s="564" t="s">
        <v>1242</v>
      </c>
      <c r="J136" s="564" t="s">
        <v>1242</v>
      </c>
      <c r="K136" s="564" t="s">
        <v>1242</v>
      </c>
      <c r="L136" s="564" t="s">
        <v>1242</v>
      </c>
      <c r="M136" s="564" t="s">
        <v>379</v>
      </c>
      <c r="N136" s="564" t="s">
        <v>379</v>
      </c>
      <c r="O136" s="564" t="s">
        <v>379</v>
      </c>
      <c r="P136" s="564" t="s">
        <v>379</v>
      </c>
      <c r="Q136" s="564" t="s">
        <v>379</v>
      </c>
      <c r="R136" s="564" t="s">
        <v>379</v>
      </c>
      <c r="S136" s="564" t="s">
        <v>379</v>
      </c>
      <c r="T136" s="564" t="s">
        <v>379</v>
      </c>
      <c r="U136" s="564" t="s">
        <v>379</v>
      </c>
      <c r="V136" s="564" t="s">
        <v>379</v>
      </c>
      <c r="W136" s="564" t="s">
        <v>379</v>
      </c>
      <c r="X136" s="564" t="s">
        <v>379</v>
      </c>
      <c r="Y136" s="564" t="s">
        <v>379</v>
      </c>
      <c r="Z136" s="564" t="s">
        <v>379</v>
      </c>
      <c r="AA136" s="564" t="s">
        <v>379</v>
      </c>
      <c r="AB136" s="564" t="s">
        <v>379</v>
      </c>
      <c r="AC136" s="564" t="s">
        <v>379</v>
      </c>
      <c r="AD136" s="564" t="s">
        <v>379</v>
      </c>
      <c r="AE136" s="564" t="s">
        <v>379</v>
      </c>
      <c r="AF136" s="564" t="s">
        <v>379</v>
      </c>
      <c r="AG136" s="564" t="s">
        <v>379</v>
      </c>
      <c r="AH136" s="564" t="s">
        <v>379</v>
      </c>
      <c r="AI136" s="564" t="s">
        <v>379</v>
      </c>
      <c r="AJ136" s="564" t="s">
        <v>379</v>
      </c>
      <c r="AK136" s="564" t="s">
        <v>379</v>
      </c>
      <c r="AL136" s="564" t="s">
        <v>379</v>
      </c>
      <c r="AM136" s="564" t="s">
        <v>379</v>
      </c>
      <c r="AN136" s="564" t="s">
        <v>379</v>
      </c>
      <c r="AO136" s="564" t="s">
        <v>379</v>
      </c>
      <c r="AP136" s="564" t="s">
        <v>379</v>
      </c>
      <c r="AQ136" s="564" t="s">
        <v>1306</v>
      </c>
    </row>
    <row r="137" spans="1:43" x14ac:dyDescent="0.3">
      <c r="A137" s="564">
        <v>120337</v>
      </c>
      <c r="B137" s="564" t="s">
        <v>515</v>
      </c>
      <c r="C137" s="564" t="s">
        <v>1242</v>
      </c>
      <c r="D137" s="564" t="s">
        <v>1242</v>
      </c>
      <c r="E137" s="564" t="s">
        <v>1242</v>
      </c>
      <c r="F137" s="564" t="s">
        <v>1242</v>
      </c>
      <c r="G137" s="564" t="s">
        <v>1242</v>
      </c>
      <c r="H137" s="564" t="s">
        <v>1242</v>
      </c>
      <c r="I137" s="564" t="s">
        <v>1242</v>
      </c>
      <c r="J137" s="564" t="s">
        <v>1242</v>
      </c>
      <c r="K137" s="564" t="s">
        <v>1242</v>
      </c>
      <c r="L137" s="564" t="s">
        <v>1242</v>
      </c>
      <c r="AQ137" s="564" t="s">
        <v>1306</v>
      </c>
    </row>
    <row r="138" spans="1:43" x14ac:dyDescent="0.3">
      <c r="A138" s="564">
        <v>120343</v>
      </c>
      <c r="B138" s="564" t="s">
        <v>515</v>
      </c>
      <c r="C138" s="564" t="s">
        <v>1242</v>
      </c>
      <c r="D138" s="564" t="s">
        <v>1242</v>
      </c>
      <c r="E138" s="564" t="s">
        <v>1242</v>
      </c>
      <c r="F138" s="564" t="s">
        <v>1242</v>
      </c>
      <c r="G138" s="564" t="s">
        <v>1242</v>
      </c>
      <c r="H138" s="564" t="s">
        <v>1242</v>
      </c>
      <c r="I138" s="564" t="s">
        <v>1242</v>
      </c>
      <c r="J138" s="564" t="s">
        <v>1242</v>
      </c>
      <c r="K138" s="564" t="s">
        <v>1242</v>
      </c>
      <c r="L138" s="564" t="s">
        <v>1242</v>
      </c>
      <c r="AQ138" s="564" t="s">
        <v>1306</v>
      </c>
    </row>
    <row r="139" spans="1:43" x14ac:dyDescent="0.3">
      <c r="A139" s="564">
        <v>120344</v>
      </c>
      <c r="B139" s="564" t="s">
        <v>515</v>
      </c>
      <c r="C139" s="564" t="s">
        <v>1242</v>
      </c>
      <c r="D139" s="564" t="s">
        <v>1242</v>
      </c>
      <c r="E139" s="564" t="s">
        <v>1242</v>
      </c>
      <c r="F139" s="564" t="s">
        <v>1242</v>
      </c>
      <c r="G139" s="564" t="s">
        <v>1242</v>
      </c>
      <c r="H139" s="564" t="s">
        <v>1242</v>
      </c>
      <c r="I139" s="564" t="s">
        <v>1242</v>
      </c>
      <c r="J139" s="564" t="s">
        <v>1242</v>
      </c>
      <c r="K139" s="564" t="s">
        <v>1242</v>
      </c>
      <c r="L139" s="564" t="s">
        <v>1242</v>
      </c>
      <c r="AQ139" s="564" t="s">
        <v>1306</v>
      </c>
    </row>
    <row r="140" spans="1:43" x14ac:dyDescent="0.3">
      <c r="A140" s="564">
        <v>120350</v>
      </c>
      <c r="B140" s="564" t="s">
        <v>515</v>
      </c>
      <c r="C140" s="564" t="s">
        <v>1242</v>
      </c>
      <c r="D140" s="564" t="s">
        <v>1242</v>
      </c>
      <c r="E140" s="564" t="s">
        <v>1242</v>
      </c>
      <c r="F140" s="564" t="s">
        <v>1242</v>
      </c>
      <c r="G140" s="564" t="s">
        <v>1242</v>
      </c>
      <c r="H140" s="564" t="s">
        <v>1242</v>
      </c>
      <c r="I140" s="564" t="s">
        <v>1242</v>
      </c>
      <c r="J140" s="564" t="s">
        <v>1242</v>
      </c>
      <c r="K140" s="564" t="s">
        <v>1242</v>
      </c>
      <c r="L140" s="564" t="s">
        <v>1242</v>
      </c>
      <c r="AQ140" s="564" t="s">
        <v>1306</v>
      </c>
    </row>
    <row r="141" spans="1:43" x14ac:dyDescent="0.3">
      <c r="A141" s="564">
        <v>120358</v>
      </c>
      <c r="B141" s="564" t="s">
        <v>515</v>
      </c>
      <c r="C141" s="564" t="s">
        <v>1242</v>
      </c>
      <c r="D141" s="564" t="s">
        <v>1242</v>
      </c>
      <c r="E141" s="564" t="s">
        <v>1242</v>
      </c>
      <c r="F141" s="564" t="s">
        <v>1242</v>
      </c>
      <c r="G141" s="564" t="s">
        <v>1242</v>
      </c>
      <c r="H141" s="564" t="s">
        <v>1242</v>
      </c>
      <c r="I141" s="564" t="s">
        <v>1242</v>
      </c>
      <c r="J141" s="564" t="s">
        <v>1242</v>
      </c>
      <c r="K141" s="564" t="s">
        <v>1242</v>
      </c>
      <c r="L141" s="564" t="s">
        <v>1242</v>
      </c>
      <c r="M141" s="564" t="s">
        <v>379</v>
      </c>
      <c r="N141" s="564" t="s">
        <v>379</v>
      </c>
      <c r="O141" s="564" t="s">
        <v>379</v>
      </c>
      <c r="P141" s="564" t="s">
        <v>379</v>
      </c>
      <c r="Q141" s="564" t="s">
        <v>379</v>
      </c>
      <c r="R141" s="564" t="s">
        <v>379</v>
      </c>
      <c r="S141" s="564" t="s">
        <v>379</v>
      </c>
      <c r="T141" s="564" t="s">
        <v>379</v>
      </c>
      <c r="U141" s="564" t="s">
        <v>379</v>
      </c>
      <c r="V141" s="564" t="s">
        <v>379</v>
      </c>
      <c r="W141" s="564" t="s">
        <v>379</v>
      </c>
      <c r="X141" s="564" t="s">
        <v>379</v>
      </c>
      <c r="Y141" s="564" t="s">
        <v>379</v>
      </c>
      <c r="Z141" s="564" t="s">
        <v>379</v>
      </c>
      <c r="AA141" s="564" t="s">
        <v>379</v>
      </c>
      <c r="AB141" s="564" t="s">
        <v>379</v>
      </c>
      <c r="AC141" s="564" t="s">
        <v>379</v>
      </c>
      <c r="AD141" s="564" t="s">
        <v>379</v>
      </c>
      <c r="AE141" s="564" t="s">
        <v>379</v>
      </c>
      <c r="AF141" s="564" t="s">
        <v>379</v>
      </c>
      <c r="AG141" s="564" t="s">
        <v>379</v>
      </c>
      <c r="AH141" s="564" t="s">
        <v>379</v>
      </c>
      <c r="AI141" s="564" t="s">
        <v>379</v>
      </c>
      <c r="AJ141" s="564" t="s">
        <v>379</v>
      </c>
      <c r="AK141" s="564" t="s">
        <v>379</v>
      </c>
      <c r="AL141" s="564" t="s">
        <v>379</v>
      </c>
      <c r="AM141" s="564" t="s">
        <v>379</v>
      </c>
      <c r="AN141" s="564" t="s">
        <v>379</v>
      </c>
      <c r="AO141" s="564" t="s">
        <v>379</v>
      </c>
      <c r="AP141" s="564" t="s">
        <v>379</v>
      </c>
      <c r="AQ141" s="564" t="s">
        <v>1306</v>
      </c>
    </row>
    <row r="142" spans="1:43" x14ac:dyDescent="0.3">
      <c r="A142" s="564">
        <v>120361</v>
      </c>
      <c r="B142" s="564" t="s">
        <v>515</v>
      </c>
      <c r="C142" s="564" t="s">
        <v>1242</v>
      </c>
      <c r="D142" s="564" t="s">
        <v>1242</v>
      </c>
      <c r="E142" s="564" t="s">
        <v>1242</v>
      </c>
      <c r="F142" s="564" t="s">
        <v>1242</v>
      </c>
      <c r="G142" s="564" t="s">
        <v>1242</v>
      </c>
      <c r="H142" s="564" t="s">
        <v>1242</v>
      </c>
      <c r="I142" s="564" t="s">
        <v>1242</v>
      </c>
      <c r="J142" s="564" t="s">
        <v>1242</v>
      </c>
      <c r="K142" s="564" t="s">
        <v>1242</v>
      </c>
      <c r="L142" s="564" t="s">
        <v>1242</v>
      </c>
      <c r="AQ142" s="564" t="s">
        <v>1306</v>
      </c>
    </row>
    <row r="143" spans="1:43" x14ac:dyDescent="0.3">
      <c r="A143" s="564">
        <v>120370</v>
      </c>
      <c r="B143" s="564" t="s">
        <v>515</v>
      </c>
      <c r="C143" s="564" t="s">
        <v>1242</v>
      </c>
      <c r="D143" s="564" t="s">
        <v>1242</v>
      </c>
      <c r="E143" s="564" t="s">
        <v>1242</v>
      </c>
      <c r="F143" s="564" t="s">
        <v>1242</v>
      </c>
      <c r="G143" s="564" t="s">
        <v>1242</v>
      </c>
      <c r="H143" s="564" t="s">
        <v>1242</v>
      </c>
      <c r="I143" s="564" t="s">
        <v>1242</v>
      </c>
      <c r="J143" s="564" t="s">
        <v>1242</v>
      </c>
      <c r="K143" s="564" t="s">
        <v>1242</v>
      </c>
      <c r="L143" s="564" t="s">
        <v>1242</v>
      </c>
      <c r="AQ143" s="564" t="s">
        <v>1306</v>
      </c>
    </row>
    <row r="144" spans="1:43" x14ac:dyDescent="0.3">
      <c r="A144" s="564">
        <v>120375</v>
      </c>
      <c r="B144" s="564" t="s">
        <v>515</v>
      </c>
      <c r="C144" s="564" t="s">
        <v>1242</v>
      </c>
      <c r="D144" s="564" t="s">
        <v>1242</v>
      </c>
      <c r="E144" s="564" t="s">
        <v>1242</v>
      </c>
      <c r="F144" s="564" t="s">
        <v>1242</v>
      </c>
      <c r="G144" s="564" t="s">
        <v>1242</v>
      </c>
      <c r="H144" s="564" t="s">
        <v>1242</v>
      </c>
      <c r="I144" s="564" t="s">
        <v>1242</v>
      </c>
      <c r="J144" s="564" t="s">
        <v>1242</v>
      </c>
      <c r="K144" s="564" t="s">
        <v>1242</v>
      </c>
      <c r="L144" s="564" t="s">
        <v>1242</v>
      </c>
      <c r="AQ144" s="564" t="s">
        <v>1306</v>
      </c>
    </row>
    <row r="145" spans="1:43" x14ac:dyDescent="0.3">
      <c r="A145" s="564">
        <v>120388</v>
      </c>
      <c r="B145" s="564" t="s">
        <v>515</v>
      </c>
      <c r="C145" s="564" t="s">
        <v>1242</v>
      </c>
      <c r="D145" s="564" t="s">
        <v>1242</v>
      </c>
      <c r="E145" s="564" t="s">
        <v>1242</v>
      </c>
      <c r="F145" s="564" t="s">
        <v>1242</v>
      </c>
      <c r="G145" s="564" t="s">
        <v>1242</v>
      </c>
      <c r="H145" s="564" t="s">
        <v>1242</v>
      </c>
      <c r="I145" s="564" t="s">
        <v>1242</v>
      </c>
      <c r="J145" s="564" t="s">
        <v>1242</v>
      </c>
      <c r="K145" s="564" t="s">
        <v>1242</v>
      </c>
      <c r="L145" s="564" t="s">
        <v>1242</v>
      </c>
      <c r="AQ145" s="564" t="s">
        <v>1306</v>
      </c>
    </row>
    <row r="146" spans="1:43" x14ac:dyDescent="0.3">
      <c r="A146" s="564">
        <v>120390</v>
      </c>
      <c r="B146" s="564" t="s">
        <v>515</v>
      </c>
      <c r="C146" s="564" t="s">
        <v>1242</v>
      </c>
      <c r="D146" s="564" t="s">
        <v>1242</v>
      </c>
      <c r="E146" s="564" t="s">
        <v>1242</v>
      </c>
      <c r="F146" s="564" t="s">
        <v>1242</v>
      </c>
      <c r="G146" s="564" t="s">
        <v>1242</v>
      </c>
      <c r="H146" s="564" t="s">
        <v>1242</v>
      </c>
      <c r="I146" s="564" t="s">
        <v>1242</v>
      </c>
      <c r="J146" s="564" t="s">
        <v>1242</v>
      </c>
      <c r="K146" s="564" t="s">
        <v>1242</v>
      </c>
      <c r="L146" s="564" t="s">
        <v>1242</v>
      </c>
      <c r="AQ146" s="564" t="s">
        <v>1306</v>
      </c>
    </row>
    <row r="147" spans="1:43" x14ac:dyDescent="0.3">
      <c r="A147" s="564">
        <v>120392</v>
      </c>
      <c r="B147" s="564" t="s">
        <v>515</v>
      </c>
      <c r="C147" s="564" t="s">
        <v>1242</v>
      </c>
      <c r="D147" s="564" t="s">
        <v>1242</v>
      </c>
      <c r="E147" s="564" t="s">
        <v>1242</v>
      </c>
      <c r="F147" s="564" t="s">
        <v>1242</v>
      </c>
      <c r="G147" s="564" t="s">
        <v>1242</v>
      </c>
      <c r="H147" s="564" t="s">
        <v>1242</v>
      </c>
      <c r="I147" s="564" t="s">
        <v>1242</v>
      </c>
      <c r="J147" s="564" t="s">
        <v>1242</v>
      </c>
      <c r="K147" s="564" t="s">
        <v>1242</v>
      </c>
      <c r="L147" s="564" t="s">
        <v>1242</v>
      </c>
      <c r="AQ147" s="564" t="s">
        <v>1306</v>
      </c>
    </row>
    <row r="148" spans="1:43" x14ac:dyDescent="0.3">
      <c r="A148" s="564">
        <v>120404</v>
      </c>
      <c r="B148" s="564" t="s">
        <v>515</v>
      </c>
      <c r="C148" s="564" t="s">
        <v>1242</v>
      </c>
      <c r="D148" s="564" t="s">
        <v>1242</v>
      </c>
      <c r="E148" s="564" t="s">
        <v>1242</v>
      </c>
      <c r="F148" s="564" t="s">
        <v>1242</v>
      </c>
      <c r="G148" s="564" t="s">
        <v>1242</v>
      </c>
      <c r="H148" s="564" t="s">
        <v>1242</v>
      </c>
      <c r="I148" s="564" t="s">
        <v>1242</v>
      </c>
      <c r="J148" s="564" t="s">
        <v>1242</v>
      </c>
      <c r="K148" s="564" t="s">
        <v>1242</v>
      </c>
      <c r="L148" s="564" t="s">
        <v>1242</v>
      </c>
      <c r="AQ148" s="564" t="s">
        <v>1306</v>
      </c>
    </row>
    <row r="149" spans="1:43" x14ac:dyDescent="0.3">
      <c r="A149" s="564">
        <v>120410</v>
      </c>
      <c r="B149" s="564" t="s">
        <v>515</v>
      </c>
      <c r="C149" s="564" t="s">
        <v>1242</v>
      </c>
      <c r="D149" s="564" t="s">
        <v>1242</v>
      </c>
      <c r="E149" s="564" t="s">
        <v>1242</v>
      </c>
      <c r="F149" s="564" t="s">
        <v>1242</v>
      </c>
      <c r="G149" s="564" t="s">
        <v>1242</v>
      </c>
      <c r="H149" s="564" t="s">
        <v>1242</v>
      </c>
      <c r="I149" s="564" t="s">
        <v>1242</v>
      </c>
      <c r="J149" s="564" t="s">
        <v>1242</v>
      </c>
      <c r="K149" s="564" t="s">
        <v>1242</v>
      </c>
      <c r="L149" s="564" t="s">
        <v>1242</v>
      </c>
      <c r="AQ149" s="564" t="s">
        <v>1306</v>
      </c>
    </row>
    <row r="150" spans="1:43" x14ac:dyDescent="0.3">
      <c r="A150" s="564">
        <v>120415</v>
      </c>
      <c r="B150" s="564" t="s">
        <v>515</v>
      </c>
      <c r="C150" s="564" t="s">
        <v>1242</v>
      </c>
      <c r="D150" s="564" t="s">
        <v>1242</v>
      </c>
      <c r="E150" s="564" t="s">
        <v>1242</v>
      </c>
      <c r="F150" s="564" t="s">
        <v>1242</v>
      </c>
      <c r="G150" s="564" t="s">
        <v>1242</v>
      </c>
      <c r="H150" s="564" t="s">
        <v>1242</v>
      </c>
      <c r="I150" s="564" t="s">
        <v>1242</v>
      </c>
      <c r="J150" s="564" t="s">
        <v>1242</v>
      </c>
      <c r="K150" s="564" t="s">
        <v>1242</v>
      </c>
      <c r="L150" s="564" t="s">
        <v>1242</v>
      </c>
      <c r="AQ150" s="564" t="s">
        <v>1306</v>
      </c>
    </row>
    <row r="151" spans="1:43" x14ac:dyDescent="0.3">
      <c r="A151" s="564">
        <v>120439</v>
      </c>
      <c r="B151" s="564" t="s">
        <v>515</v>
      </c>
      <c r="C151" s="564" t="s">
        <v>1242</v>
      </c>
      <c r="D151" s="564" t="s">
        <v>1242</v>
      </c>
      <c r="E151" s="564" t="s">
        <v>1242</v>
      </c>
      <c r="F151" s="564" t="s">
        <v>1242</v>
      </c>
      <c r="G151" s="564" t="s">
        <v>1242</v>
      </c>
      <c r="H151" s="564" t="s">
        <v>1242</v>
      </c>
      <c r="I151" s="564" t="s">
        <v>1242</v>
      </c>
      <c r="J151" s="564" t="s">
        <v>1242</v>
      </c>
      <c r="K151" s="564" t="s">
        <v>1242</v>
      </c>
      <c r="L151" s="564" t="s">
        <v>1242</v>
      </c>
      <c r="AQ151" s="564" t="s">
        <v>1306</v>
      </c>
    </row>
    <row r="152" spans="1:43" x14ac:dyDescent="0.3">
      <c r="A152" s="564">
        <v>120447</v>
      </c>
      <c r="B152" s="564" t="s">
        <v>515</v>
      </c>
      <c r="C152" s="564" t="s">
        <v>1242</v>
      </c>
      <c r="D152" s="564" t="s">
        <v>1242</v>
      </c>
      <c r="E152" s="564" t="s">
        <v>1242</v>
      </c>
      <c r="F152" s="564" t="s">
        <v>1242</v>
      </c>
      <c r="G152" s="564" t="s">
        <v>1242</v>
      </c>
      <c r="H152" s="564" t="s">
        <v>1242</v>
      </c>
      <c r="I152" s="564" t="s">
        <v>1242</v>
      </c>
      <c r="J152" s="564" t="s">
        <v>1242</v>
      </c>
      <c r="K152" s="564" t="s">
        <v>1242</v>
      </c>
      <c r="L152" s="564" t="s">
        <v>1242</v>
      </c>
      <c r="AQ152" s="564" t="s">
        <v>1306</v>
      </c>
    </row>
    <row r="153" spans="1:43" x14ac:dyDescent="0.3">
      <c r="A153" s="564">
        <v>120458</v>
      </c>
      <c r="B153" s="564" t="s">
        <v>515</v>
      </c>
      <c r="C153" s="564" t="s">
        <v>1242</v>
      </c>
      <c r="D153" s="564" t="s">
        <v>1242</v>
      </c>
      <c r="E153" s="564" t="s">
        <v>1242</v>
      </c>
      <c r="F153" s="564" t="s">
        <v>1242</v>
      </c>
      <c r="G153" s="564" t="s">
        <v>1242</v>
      </c>
      <c r="H153" s="564" t="s">
        <v>1242</v>
      </c>
      <c r="I153" s="564" t="s">
        <v>1242</v>
      </c>
      <c r="J153" s="564" t="s">
        <v>1242</v>
      </c>
      <c r="K153" s="564" t="s">
        <v>1242</v>
      </c>
      <c r="L153" s="564" t="s">
        <v>1242</v>
      </c>
      <c r="M153" s="564" t="s">
        <v>379</v>
      </c>
      <c r="N153" s="564" t="s">
        <v>379</v>
      </c>
      <c r="O153" s="564" t="s">
        <v>379</v>
      </c>
      <c r="P153" s="564" t="s">
        <v>379</v>
      </c>
      <c r="Q153" s="564" t="s">
        <v>379</v>
      </c>
      <c r="R153" s="564" t="s">
        <v>379</v>
      </c>
      <c r="S153" s="564" t="s">
        <v>379</v>
      </c>
      <c r="T153" s="564" t="s">
        <v>379</v>
      </c>
      <c r="U153" s="564" t="s">
        <v>379</v>
      </c>
      <c r="V153" s="564" t="s">
        <v>379</v>
      </c>
      <c r="W153" s="564" t="s">
        <v>379</v>
      </c>
      <c r="X153" s="564" t="s">
        <v>379</v>
      </c>
      <c r="Y153" s="564" t="s">
        <v>379</v>
      </c>
      <c r="Z153" s="564" t="s">
        <v>379</v>
      </c>
      <c r="AA153" s="564" t="s">
        <v>379</v>
      </c>
      <c r="AB153" s="564" t="s">
        <v>379</v>
      </c>
      <c r="AC153" s="564" t="s">
        <v>379</v>
      </c>
      <c r="AD153" s="564" t="s">
        <v>379</v>
      </c>
      <c r="AE153" s="564" t="s">
        <v>379</v>
      </c>
      <c r="AF153" s="564" t="s">
        <v>379</v>
      </c>
      <c r="AG153" s="564" t="s">
        <v>379</v>
      </c>
      <c r="AH153" s="564" t="s">
        <v>379</v>
      </c>
      <c r="AI153" s="564" t="s">
        <v>379</v>
      </c>
      <c r="AJ153" s="564" t="s">
        <v>379</v>
      </c>
      <c r="AK153" s="564" t="s">
        <v>379</v>
      </c>
      <c r="AL153" s="564" t="s">
        <v>379</v>
      </c>
      <c r="AM153" s="564" t="s">
        <v>379</v>
      </c>
      <c r="AN153" s="564" t="s">
        <v>379</v>
      </c>
      <c r="AO153" s="564" t="s">
        <v>379</v>
      </c>
      <c r="AP153" s="564" t="s">
        <v>379</v>
      </c>
      <c r="AQ153" s="564" t="s">
        <v>1306</v>
      </c>
    </row>
    <row r="154" spans="1:43" x14ac:dyDescent="0.3">
      <c r="A154" s="564">
        <v>120469</v>
      </c>
      <c r="B154" s="564" t="s">
        <v>515</v>
      </c>
      <c r="C154" s="564" t="s">
        <v>1242</v>
      </c>
      <c r="D154" s="564" t="s">
        <v>1242</v>
      </c>
      <c r="E154" s="564" t="s">
        <v>1242</v>
      </c>
      <c r="F154" s="564" t="s">
        <v>1242</v>
      </c>
      <c r="G154" s="564" t="s">
        <v>1242</v>
      </c>
      <c r="H154" s="564" t="s">
        <v>1242</v>
      </c>
      <c r="I154" s="564" t="s">
        <v>1242</v>
      </c>
      <c r="J154" s="564" t="s">
        <v>1242</v>
      </c>
      <c r="K154" s="564" t="s">
        <v>1242</v>
      </c>
      <c r="L154" s="564" t="s">
        <v>1242</v>
      </c>
      <c r="AQ154" s="564" t="s">
        <v>1306</v>
      </c>
    </row>
    <row r="155" spans="1:43" x14ac:dyDescent="0.3">
      <c r="A155" s="564">
        <v>120494</v>
      </c>
      <c r="B155" s="564" t="s">
        <v>515</v>
      </c>
      <c r="C155" s="564" t="s">
        <v>1242</v>
      </c>
      <c r="D155" s="564" t="s">
        <v>1242</v>
      </c>
      <c r="E155" s="564" t="s">
        <v>1242</v>
      </c>
      <c r="F155" s="564" t="s">
        <v>1242</v>
      </c>
      <c r="G155" s="564" t="s">
        <v>1242</v>
      </c>
      <c r="H155" s="564" t="s">
        <v>1242</v>
      </c>
      <c r="I155" s="564" t="s">
        <v>1242</v>
      </c>
      <c r="J155" s="564" t="s">
        <v>1242</v>
      </c>
      <c r="K155" s="564" t="s">
        <v>1242</v>
      </c>
      <c r="L155" s="564" t="s">
        <v>1242</v>
      </c>
      <c r="AQ155" s="564" t="s">
        <v>1306</v>
      </c>
    </row>
    <row r="156" spans="1:43" x14ac:dyDescent="0.3">
      <c r="A156" s="564">
        <v>120500</v>
      </c>
      <c r="B156" s="564" t="s">
        <v>515</v>
      </c>
      <c r="C156" s="564" t="s">
        <v>1242</v>
      </c>
      <c r="D156" s="564" t="s">
        <v>1242</v>
      </c>
      <c r="E156" s="564" t="s">
        <v>1242</v>
      </c>
      <c r="F156" s="564" t="s">
        <v>1242</v>
      </c>
      <c r="G156" s="564" t="s">
        <v>1242</v>
      </c>
      <c r="H156" s="564" t="s">
        <v>1242</v>
      </c>
      <c r="I156" s="564" t="s">
        <v>1242</v>
      </c>
      <c r="J156" s="564" t="s">
        <v>1242</v>
      </c>
      <c r="K156" s="564" t="s">
        <v>1242</v>
      </c>
      <c r="L156" s="564" t="s">
        <v>1242</v>
      </c>
      <c r="AQ156" s="564" t="s">
        <v>1306</v>
      </c>
    </row>
    <row r="157" spans="1:43" x14ac:dyDescent="0.3">
      <c r="A157" s="564">
        <v>120505</v>
      </c>
      <c r="B157" s="564" t="s">
        <v>515</v>
      </c>
      <c r="C157" s="564" t="s">
        <v>1242</v>
      </c>
      <c r="D157" s="564" t="s">
        <v>1242</v>
      </c>
      <c r="E157" s="564" t="s">
        <v>1242</v>
      </c>
      <c r="F157" s="564" t="s">
        <v>1242</v>
      </c>
      <c r="G157" s="564" t="s">
        <v>1242</v>
      </c>
      <c r="H157" s="564" t="s">
        <v>1242</v>
      </c>
      <c r="I157" s="564" t="s">
        <v>1242</v>
      </c>
      <c r="J157" s="564" t="s">
        <v>1242</v>
      </c>
      <c r="K157" s="564" t="s">
        <v>1242</v>
      </c>
      <c r="L157" s="564" t="s">
        <v>1242</v>
      </c>
      <c r="AQ157" s="564" t="s">
        <v>1306</v>
      </c>
    </row>
    <row r="158" spans="1:43" x14ac:dyDescent="0.3">
      <c r="A158" s="564">
        <v>120508</v>
      </c>
      <c r="B158" s="564" t="s">
        <v>515</v>
      </c>
      <c r="C158" s="564" t="s">
        <v>1242</v>
      </c>
      <c r="D158" s="564" t="s">
        <v>1242</v>
      </c>
      <c r="E158" s="564" t="s">
        <v>1242</v>
      </c>
      <c r="F158" s="564" t="s">
        <v>1242</v>
      </c>
      <c r="G158" s="564" t="s">
        <v>1242</v>
      </c>
      <c r="H158" s="564" t="s">
        <v>1242</v>
      </c>
      <c r="I158" s="564" t="s">
        <v>1242</v>
      </c>
      <c r="J158" s="564" t="s">
        <v>1242</v>
      </c>
      <c r="K158" s="564" t="s">
        <v>1242</v>
      </c>
      <c r="L158" s="564" t="s">
        <v>1242</v>
      </c>
      <c r="AQ158" s="564" t="s">
        <v>1306</v>
      </c>
    </row>
    <row r="159" spans="1:43" x14ac:dyDescent="0.3">
      <c r="A159" s="564">
        <v>120514</v>
      </c>
      <c r="B159" s="564" t="s">
        <v>515</v>
      </c>
      <c r="C159" s="564" t="s">
        <v>1242</v>
      </c>
      <c r="D159" s="564" t="s">
        <v>1242</v>
      </c>
      <c r="E159" s="564" t="s">
        <v>1242</v>
      </c>
      <c r="F159" s="564" t="s">
        <v>1242</v>
      </c>
      <c r="G159" s="564" t="s">
        <v>1242</v>
      </c>
      <c r="H159" s="564" t="s">
        <v>1242</v>
      </c>
      <c r="I159" s="564" t="s">
        <v>1242</v>
      </c>
      <c r="J159" s="564" t="s">
        <v>1242</v>
      </c>
      <c r="K159" s="564" t="s">
        <v>1242</v>
      </c>
      <c r="L159" s="564" t="s">
        <v>1242</v>
      </c>
      <c r="AQ159" s="564" t="s">
        <v>1306</v>
      </c>
    </row>
    <row r="160" spans="1:43" x14ac:dyDescent="0.3">
      <c r="A160" s="564">
        <v>120516</v>
      </c>
      <c r="B160" s="564" t="s">
        <v>515</v>
      </c>
      <c r="C160" s="564" t="s">
        <v>1242</v>
      </c>
      <c r="D160" s="564" t="s">
        <v>1242</v>
      </c>
      <c r="E160" s="564" t="s">
        <v>1242</v>
      </c>
      <c r="F160" s="564" t="s">
        <v>1242</v>
      </c>
      <c r="G160" s="564" t="s">
        <v>1242</v>
      </c>
      <c r="H160" s="564" t="s">
        <v>1242</v>
      </c>
      <c r="I160" s="564" t="s">
        <v>1242</v>
      </c>
      <c r="J160" s="564" t="s">
        <v>1242</v>
      </c>
      <c r="K160" s="564" t="s">
        <v>1242</v>
      </c>
      <c r="L160" s="564" t="s">
        <v>1242</v>
      </c>
      <c r="AQ160" s="564" t="s">
        <v>1306</v>
      </c>
    </row>
    <row r="161" spans="1:43" x14ac:dyDescent="0.3">
      <c r="A161" s="564">
        <v>120519</v>
      </c>
      <c r="B161" s="564" t="s">
        <v>515</v>
      </c>
      <c r="C161" s="564" t="s">
        <v>1242</v>
      </c>
      <c r="D161" s="564" t="s">
        <v>1242</v>
      </c>
      <c r="E161" s="564" t="s">
        <v>1242</v>
      </c>
      <c r="F161" s="564" t="s">
        <v>1242</v>
      </c>
      <c r="G161" s="564" t="s">
        <v>1242</v>
      </c>
      <c r="H161" s="564" t="s">
        <v>1242</v>
      </c>
      <c r="I161" s="564" t="s">
        <v>1242</v>
      </c>
      <c r="J161" s="564" t="s">
        <v>1242</v>
      </c>
      <c r="K161" s="564" t="s">
        <v>1242</v>
      </c>
      <c r="L161" s="564" t="s">
        <v>1242</v>
      </c>
      <c r="AQ161" s="564" t="s">
        <v>1306</v>
      </c>
    </row>
    <row r="162" spans="1:43" x14ac:dyDescent="0.3">
      <c r="A162" s="564">
        <v>120520</v>
      </c>
      <c r="B162" s="564" t="s">
        <v>515</v>
      </c>
      <c r="C162" s="564" t="s">
        <v>1242</v>
      </c>
      <c r="D162" s="564" t="s">
        <v>1242</v>
      </c>
      <c r="E162" s="564" t="s">
        <v>1242</v>
      </c>
      <c r="F162" s="564" t="s">
        <v>1242</v>
      </c>
      <c r="G162" s="564" t="s">
        <v>1242</v>
      </c>
      <c r="H162" s="564" t="s">
        <v>1242</v>
      </c>
      <c r="I162" s="564" t="s">
        <v>1242</v>
      </c>
      <c r="J162" s="564" t="s">
        <v>1242</v>
      </c>
      <c r="K162" s="564" t="s">
        <v>1242</v>
      </c>
      <c r="L162" s="564" t="s">
        <v>1242</v>
      </c>
      <c r="AQ162" s="564" t="s">
        <v>1306</v>
      </c>
    </row>
    <row r="163" spans="1:43" x14ac:dyDescent="0.3">
      <c r="A163" s="564">
        <v>120521</v>
      </c>
      <c r="B163" s="564" t="s">
        <v>515</v>
      </c>
      <c r="C163" s="564" t="s">
        <v>1242</v>
      </c>
      <c r="D163" s="564" t="s">
        <v>1242</v>
      </c>
      <c r="E163" s="564" t="s">
        <v>1242</v>
      </c>
      <c r="F163" s="564" t="s">
        <v>1242</v>
      </c>
      <c r="G163" s="564" t="s">
        <v>1242</v>
      </c>
      <c r="H163" s="564" t="s">
        <v>1242</v>
      </c>
      <c r="I163" s="564" t="s">
        <v>1242</v>
      </c>
      <c r="J163" s="564" t="s">
        <v>1242</v>
      </c>
      <c r="K163" s="564" t="s">
        <v>1242</v>
      </c>
      <c r="L163" s="564" t="s">
        <v>1242</v>
      </c>
      <c r="AQ163" s="564" t="s">
        <v>1306</v>
      </c>
    </row>
    <row r="164" spans="1:43" x14ac:dyDescent="0.3">
      <c r="A164" s="564">
        <v>120522</v>
      </c>
      <c r="B164" s="564" t="s">
        <v>515</v>
      </c>
      <c r="C164" s="564" t="s">
        <v>1242</v>
      </c>
      <c r="D164" s="564" t="s">
        <v>1242</v>
      </c>
      <c r="E164" s="564" t="s">
        <v>1242</v>
      </c>
      <c r="F164" s="564" t="s">
        <v>1242</v>
      </c>
      <c r="G164" s="564" t="s">
        <v>1242</v>
      </c>
      <c r="H164" s="564" t="s">
        <v>1242</v>
      </c>
      <c r="I164" s="564" t="s">
        <v>1242</v>
      </c>
      <c r="J164" s="564" t="s">
        <v>1242</v>
      </c>
      <c r="K164" s="564" t="s">
        <v>1242</v>
      </c>
      <c r="L164" s="564" t="s">
        <v>1242</v>
      </c>
      <c r="AQ164" s="564" t="s">
        <v>1306</v>
      </c>
    </row>
    <row r="165" spans="1:43" x14ac:dyDescent="0.3">
      <c r="A165" s="564">
        <v>120528</v>
      </c>
      <c r="B165" s="564" t="s">
        <v>515</v>
      </c>
      <c r="C165" s="564" t="s">
        <v>1242</v>
      </c>
      <c r="D165" s="564" t="s">
        <v>1242</v>
      </c>
      <c r="E165" s="564" t="s">
        <v>1242</v>
      </c>
      <c r="F165" s="564" t="s">
        <v>1242</v>
      </c>
      <c r="G165" s="564" t="s">
        <v>1242</v>
      </c>
      <c r="H165" s="564" t="s">
        <v>1242</v>
      </c>
      <c r="I165" s="564" t="s">
        <v>1242</v>
      </c>
      <c r="J165" s="564" t="s">
        <v>1242</v>
      </c>
      <c r="K165" s="564" t="s">
        <v>1242</v>
      </c>
      <c r="L165" s="564" t="s">
        <v>1242</v>
      </c>
      <c r="AQ165" s="564" t="s">
        <v>1306</v>
      </c>
    </row>
    <row r="166" spans="1:43" x14ac:dyDescent="0.3">
      <c r="A166" s="564">
        <v>120529</v>
      </c>
      <c r="B166" s="564" t="s">
        <v>515</v>
      </c>
      <c r="C166" s="564" t="s">
        <v>1242</v>
      </c>
      <c r="D166" s="564" t="s">
        <v>1242</v>
      </c>
      <c r="E166" s="564" t="s">
        <v>1242</v>
      </c>
      <c r="F166" s="564" t="s">
        <v>1242</v>
      </c>
      <c r="G166" s="564" t="s">
        <v>1242</v>
      </c>
      <c r="H166" s="564" t="s">
        <v>1242</v>
      </c>
      <c r="I166" s="564" t="s">
        <v>1242</v>
      </c>
      <c r="J166" s="564" t="s">
        <v>1242</v>
      </c>
      <c r="K166" s="564" t="s">
        <v>1242</v>
      </c>
      <c r="L166" s="564" t="s">
        <v>1242</v>
      </c>
      <c r="AQ166" s="564" t="s">
        <v>1306</v>
      </c>
    </row>
    <row r="167" spans="1:43" x14ac:dyDescent="0.3">
      <c r="A167" s="564">
        <v>120542</v>
      </c>
      <c r="B167" s="564" t="s">
        <v>515</v>
      </c>
      <c r="C167" s="564" t="s">
        <v>1242</v>
      </c>
      <c r="D167" s="564" t="s">
        <v>1242</v>
      </c>
      <c r="E167" s="564" t="s">
        <v>1242</v>
      </c>
      <c r="F167" s="564" t="s">
        <v>1242</v>
      </c>
      <c r="G167" s="564" t="s">
        <v>1242</v>
      </c>
      <c r="H167" s="564" t="s">
        <v>1242</v>
      </c>
      <c r="I167" s="564" t="s">
        <v>1242</v>
      </c>
      <c r="J167" s="564" t="s">
        <v>1242</v>
      </c>
      <c r="K167" s="564" t="s">
        <v>1242</v>
      </c>
      <c r="L167" s="564" t="s">
        <v>1242</v>
      </c>
      <c r="AQ167" s="564" t="s">
        <v>1306</v>
      </c>
    </row>
    <row r="168" spans="1:43" x14ac:dyDescent="0.3">
      <c r="A168" s="564">
        <v>120547</v>
      </c>
      <c r="B168" s="564" t="s">
        <v>515</v>
      </c>
      <c r="C168" s="564" t="s">
        <v>1242</v>
      </c>
      <c r="D168" s="564" t="s">
        <v>1242</v>
      </c>
      <c r="E168" s="564" t="s">
        <v>1242</v>
      </c>
      <c r="F168" s="564" t="s">
        <v>1242</v>
      </c>
      <c r="G168" s="564" t="s">
        <v>1242</v>
      </c>
      <c r="H168" s="564" t="s">
        <v>1242</v>
      </c>
      <c r="I168" s="564" t="s">
        <v>1242</v>
      </c>
      <c r="J168" s="564" t="s">
        <v>1242</v>
      </c>
      <c r="K168" s="564" t="s">
        <v>1242</v>
      </c>
      <c r="L168" s="564" t="s">
        <v>1242</v>
      </c>
      <c r="AQ168" s="564" t="s">
        <v>1306</v>
      </c>
    </row>
    <row r="169" spans="1:43" x14ac:dyDescent="0.3">
      <c r="A169" s="564">
        <v>120548</v>
      </c>
      <c r="B169" s="564" t="s">
        <v>515</v>
      </c>
      <c r="C169" s="564" t="s">
        <v>1242</v>
      </c>
      <c r="D169" s="564" t="s">
        <v>1242</v>
      </c>
      <c r="E169" s="564" t="s">
        <v>1242</v>
      </c>
      <c r="F169" s="564" t="s">
        <v>1242</v>
      </c>
      <c r="G169" s="564" t="s">
        <v>1242</v>
      </c>
      <c r="H169" s="564" t="s">
        <v>1242</v>
      </c>
      <c r="I169" s="564" t="s">
        <v>1242</v>
      </c>
      <c r="J169" s="564" t="s">
        <v>1242</v>
      </c>
      <c r="K169" s="564" t="s">
        <v>1242</v>
      </c>
      <c r="L169" s="564" t="s">
        <v>1242</v>
      </c>
      <c r="AQ169" s="564" t="s">
        <v>1306</v>
      </c>
    </row>
    <row r="170" spans="1:43" x14ac:dyDescent="0.3">
      <c r="A170" s="564">
        <v>120556</v>
      </c>
      <c r="B170" s="564" t="s">
        <v>515</v>
      </c>
      <c r="C170" s="564" t="s">
        <v>1242</v>
      </c>
      <c r="D170" s="564" t="s">
        <v>1242</v>
      </c>
      <c r="E170" s="564" t="s">
        <v>1242</v>
      </c>
      <c r="F170" s="564" t="s">
        <v>1242</v>
      </c>
      <c r="G170" s="564" t="s">
        <v>1242</v>
      </c>
      <c r="H170" s="564" t="s">
        <v>1242</v>
      </c>
      <c r="I170" s="564" t="s">
        <v>1242</v>
      </c>
      <c r="J170" s="564" t="s">
        <v>1242</v>
      </c>
      <c r="K170" s="564" t="s">
        <v>1242</v>
      </c>
      <c r="L170" s="564" t="s">
        <v>1242</v>
      </c>
      <c r="AQ170" s="564" t="s">
        <v>1306</v>
      </c>
    </row>
    <row r="171" spans="1:43" x14ac:dyDescent="0.3">
      <c r="A171" s="564">
        <v>120561</v>
      </c>
      <c r="B171" s="564" t="s">
        <v>515</v>
      </c>
      <c r="C171" s="564" t="s">
        <v>1242</v>
      </c>
      <c r="D171" s="564" t="s">
        <v>1242</v>
      </c>
      <c r="E171" s="564" t="s">
        <v>1242</v>
      </c>
      <c r="F171" s="564" t="s">
        <v>1242</v>
      </c>
      <c r="G171" s="564" t="s">
        <v>1242</v>
      </c>
      <c r="H171" s="564" t="s">
        <v>1242</v>
      </c>
      <c r="I171" s="564" t="s">
        <v>1242</v>
      </c>
      <c r="J171" s="564" t="s">
        <v>1242</v>
      </c>
      <c r="K171" s="564" t="s">
        <v>1242</v>
      </c>
      <c r="L171" s="564" t="s">
        <v>1242</v>
      </c>
      <c r="AQ171" s="564" t="s">
        <v>1306</v>
      </c>
    </row>
    <row r="172" spans="1:43" x14ac:dyDescent="0.3">
      <c r="A172" s="564">
        <v>120567</v>
      </c>
      <c r="B172" s="564" t="s">
        <v>515</v>
      </c>
      <c r="C172" s="564" t="s">
        <v>1242</v>
      </c>
      <c r="D172" s="564" t="s">
        <v>1242</v>
      </c>
      <c r="E172" s="564" t="s">
        <v>1242</v>
      </c>
      <c r="F172" s="564" t="s">
        <v>1242</v>
      </c>
      <c r="G172" s="564" t="s">
        <v>1242</v>
      </c>
      <c r="H172" s="564" t="s">
        <v>1242</v>
      </c>
      <c r="I172" s="564" t="s">
        <v>1242</v>
      </c>
      <c r="J172" s="564" t="s">
        <v>1242</v>
      </c>
      <c r="K172" s="564" t="s">
        <v>1242</v>
      </c>
      <c r="L172" s="564" t="s">
        <v>1242</v>
      </c>
      <c r="AQ172" s="564" t="s">
        <v>1306</v>
      </c>
    </row>
    <row r="173" spans="1:43" x14ac:dyDescent="0.3">
      <c r="A173" s="564">
        <v>120568</v>
      </c>
      <c r="B173" s="564" t="s">
        <v>515</v>
      </c>
      <c r="C173" s="564" t="s">
        <v>1242</v>
      </c>
      <c r="D173" s="564" t="s">
        <v>1242</v>
      </c>
      <c r="E173" s="564" t="s">
        <v>1242</v>
      </c>
      <c r="F173" s="564" t="s">
        <v>1242</v>
      </c>
      <c r="G173" s="564" t="s">
        <v>1242</v>
      </c>
      <c r="H173" s="564" t="s">
        <v>1242</v>
      </c>
      <c r="I173" s="564" t="s">
        <v>1242</v>
      </c>
      <c r="J173" s="564" t="s">
        <v>1242</v>
      </c>
      <c r="K173" s="564" t="s">
        <v>1242</v>
      </c>
      <c r="L173" s="564" t="s">
        <v>1242</v>
      </c>
      <c r="AQ173" s="564" t="s">
        <v>1306</v>
      </c>
    </row>
    <row r="174" spans="1:43" x14ac:dyDescent="0.3">
      <c r="A174" s="564">
        <v>120592</v>
      </c>
      <c r="B174" s="564" t="s">
        <v>515</v>
      </c>
      <c r="C174" s="564" t="s">
        <v>1242</v>
      </c>
      <c r="D174" s="564" t="s">
        <v>1242</v>
      </c>
      <c r="E174" s="564" t="s">
        <v>1242</v>
      </c>
      <c r="F174" s="564" t="s">
        <v>1242</v>
      </c>
      <c r="G174" s="564" t="s">
        <v>1242</v>
      </c>
      <c r="H174" s="564" t="s">
        <v>1242</v>
      </c>
      <c r="I174" s="564" t="s">
        <v>1242</v>
      </c>
      <c r="J174" s="564" t="s">
        <v>1242</v>
      </c>
      <c r="K174" s="564" t="s">
        <v>1242</v>
      </c>
      <c r="L174" s="564" t="s">
        <v>1242</v>
      </c>
      <c r="AQ174" s="564" t="s">
        <v>1306</v>
      </c>
    </row>
    <row r="175" spans="1:43" x14ac:dyDescent="0.3">
      <c r="A175" s="564">
        <v>120594</v>
      </c>
      <c r="B175" s="564" t="s">
        <v>515</v>
      </c>
      <c r="C175" s="564" t="s">
        <v>1242</v>
      </c>
      <c r="D175" s="564" t="s">
        <v>1242</v>
      </c>
      <c r="E175" s="564" t="s">
        <v>1242</v>
      </c>
      <c r="F175" s="564" t="s">
        <v>1242</v>
      </c>
      <c r="G175" s="564" t="s">
        <v>1242</v>
      </c>
      <c r="H175" s="564" t="s">
        <v>1242</v>
      </c>
      <c r="I175" s="564" t="s">
        <v>1242</v>
      </c>
      <c r="J175" s="564" t="s">
        <v>1242</v>
      </c>
      <c r="K175" s="564" t="s">
        <v>1242</v>
      </c>
      <c r="L175" s="564" t="s">
        <v>1242</v>
      </c>
      <c r="AQ175" s="564" t="s">
        <v>1306</v>
      </c>
    </row>
    <row r="176" spans="1:43" x14ac:dyDescent="0.3">
      <c r="A176" s="564">
        <v>120598</v>
      </c>
      <c r="B176" s="564" t="s">
        <v>515</v>
      </c>
      <c r="C176" s="564" t="s">
        <v>1242</v>
      </c>
      <c r="D176" s="564" t="s">
        <v>1242</v>
      </c>
      <c r="E176" s="564" t="s">
        <v>1242</v>
      </c>
      <c r="F176" s="564" t="s">
        <v>1242</v>
      </c>
      <c r="G176" s="564" t="s">
        <v>1242</v>
      </c>
      <c r="H176" s="564" t="s">
        <v>1242</v>
      </c>
      <c r="I176" s="564" t="s">
        <v>1242</v>
      </c>
      <c r="J176" s="564" t="s">
        <v>1242</v>
      </c>
      <c r="K176" s="564" t="s">
        <v>1242</v>
      </c>
      <c r="L176" s="564" t="s">
        <v>1242</v>
      </c>
      <c r="AQ176" s="564" t="s">
        <v>1306</v>
      </c>
    </row>
    <row r="177" spans="1:43" x14ac:dyDescent="0.3">
      <c r="A177" s="564">
        <v>120623</v>
      </c>
      <c r="B177" s="564" t="s">
        <v>515</v>
      </c>
      <c r="C177" s="564" t="s">
        <v>1242</v>
      </c>
      <c r="D177" s="564" t="s">
        <v>1242</v>
      </c>
      <c r="E177" s="564" t="s">
        <v>1242</v>
      </c>
      <c r="F177" s="564" t="s">
        <v>1242</v>
      </c>
      <c r="G177" s="564" t="s">
        <v>1242</v>
      </c>
      <c r="H177" s="564" t="s">
        <v>1242</v>
      </c>
      <c r="I177" s="564" t="s">
        <v>1242</v>
      </c>
      <c r="J177" s="564" t="s">
        <v>1242</v>
      </c>
      <c r="K177" s="564" t="s">
        <v>1242</v>
      </c>
      <c r="L177" s="564" t="s">
        <v>1242</v>
      </c>
      <c r="AQ177" s="564" t="s">
        <v>1306</v>
      </c>
    </row>
    <row r="178" spans="1:43" x14ac:dyDescent="0.3">
      <c r="A178" s="564">
        <v>120630</v>
      </c>
      <c r="B178" s="564" t="s">
        <v>515</v>
      </c>
      <c r="C178" s="564" t="s">
        <v>1242</v>
      </c>
      <c r="D178" s="564" t="s">
        <v>1242</v>
      </c>
      <c r="E178" s="564" t="s">
        <v>1242</v>
      </c>
      <c r="F178" s="564" t="s">
        <v>1242</v>
      </c>
      <c r="G178" s="564" t="s">
        <v>1242</v>
      </c>
      <c r="H178" s="564" t="s">
        <v>1242</v>
      </c>
      <c r="I178" s="564" t="s">
        <v>1242</v>
      </c>
      <c r="J178" s="564" t="s">
        <v>1242</v>
      </c>
      <c r="K178" s="564" t="s">
        <v>1242</v>
      </c>
      <c r="L178" s="564" t="s">
        <v>1242</v>
      </c>
      <c r="AQ178" s="564" t="s">
        <v>1306</v>
      </c>
    </row>
    <row r="179" spans="1:43" x14ac:dyDescent="0.3">
      <c r="A179" s="564">
        <v>120654</v>
      </c>
      <c r="B179" s="564" t="s">
        <v>515</v>
      </c>
      <c r="C179" s="564" t="s">
        <v>1242</v>
      </c>
      <c r="D179" s="564" t="s">
        <v>1242</v>
      </c>
      <c r="E179" s="564" t="s">
        <v>1242</v>
      </c>
      <c r="F179" s="564" t="s">
        <v>1242</v>
      </c>
      <c r="G179" s="564" t="s">
        <v>1242</v>
      </c>
      <c r="H179" s="564" t="s">
        <v>1242</v>
      </c>
      <c r="I179" s="564" t="s">
        <v>1242</v>
      </c>
      <c r="J179" s="564" t="s">
        <v>1242</v>
      </c>
      <c r="K179" s="564" t="s">
        <v>1242</v>
      </c>
      <c r="L179" s="564" t="s">
        <v>1242</v>
      </c>
      <c r="AQ179" s="564" t="s">
        <v>1306</v>
      </c>
    </row>
    <row r="180" spans="1:43" x14ac:dyDescent="0.3">
      <c r="A180" s="564">
        <v>120669</v>
      </c>
      <c r="B180" s="564" t="s">
        <v>515</v>
      </c>
      <c r="C180" s="564" t="s">
        <v>1242</v>
      </c>
      <c r="D180" s="564" t="s">
        <v>1242</v>
      </c>
      <c r="E180" s="564" t="s">
        <v>1242</v>
      </c>
      <c r="F180" s="564" t="s">
        <v>1242</v>
      </c>
      <c r="G180" s="564" t="s">
        <v>1242</v>
      </c>
      <c r="H180" s="564" t="s">
        <v>1242</v>
      </c>
      <c r="I180" s="564" t="s">
        <v>1242</v>
      </c>
      <c r="J180" s="564" t="s">
        <v>1242</v>
      </c>
      <c r="K180" s="564" t="s">
        <v>1242</v>
      </c>
      <c r="L180" s="564" t="s">
        <v>1242</v>
      </c>
      <c r="AQ180" s="564" t="s">
        <v>1306</v>
      </c>
    </row>
    <row r="181" spans="1:43" x14ac:dyDescent="0.3">
      <c r="A181" s="564">
        <v>120681</v>
      </c>
      <c r="B181" s="564" t="s">
        <v>515</v>
      </c>
      <c r="C181" s="564" t="s">
        <v>1242</v>
      </c>
      <c r="D181" s="564" t="s">
        <v>1242</v>
      </c>
      <c r="E181" s="564" t="s">
        <v>1242</v>
      </c>
      <c r="F181" s="564" t="s">
        <v>1242</v>
      </c>
      <c r="G181" s="564" t="s">
        <v>1242</v>
      </c>
      <c r="H181" s="564" t="s">
        <v>1242</v>
      </c>
      <c r="I181" s="564" t="s">
        <v>1242</v>
      </c>
      <c r="J181" s="564" t="s">
        <v>1242</v>
      </c>
      <c r="K181" s="564" t="s">
        <v>1242</v>
      </c>
      <c r="L181" s="564" t="s">
        <v>1242</v>
      </c>
      <c r="AQ181" s="564" t="s">
        <v>1306</v>
      </c>
    </row>
    <row r="182" spans="1:43" x14ac:dyDescent="0.3">
      <c r="A182" s="564">
        <v>120685</v>
      </c>
      <c r="B182" s="564" t="s">
        <v>515</v>
      </c>
      <c r="C182" s="564" t="s">
        <v>1242</v>
      </c>
      <c r="D182" s="564" t="s">
        <v>1242</v>
      </c>
      <c r="E182" s="564" t="s">
        <v>1242</v>
      </c>
      <c r="F182" s="564" t="s">
        <v>1242</v>
      </c>
      <c r="G182" s="564" t="s">
        <v>1242</v>
      </c>
      <c r="H182" s="564" t="s">
        <v>1242</v>
      </c>
      <c r="I182" s="564" t="s">
        <v>1242</v>
      </c>
      <c r="J182" s="564" t="s">
        <v>1242</v>
      </c>
      <c r="K182" s="564" t="s">
        <v>1242</v>
      </c>
      <c r="L182" s="564" t="s">
        <v>1242</v>
      </c>
      <c r="AQ182" s="564" t="s">
        <v>1306</v>
      </c>
    </row>
    <row r="183" spans="1:43" x14ac:dyDescent="0.3">
      <c r="A183" s="564">
        <v>120704</v>
      </c>
      <c r="B183" s="564" t="s">
        <v>515</v>
      </c>
      <c r="C183" s="564" t="s">
        <v>1242</v>
      </c>
      <c r="D183" s="564" t="s">
        <v>1242</v>
      </c>
      <c r="E183" s="564" t="s">
        <v>1242</v>
      </c>
      <c r="F183" s="564" t="s">
        <v>1242</v>
      </c>
      <c r="G183" s="564" t="s">
        <v>1242</v>
      </c>
      <c r="H183" s="564" t="s">
        <v>1242</v>
      </c>
      <c r="I183" s="564" t="s">
        <v>1242</v>
      </c>
      <c r="J183" s="564" t="s">
        <v>1242</v>
      </c>
      <c r="K183" s="564" t="s">
        <v>1242</v>
      </c>
      <c r="L183" s="564" t="s">
        <v>1242</v>
      </c>
      <c r="AQ183" s="564" t="s">
        <v>1306</v>
      </c>
    </row>
    <row r="184" spans="1:43" x14ac:dyDescent="0.3">
      <c r="A184" s="564">
        <v>120711</v>
      </c>
      <c r="B184" s="564" t="s">
        <v>515</v>
      </c>
      <c r="C184" s="564" t="s">
        <v>1242</v>
      </c>
      <c r="D184" s="564" t="s">
        <v>1242</v>
      </c>
      <c r="E184" s="564" t="s">
        <v>1242</v>
      </c>
      <c r="F184" s="564" t="s">
        <v>1242</v>
      </c>
      <c r="G184" s="564" t="s">
        <v>1242</v>
      </c>
      <c r="H184" s="564" t="s">
        <v>1242</v>
      </c>
      <c r="I184" s="564" t="s">
        <v>1242</v>
      </c>
      <c r="J184" s="564" t="s">
        <v>1242</v>
      </c>
      <c r="K184" s="564" t="s">
        <v>1242</v>
      </c>
      <c r="L184" s="564" t="s">
        <v>1242</v>
      </c>
      <c r="AQ184" s="564" t="s">
        <v>1306</v>
      </c>
    </row>
    <row r="185" spans="1:43" x14ac:dyDescent="0.3">
      <c r="A185" s="564">
        <v>120717</v>
      </c>
      <c r="B185" s="564" t="s">
        <v>515</v>
      </c>
      <c r="C185" s="564" t="s">
        <v>1242</v>
      </c>
      <c r="D185" s="564" t="s">
        <v>1242</v>
      </c>
      <c r="E185" s="564" t="s">
        <v>1242</v>
      </c>
      <c r="F185" s="564" t="s">
        <v>1242</v>
      </c>
      <c r="G185" s="564" t="s">
        <v>1242</v>
      </c>
      <c r="H185" s="564" t="s">
        <v>1242</v>
      </c>
      <c r="I185" s="564" t="s">
        <v>1242</v>
      </c>
      <c r="J185" s="564" t="s">
        <v>1242</v>
      </c>
      <c r="K185" s="564" t="s">
        <v>1242</v>
      </c>
      <c r="L185" s="564" t="s">
        <v>1242</v>
      </c>
      <c r="AQ185" s="564" t="s">
        <v>1306</v>
      </c>
    </row>
    <row r="186" spans="1:43" x14ac:dyDescent="0.3">
      <c r="A186" s="564">
        <v>120731</v>
      </c>
      <c r="B186" s="564" t="s">
        <v>515</v>
      </c>
      <c r="C186" s="564" t="s">
        <v>1242</v>
      </c>
      <c r="D186" s="564" t="s">
        <v>1242</v>
      </c>
      <c r="E186" s="564" t="s">
        <v>1242</v>
      </c>
      <c r="F186" s="564" t="s">
        <v>1242</v>
      </c>
      <c r="G186" s="564" t="s">
        <v>1242</v>
      </c>
      <c r="H186" s="564" t="s">
        <v>1242</v>
      </c>
      <c r="I186" s="564" t="s">
        <v>1242</v>
      </c>
      <c r="J186" s="564" t="s">
        <v>1242</v>
      </c>
      <c r="K186" s="564" t="s">
        <v>1242</v>
      </c>
      <c r="L186" s="564" t="s">
        <v>1242</v>
      </c>
      <c r="AQ186" s="564" t="s">
        <v>1306</v>
      </c>
    </row>
    <row r="187" spans="1:43" x14ac:dyDescent="0.3">
      <c r="A187" s="564">
        <v>120732</v>
      </c>
      <c r="B187" s="564" t="s">
        <v>515</v>
      </c>
      <c r="C187" s="564" t="s">
        <v>1242</v>
      </c>
      <c r="D187" s="564" t="s">
        <v>1242</v>
      </c>
      <c r="E187" s="564" t="s">
        <v>1242</v>
      </c>
      <c r="F187" s="564" t="s">
        <v>1242</v>
      </c>
      <c r="G187" s="564" t="s">
        <v>1242</v>
      </c>
      <c r="H187" s="564" t="s">
        <v>1242</v>
      </c>
      <c r="I187" s="564" t="s">
        <v>1242</v>
      </c>
      <c r="J187" s="564" t="s">
        <v>1242</v>
      </c>
      <c r="K187" s="564" t="s">
        <v>1242</v>
      </c>
      <c r="L187" s="564" t="s">
        <v>1242</v>
      </c>
      <c r="AQ187" s="564" t="s">
        <v>1306</v>
      </c>
    </row>
    <row r="188" spans="1:43" x14ac:dyDescent="0.3">
      <c r="A188" s="564">
        <v>120741</v>
      </c>
      <c r="B188" s="564" t="s">
        <v>515</v>
      </c>
      <c r="C188" s="564" t="s">
        <v>1242</v>
      </c>
      <c r="D188" s="564" t="s">
        <v>1242</v>
      </c>
      <c r="E188" s="564" t="s">
        <v>1242</v>
      </c>
      <c r="F188" s="564" t="s">
        <v>1242</v>
      </c>
      <c r="G188" s="564" t="s">
        <v>1242</v>
      </c>
      <c r="H188" s="564" t="s">
        <v>1242</v>
      </c>
      <c r="I188" s="564" t="s">
        <v>1242</v>
      </c>
      <c r="J188" s="564" t="s">
        <v>1242</v>
      </c>
      <c r="K188" s="564" t="s">
        <v>1242</v>
      </c>
      <c r="L188" s="564" t="s">
        <v>1242</v>
      </c>
      <c r="AQ188" s="564" t="s">
        <v>1306</v>
      </c>
    </row>
    <row r="189" spans="1:43" x14ac:dyDescent="0.3">
      <c r="A189" s="564">
        <v>120742</v>
      </c>
      <c r="B189" s="564" t="s">
        <v>515</v>
      </c>
      <c r="C189" s="564" t="s">
        <v>1242</v>
      </c>
      <c r="D189" s="564" t="s">
        <v>1242</v>
      </c>
      <c r="E189" s="564" t="s">
        <v>1242</v>
      </c>
      <c r="F189" s="564" t="s">
        <v>1242</v>
      </c>
      <c r="G189" s="564" t="s">
        <v>1242</v>
      </c>
      <c r="H189" s="564" t="s">
        <v>1242</v>
      </c>
      <c r="I189" s="564" t="s">
        <v>1242</v>
      </c>
      <c r="J189" s="564" t="s">
        <v>1242</v>
      </c>
      <c r="K189" s="564" t="s">
        <v>1242</v>
      </c>
      <c r="L189" s="564" t="s">
        <v>1242</v>
      </c>
      <c r="AQ189" s="564" t="s">
        <v>1306</v>
      </c>
    </row>
    <row r="190" spans="1:43" x14ac:dyDescent="0.3">
      <c r="A190" s="564">
        <v>120743</v>
      </c>
      <c r="B190" s="564" t="s">
        <v>515</v>
      </c>
      <c r="C190" s="564" t="s">
        <v>1242</v>
      </c>
      <c r="D190" s="564" t="s">
        <v>1242</v>
      </c>
      <c r="E190" s="564" t="s">
        <v>1242</v>
      </c>
      <c r="F190" s="564" t="s">
        <v>1242</v>
      </c>
      <c r="G190" s="564" t="s">
        <v>1242</v>
      </c>
      <c r="H190" s="564" t="s">
        <v>1242</v>
      </c>
      <c r="I190" s="564" t="s">
        <v>1242</v>
      </c>
      <c r="J190" s="564" t="s">
        <v>1242</v>
      </c>
      <c r="K190" s="564" t="s">
        <v>1242</v>
      </c>
      <c r="L190" s="564" t="s">
        <v>1242</v>
      </c>
      <c r="AQ190" s="564" t="s">
        <v>1306</v>
      </c>
    </row>
    <row r="191" spans="1:43" x14ac:dyDescent="0.3">
      <c r="A191" s="564">
        <v>120759</v>
      </c>
      <c r="B191" s="564" t="s">
        <v>515</v>
      </c>
      <c r="C191" s="564" t="s">
        <v>1242</v>
      </c>
      <c r="D191" s="564" t="s">
        <v>1242</v>
      </c>
      <c r="E191" s="564" t="s">
        <v>1242</v>
      </c>
      <c r="F191" s="564" t="s">
        <v>1242</v>
      </c>
      <c r="G191" s="564" t="s">
        <v>1242</v>
      </c>
      <c r="H191" s="564" t="s">
        <v>1242</v>
      </c>
      <c r="I191" s="564" t="s">
        <v>1242</v>
      </c>
      <c r="J191" s="564" t="s">
        <v>1242</v>
      </c>
      <c r="K191" s="564" t="s">
        <v>1242</v>
      </c>
      <c r="L191" s="564" t="s">
        <v>1242</v>
      </c>
      <c r="AQ191" s="564" t="s">
        <v>1306</v>
      </c>
    </row>
    <row r="192" spans="1:43" x14ac:dyDescent="0.3">
      <c r="A192" s="564">
        <v>120761</v>
      </c>
      <c r="B192" s="564" t="s">
        <v>515</v>
      </c>
      <c r="C192" s="564" t="s">
        <v>1242</v>
      </c>
      <c r="D192" s="564" t="s">
        <v>1242</v>
      </c>
      <c r="E192" s="564" t="s">
        <v>1242</v>
      </c>
      <c r="F192" s="564" t="s">
        <v>1242</v>
      </c>
      <c r="G192" s="564" t="s">
        <v>1242</v>
      </c>
      <c r="H192" s="564" t="s">
        <v>1242</v>
      </c>
      <c r="I192" s="564" t="s">
        <v>1242</v>
      </c>
      <c r="J192" s="564" t="s">
        <v>1242</v>
      </c>
      <c r="K192" s="564" t="s">
        <v>1242</v>
      </c>
      <c r="L192" s="564" t="s">
        <v>1242</v>
      </c>
      <c r="AQ192" s="564" t="s">
        <v>1306</v>
      </c>
    </row>
    <row r="193" spans="1:43" x14ac:dyDescent="0.3">
      <c r="A193" s="564">
        <v>120773</v>
      </c>
      <c r="B193" s="564" t="s">
        <v>515</v>
      </c>
      <c r="C193" s="564" t="s">
        <v>1242</v>
      </c>
      <c r="D193" s="564" t="s">
        <v>1242</v>
      </c>
      <c r="E193" s="564" t="s">
        <v>1242</v>
      </c>
      <c r="F193" s="564" t="s">
        <v>1242</v>
      </c>
      <c r="G193" s="564" t="s">
        <v>1242</v>
      </c>
      <c r="H193" s="564" t="s">
        <v>1242</v>
      </c>
      <c r="I193" s="564" t="s">
        <v>1242</v>
      </c>
      <c r="J193" s="564" t="s">
        <v>1242</v>
      </c>
      <c r="K193" s="564" t="s">
        <v>1242</v>
      </c>
      <c r="L193" s="564" t="s">
        <v>1242</v>
      </c>
      <c r="AQ193" s="564" t="s">
        <v>1306</v>
      </c>
    </row>
    <row r="194" spans="1:43" x14ac:dyDescent="0.3">
      <c r="A194" s="564">
        <v>120783</v>
      </c>
      <c r="B194" s="564" t="s">
        <v>515</v>
      </c>
      <c r="C194" s="564" t="s">
        <v>1242</v>
      </c>
      <c r="D194" s="564" t="s">
        <v>1242</v>
      </c>
      <c r="E194" s="564" t="s">
        <v>1242</v>
      </c>
      <c r="F194" s="564" t="s">
        <v>1242</v>
      </c>
      <c r="G194" s="564" t="s">
        <v>1242</v>
      </c>
      <c r="H194" s="564" t="s">
        <v>1242</v>
      </c>
      <c r="I194" s="564" t="s">
        <v>1242</v>
      </c>
      <c r="J194" s="564" t="s">
        <v>1242</v>
      </c>
      <c r="K194" s="564" t="s">
        <v>1242</v>
      </c>
      <c r="L194" s="564" t="s">
        <v>1242</v>
      </c>
      <c r="AQ194" s="564" t="s">
        <v>1306</v>
      </c>
    </row>
    <row r="195" spans="1:43" x14ac:dyDescent="0.3">
      <c r="A195" s="564">
        <v>120790</v>
      </c>
      <c r="B195" s="564" t="s">
        <v>515</v>
      </c>
      <c r="C195" s="564" t="s">
        <v>1242</v>
      </c>
      <c r="D195" s="564" t="s">
        <v>1242</v>
      </c>
      <c r="E195" s="564" t="s">
        <v>1242</v>
      </c>
      <c r="F195" s="564" t="s">
        <v>1242</v>
      </c>
      <c r="G195" s="564" t="s">
        <v>1242</v>
      </c>
      <c r="H195" s="564" t="s">
        <v>1242</v>
      </c>
      <c r="I195" s="564" t="s">
        <v>1242</v>
      </c>
      <c r="J195" s="564" t="s">
        <v>1242</v>
      </c>
      <c r="K195" s="564" t="s">
        <v>1242</v>
      </c>
      <c r="L195" s="564" t="s">
        <v>1242</v>
      </c>
      <c r="AQ195" s="564" t="s">
        <v>1306</v>
      </c>
    </row>
    <row r="196" spans="1:43" x14ac:dyDescent="0.3">
      <c r="A196" s="564">
        <v>120792</v>
      </c>
      <c r="B196" s="564" t="s">
        <v>515</v>
      </c>
      <c r="C196" s="564" t="s">
        <v>1242</v>
      </c>
      <c r="D196" s="564" t="s">
        <v>1242</v>
      </c>
      <c r="E196" s="564" t="s">
        <v>1242</v>
      </c>
      <c r="F196" s="564" t="s">
        <v>1242</v>
      </c>
      <c r="G196" s="564" t="s">
        <v>1242</v>
      </c>
      <c r="H196" s="564" t="s">
        <v>1242</v>
      </c>
      <c r="I196" s="564" t="s">
        <v>1242</v>
      </c>
      <c r="J196" s="564" t="s">
        <v>1242</v>
      </c>
      <c r="K196" s="564" t="s">
        <v>1242</v>
      </c>
      <c r="L196" s="564" t="s">
        <v>1242</v>
      </c>
      <c r="AQ196" s="564" t="s">
        <v>1306</v>
      </c>
    </row>
    <row r="197" spans="1:43" x14ac:dyDescent="0.3">
      <c r="A197" s="564">
        <v>120797</v>
      </c>
      <c r="B197" s="564" t="s">
        <v>515</v>
      </c>
      <c r="C197" s="564" t="s">
        <v>1242</v>
      </c>
      <c r="D197" s="564" t="s">
        <v>1242</v>
      </c>
      <c r="E197" s="564" t="s">
        <v>1242</v>
      </c>
      <c r="F197" s="564" t="s">
        <v>1242</v>
      </c>
      <c r="G197" s="564" t="s">
        <v>1242</v>
      </c>
      <c r="H197" s="564" t="s">
        <v>1242</v>
      </c>
      <c r="I197" s="564" t="s">
        <v>1242</v>
      </c>
      <c r="J197" s="564" t="s">
        <v>1242</v>
      </c>
      <c r="K197" s="564" t="s">
        <v>1242</v>
      </c>
      <c r="L197" s="564" t="s">
        <v>1242</v>
      </c>
      <c r="AQ197" s="564" t="s">
        <v>1306</v>
      </c>
    </row>
    <row r="198" spans="1:43" x14ac:dyDescent="0.3">
      <c r="A198" s="564">
        <v>120819</v>
      </c>
      <c r="B198" s="564" t="s">
        <v>515</v>
      </c>
      <c r="C198" s="564" t="s">
        <v>1242</v>
      </c>
      <c r="D198" s="564" t="s">
        <v>1242</v>
      </c>
      <c r="E198" s="564" t="s">
        <v>1242</v>
      </c>
      <c r="F198" s="564" t="s">
        <v>1242</v>
      </c>
      <c r="G198" s="564" t="s">
        <v>1242</v>
      </c>
      <c r="H198" s="564" t="s">
        <v>1242</v>
      </c>
      <c r="I198" s="564" t="s">
        <v>1242</v>
      </c>
      <c r="J198" s="564" t="s">
        <v>1242</v>
      </c>
      <c r="K198" s="564" t="s">
        <v>1242</v>
      </c>
      <c r="L198" s="564" t="s">
        <v>1242</v>
      </c>
      <c r="AQ198" s="564" t="s">
        <v>1306</v>
      </c>
    </row>
    <row r="199" spans="1:43" x14ac:dyDescent="0.3">
      <c r="A199" s="564">
        <v>120821</v>
      </c>
      <c r="B199" s="564" t="s">
        <v>515</v>
      </c>
      <c r="C199" s="564" t="s">
        <v>1242</v>
      </c>
      <c r="D199" s="564" t="s">
        <v>1242</v>
      </c>
      <c r="E199" s="564" t="s">
        <v>1242</v>
      </c>
      <c r="F199" s="564" t="s">
        <v>1242</v>
      </c>
      <c r="G199" s="564" t="s">
        <v>1242</v>
      </c>
      <c r="H199" s="564" t="s">
        <v>1242</v>
      </c>
      <c r="I199" s="564" t="s">
        <v>1242</v>
      </c>
      <c r="J199" s="564" t="s">
        <v>1242</v>
      </c>
      <c r="K199" s="564" t="s">
        <v>1242</v>
      </c>
      <c r="L199" s="564" t="s">
        <v>1242</v>
      </c>
      <c r="AQ199" s="564" t="s">
        <v>1306</v>
      </c>
    </row>
    <row r="200" spans="1:43" x14ac:dyDescent="0.3">
      <c r="A200" s="564">
        <v>120862</v>
      </c>
      <c r="B200" s="564" t="s">
        <v>515</v>
      </c>
      <c r="C200" s="564" t="s">
        <v>1242</v>
      </c>
      <c r="D200" s="564" t="s">
        <v>1242</v>
      </c>
      <c r="E200" s="564" t="s">
        <v>1242</v>
      </c>
      <c r="F200" s="564" t="s">
        <v>1242</v>
      </c>
      <c r="G200" s="564" t="s">
        <v>1242</v>
      </c>
      <c r="H200" s="564" t="s">
        <v>1242</v>
      </c>
      <c r="I200" s="564" t="s">
        <v>1242</v>
      </c>
      <c r="J200" s="564" t="s">
        <v>1242</v>
      </c>
      <c r="K200" s="564" t="s">
        <v>1242</v>
      </c>
      <c r="L200" s="564" t="s">
        <v>1242</v>
      </c>
      <c r="AQ200" s="564" t="s">
        <v>1306</v>
      </c>
    </row>
    <row r="201" spans="1:43" x14ac:dyDescent="0.3">
      <c r="A201" s="564">
        <v>120865</v>
      </c>
      <c r="B201" s="564" t="s">
        <v>515</v>
      </c>
      <c r="C201" s="564" t="s">
        <v>1242</v>
      </c>
      <c r="D201" s="564" t="s">
        <v>1242</v>
      </c>
      <c r="E201" s="564" t="s">
        <v>1242</v>
      </c>
      <c r="F201" s="564" t="s">
        <v>1242</v>
      </c>
      <c r="G201" s="564" t="s">
        <v>1242</v>
      </c>
      <c r="H201" s="564" t="s">
        <v>1242</v>
      </c>
      <c r="I201" s="564" t="s">
        <v>1242</v>
      </c>
      <c r="J201" s="564" t="s">
        <v>1242</v>
      </c>
      <c r="K201" s="564" t="s">
        <v>1242</v>
      </c>
      <c r="L201" s="564" t="s">
        <v>1242</v>
      </c>
      <c r="M201" s="564" t="s">
        <v>379</v>
      </c>
      <c r="N201" s="564" t="s">
        <v>379</v>
      </c>
      <c r="O201" s="564" t="s">
        <v>379</v>
      </c>
      <c r="P201" s="564" t="s">
        <v>379</v>
      </c>
      <c r="Q201" s="564" t="s">
        <v>379</v>
      </c>
      <c r="R201" s="564" t="s">
        <v>379</v>
      </c>
      <c r="S201" s="564" t="s">
        <v>379</v>
      </c>
      <c r="T201" s="564" t="s">
        <v>379</v>
      </c>
      <c r="U201" s="564" t="s">
        <v>379</v>
      </c>
      <c r="V201" s="564" t="s">
        <v>379</v>
      </c>
      <c r="W201" s="564" t="s">
        <v>379</v>
      </c>
      <c r="X201" s="564" t="s">
        <v>379</v>
      </c>
      <c r="Y201" s="564" t="s">
        <v>379</v>
      </c>
      <c r="Z201" s="564" t="s">
        <v>379</v>
      </c>
      <c r="AA201" s="564" t="s">
        <v>379</v>
      </c>
      <c r="AB201" s="564" t="s">
        <v>379</v>
      </c>
      <c r="AC201" s="564" t="s">
        <v>379</v>
      </c>
      <c r="AD201" s="564" t="s">
        <v>379</v>
      </c>
      <c r="AE201" s="564" t="s">
        <v>379</v>
      </c>
      <c r="AF201" s="564" t="s">
        <v>379</v>
      </c>
      <c r="AG201" s="564" t="s">
        <v>379</v>
      </c>
      <c r="AH201" s="564" t="s">
        <v>379</v>
      </c>
      <c r="AI201" s="564" t="s">
        <v>379</v>
      </c>
      <c r="AJ201" s="564" t="s">
        <v>379</v>
      </c>
      <c r="AK201" s="564" t="s">
        <v>379</v>
      </c>
      <c r="AL201" s="564" t="s">
        <v>379</v>
      </c>
      <c r="AM201" s="564" t="s">
        <v>379</v>
      </c>
      <c r="AN201" s="564" t="s">
        <v>379</v>
      </c>
      <c r="AO201" s="564" t="s">
        <v>379</v>
      </c>
      <c r="AP201" s="564" t="s">
        <v>379</v>
      </c>
      <c r="AQ201" s="564" t="s">
        <v>1306</v>
      </c>
    </row>
    <row r="202" spans="1:43" x14ac:dyDescent="0.3">
      <c r="A202" s="564">
        <v>120871</v>
      </c>
      <c r="B202" s="564" t="s">
        <v>515</v>
      </c>
      <c r="C202" s="564" t="s">
        <v>1242</v>
      </c>
      <c r="D202" s="564" t="s">
        <v>1242</v>
      </c>
      <c r="E202" s="564" t="s">
        <v>1242</v>
      </c>
      <c r="F202" s="564" t="s">
        <v>1242</v>
      </c>
      <c r="G202" s="564" t="s">
        <v>1242</v>
      </c>
      <c r="H202" s="564" t="s">
        <v>1242</v>
      </c>
      <c r="I202" s="564" t="s">
        <v>1242</v>
      </c>
      <c r="J202" s="564" t="s">
        <v>1242</v>
      </c>
      <c r="K202" s="564" t="s">
        <v>1242</v>
      </c>
      <c r="L202" s="564" t="s">
        <v>1242</v>
      </c>
      <c r="AQ202" s="564" t="s">
        <v>1306</v>
      </c>
    </row>
    <row r="203" spans="1:43" x14ac:dyDescent="0.3">
      <c r="A203" s="564">
        <v>120877</v>
      </c>
      <c r="B203" s="564" t="s">
        <v>515</v>
      </c>
      <c r="C203" s="564" t="s">
        <v>1242</v>
      </c>
      <c r="D203" s="564" t="s">
        <v>1242</v>
      </c>
      <c r="E203" s="564" t="s">
        <v>1242</v>
      </c>
      <c r="F203" s="564" t="s">
        <v>1242</v>
      </c>
      <c r="G203" s="564" t="s">
        <v>1242</v>
      </c>
      <c r="H203" s="564" t="s">
        <v>1242</v>
      </c>
      <c r="I203" s="564" t="s">
        <v>1242</v>
      </c>
      <c r="J203" s="564" t="s">
        <v>1242</v>
      </c>
      <c r="K203" s="564" t="s">
        <v>1242</v>
      </c>
      <c r="L203" s="564" t="s">
        <v>1242</v>
      </c>
      <c r="AQ203" s="564" t="s">
        <v>1306</v>
      </c>
    </row>
    <row r="204" spans="1:43" x14ac:dyDescent="0.3">
      <c r="A204" s="564">
        <v>120878</v>
      </c>
      <c r="B204" s="564" t="s">
        <v>515</v>
      </c>
      <c r="C204" s="564" t="s">
        <v>1242</v>
      </c>
      <c r="D204" s="564" t="s">
        <v>1242</v>
      </c>
      <c r="E204" s="564" t="s">
        <v>1242</v>
      </c>
      <c r="F204" s="564" t="s">
        <v>1242</v>
      </c>
      <c r="G204" s="564" t="s">
        <v>1242</v>
      </c>
      <c r="H204" s="564" t="s">
        <v>1242</v>
      </c>
      <c r="I204" s="564" t="s">
        <v>1242</v>
      </c>
      <c r="J204" s="564" t="s">
        <v>1242</v>
      </c>
      <c r="K204" s="564" t="s">
        <v>1242</v>
      </c>
      <c r="L204" s="564" t="s">
        <v>1242</v>
      </c>
      <c r="AQ204" s="564" t="s">
        <v>1306</v>
      </c>
    </row>
    <row r="205" spans="1:43" x14ac:dyDescent="0.3">
      <c r="A205" s="564">
        <v>120884</v>
      </c>
      <c r="B205" s="564" t="s">
        <v>515</v>
      </c>
      <c r="C205" s="564" t="s">
        <v>1242</v>
      </c>
      <c r="D205" s="564" t="s">
        <v>1242</v>
      </c>
      <c r="E205" s="564" t="s">
        <v>1242</v>
      </c>
      <c r="F205" s="564" t="s">
        <v>1242</v>
      </c>
      <c r="G205" s="564" t="s">
        <v>1242</v>
      </c>
      <c r="H205" s="564" t="s">
        <v>1242</v>
      </c>
      <c r="I205" s="564" t="s">
        <v>1242</v>
      </c>
      <c r="J205" s="564" t="s">
        <v>1242</v>
      </c>
      <c r="K205" s="564" t="s">
        <v>1242</v>
      </c>
      <c r="L205" s="564" t="s">
        <v>1242</v>
      </c>
      <c r="AQ205" s="564" t="s">
        <v>1306</v>
      </c>
    </row>
    <row r="206" spans="1:43" x14ac:dyDescent="0.3">
      <c r="A206" s="564">
        <v>120893</v>
      </c>
      <c r="B206" s="564" t="s">
        <v>515</v>
      </c>
      <c r="C206" s="564" t="s">
        <v>1242</v>
      </c>
      <c r="D206" s="564" t="s">
        <v>1242</v>
      </c>
      <c r="E206" s="564" t="s">
        <v>1242</v>
      </c>
      <c r="F206" s="564" t="s">
        <v>1242</v>
      </c>
      <c r="G206" s="564" t="s">
        <v>1242</v>
      </c>
      <c r="H206" s="564" t="s">
        <v>1242</v>
      </c>
      <c r="I206" s="564" t="s">
        <v>1242</v>
      </c>
      <c r="J206" s="564" t="s">
        <v>1242</v>
      </c>
      <c r="K206" s="564" t="s">
        <v>1242</v>
      </c>
      <c r="L206" s="564" t="s">
        <v>1242</v>
      </c>
      <c r="AQ206" s="564" t="s">
        <v>1306</v>
      </c>
    </row>
    <row r="207" spans="1:43" x14ac:dyDescent="0.3">
      <c r="A207" s="564">
        <v>120905</v>
      </c>
      <c r="B207" s="564" t="s">
        <v>515</v>
      </c>
      <c r="C207" s="564" t="s">
        <v>1242</v>
      </c>
      <c r="D207" s="564" t="s">
        <v>1242</v>
      </c>
      <c r="E207" s="564" t="s">
        <v>1242</v>
      </c>
      <c r="F207" s="564" t="s">
        <v>1242</v>
      </c>
      <c r="G207" s="564" t="s">
        <v>1242</v>
      </c>
      <c r="H207" s="564" t="s">
        <v>1242</v>
      </c>
      <c r="I207" s="564" t="s">
        <v>1242</v>
      </c>
      <c r="J207" s="564" t="s">
        <v>1242</v>
      </c>
      <c r="K207" s="564" t="s">
        <v>1242</v>
      </c>
      <c r="L207" s="564" t="s">
        <v>1242</v>
      </c>
      <c r="AQ207" s="564" t="s">
        <v>1306</v>
      </c>
    </row>
    <row r="208" spans="1:43" x14ac:dyDescent="0.3">
      <c r="A208" s="564">
        <v>120913</v>
      </c>
      <c r="B208" s="564" t="s">
        <v>515</v>
      </c>
      <c r="C208" s="564" t="s">
        <v>1242</v>
      </c>
      <c r="D208" s="564" t="s">
        <v>1242</v>
      </c>
      <c r="E208" s="564" t="s">
        <v>1242</v>
      </c>
      <c r="F208" s="564" t="s">
        <v>1242</v>
      </c>
      <c r="G208" s="564" t="s">
        <v>1242</v>
      </c>
      <c r="H208" s="564" t="s">
        <v>1242</v>
      </c>
      <c r="I208" s="564" t="s">
        <v>1242</v>
      </c>
      <c r="J208" s="564" t="s">
        <v>1242</v>
      </c>
      <c r="K208" s="564" t="s">
        <v>1242</v>
      </c>
      <c r="L208" s="564" t="s">
        <v>1242</v>
      </c>
      <c r="AQ208" s="564" t="s">
        <v>1306</v>
      </c>
    </row>
    <row r="209" spans="1:43" x14ac:dyDescent="0.3">
      <c r="A209" s="564">
        <v>120935</v>
      </c>
      <c r="B209" s="564" t="s">
        <v>515</v>
      </c>
      <c r="C209" s="564" t="s">
        <v>1242</v>
      </c>
      <c r="D209" s="564" t="s">
        <v>1242</v>
      </c>
      <c r="E209" s="564" t="s">
        <v>1242</v>
      </c>
      <c r="F209" s="564" t="s">
        <v>1242</v>
      </c>
      <c r="G209" s="564" t="s">
        <v>1242</v>
      </c>
      <c r="H209" s="564" t="s">
        <v>1242</v>
      </c>
      <c r="I209" s="564" t="s">
        <v>1242</v>
      </c>
      <c r="J209" s="564" t="s">
        <v>1242</v>
      </c>
      <c r="K209" s="564" t="s">
        <v>1242</v>
      </c>
      <c r="L209" s="564" t="s">
        <v>1242</v>
      </c>
      <c r="AQ209" s="564" t="s">
        <v>1306</v>
      </c>
    </row>
    <row r="210" spans="1:43" x14ac:dyDescent="0.3">
      <c r="A210" s="564">
        <v>120942</v>
      </c>
      <c r="B210" s="564" t="s">
        <v>515</v>
      </c>
      <c r="C210" s="564" t="s">
        <v>1242</v>
      </c>
      <c r="D210" s="564" t="s">
        <v>1242</v>
      </c>
      <c r="E210" s="564" t="s">
        <v>1242</v>
      </c>
      <c r="F210" s="564" t="s">
        <v>1242</v>
      </c>
      <c r="G210" s="564" t="s">
        <v>1242</v>
      </c>
      <c r="H210" s="564" t="s">
        <v>1242</v>
      </c>
      <c r="I210" s="564" t="s">
        <v>1242</v>
      </c>
      <c r="J210" s="564" t="s">
        <v>1242</v>
      </c>
      <c r="K210" s="564" t="s">
        <v>1242</v>
      </c>
      <c r="L210" s="564" t="s">
        <v>1242</v>
      </c>
      <c r="AQ210" s="564" t="s">
        <v>1306</v>
      </c>
    </row>
    <row r="211" spans="1:43" x14ac:dyDescent="0.3">
      <c r="A211" s="564">
        <v>120986</v>
      </c>
      <c r="B211" s="564" t="s">
        <v>515</v>
      </c>
      <c r="C211" s="564" t="s">
        <v>1242</v>
      </c>
      <c r="D211" s="564" t="s">
        <v>1242</v>
      </c>
      <c r="E211" s="564" t="s">
        <v>1242</v>
      </c>
      <c r="F211" s="564" t="s">
        <v>1242</v>
      </c>
      <c r="G211" s="564" t="s">
        <v>1242</v>
      </c>
      <c r="H211" s="564" t="s">
        <v>1242</v>
      </c>
      <c r="I211" s="564" t="s">
        <v>1242</v>
      </c>
      <c r="J211" s="564" t="s">
        <v>1242</v>
      </c>
      <c r="K211" s="564" t="s">
        <v>1242</v>
      </c>
      <c r="L211" s="564" t="s">
        <v>1242</v>
      </c>
      <c r="AQ211" s="564" t="s">
        <v>1306</v>
      </c>
    </row>
    <row r="212" spans="1:43" x14ac:dyDescent="0.3">
      <c r="A212" s="564">
        <v>121005</v>
      </c>
      <c r="B212" s="564" t="s">
        <v>515</v>
      </c>
      <c r="C212" s="564" t="s">
        <v>1242</v>
      </c>
      <c r="D212" s="564" t="s">
        <v>1242</v>
      </c>
      <c r="E212" s="564" t="s">
        <v>1242</v>
      </c>
      <c r="F212" s="564" t="s">
        <v>1242</v>
      </c>
      <c r="G212" s="564" t="s">
        <v>1242</v>
      </c>
      <c r="H212" s="564" t="s">
        <v>1242</v>
      </c>
      <c r="I212" s="564" t="s">
        <v>1242</v>
      </c>
      <c r="J212" s="564" t="s">
        <v>1242</v>
      </c>
      <c r="K212" s="564" t="s">
        <v>1242</v>
      </c>
      <c r="L212" s="564" t="s">
        <v>1242</v>
      </c>
      <c r="AQ212" s="564" t="s">
        <v>1306</v>
      </c>
    </row>
    <row r="213" spans="1:43" x14ac:dyDescent="0.3">
      <c r="A213" s="564">
        <v>121015</v>
      </c>
      <c r="B213" s="564" t="s">
        <v>515</v>
      </c>
      <c r="C213" s="564" t="s">
        <v>1242</v>
      </c>
      <c r="D213" s="564" t="s">
        <v>1242</v>
      </c>
      <c r="E213" s="564" t="s">
        <v>1242</v>
      </c>
      <c r="F213" s="564" t="s">
        <v>1242</v>
      </c>
      <c r="G213" s="564" t="s">
        <v>1242</v>
      </c>
      <c r="H213" s="564" t="s">
        <v>1242</v>
      </c>
      <c r="I213" s="564" t="s">
        <v>1242</v>
      </c>
      <c r="J213" s="564" t="s">
        <v>1242</v>
      </c>
      <c r="K213" s="564" t="s">
        <v>1242</v>
      </c>
      <c r="L213" s="564" t="s">
        <v>1242</v>
      </c>
      <c r="AQ213" s="564" t="s">
        <v>1306</v>
      </c>
    </row>
    <row r="214" spans="1:43" x14ac:dyDescent="0.3">
      <c r="A214" s="564">
        <v>121036</v>
      </c>
      <c r="B214" s="564" t="s">
        <v>515</v>
      </c>
      <c r="C214" s="564" t="s">
        <v>1242</v>
      </c>
      <c r="D214" s="564" t="s">
        <v>1242</v>
      </c>
      <c r="E214" s="564" t="s">
        <v>1242</v>
      </c>
      <c r="F214" s="564" t="s">
        <v>1242</v>
      </c>
      <c r="G214" s="564" t="s">
        <v>1242</v>
      </c>
      <c r="H214" s="564" t="s">
        <v>1242</v>
      </c>
      <c r="I214" s="564" t="s">
        <v>1242</v>
      </c>
      <c r="J214" s="564" t="s">
        <v>1242</v>
      </c>
      <c r="K214" s="564" t="s">
        <v>1242</v>
      </c>
      <c r="L214" s="564" t="s">
        <v>1242</v>
      </c>
      <c r="AQ214" s="564" t="s">
        <v>1306</v>
      </c>
    </row>
    <row r="215" spans="1:43" x14ac:dyDescent="0.3">
      <c r="A215" s="564">
        <v>121049</v>
      </c>
      <c r="B215" s="564" t="s">
        <v>515</v>
      </c>
      <c r="C215" s="564" t="s">
        <v>1242</v>
      </c>
      <c r="D215" s="564" t="s">
        <v>1242</v>
      </c>
      <c r="E215" s="564" t="s">
        <v>1242</v>
      </c>
      <c r="F215" s="564" t="s">
        <v>1242</v>
      </c>
      <c r="G215" s="564" t="s">
        <v>1242</v>
      </c>
      <c r="H215" s="564" t="s">
        <v>1242</v>
      </c>
      <c r="I215" s="564" t="s">
        <v>1242</v>
      </c>
      <c r="J215" s="564" t="s">
        <v>1242</v>
      </c>
      <c r="K215" s="564" t="s">
        <v>1242</v>
      </c>
      <c r="L215" s="564" t="s">
        <v>1242</v>
      </c>
      <c r="AQ215" s="564" t="s">
        <v>1306</v>
      </c>
    </row>
    <row r="216" spans="1:43" x14ac:dyDescent="0.3">
      <c r="A216" s="564">
        <v>121054</v>
      </c>
      <c r="B216" s="564" t="s">
        <v>515</v>
      </c>
      <c r="C216" s="564" t="s">
        <v>1242</v>
      </c>
      <c r="D216" s="564" t="s">
        <v>1242</v>
      </c>
      <c r="E216" s="564" t="s">
        <v>1242</v>
      </c>
      <c r="F216" s="564" t="s">
        <v>1242</v>
      </c>
      <c r="G216" s="564" t="s">
        <v>1242</v>
      </c>
      <c r="H216" s="564" t="s">
        <v>1242</v>
      </c>
      <c r="I216" s="564" t="s">
        <v>1242</v>
      </c>
      <c r="J216" s="564" t="s">
        <v>1242</v>
      </c>
      <c r="K216" s="564" t="s">
        <v>1242</v>
      </c>
      <c r="L216" s="564" t="s">
        <v>1242</v>
      </c>
      <c r="AQ216" s="564" t="s">
        <v>1306</v>
      </c>
    </row>
    <row r="217" spans="1:43" x14ac:dyDescent="0.3">
      <c r="A217" s="564">
        <v>121055</v>
      </c>
      <c r="B217" s="564" t="s">
        <v>515</v>
      </c>
      <c r="C217" s="564" t="s">
        <v>1242</v>
      </c>
      <c r="D217" s="564" t="s">
        <v>1242</v>
      </c>
      <c r="E217" s="564" t="s">
        <v>1242</v>
      </c>
      <c r="F217" s="564" t="s">
        <v>1242</v>
      </c>
      <c r="G217" s="564" t="s">
        <v>1242</v>
      </c>
      <c r="H217" s="564" t="s">
        <v>1242</v>
      </c>
      <c r="I217" s="564" t="s">
        <v>1242</v>
      </c>
      <c r="J217" s="564" t="s">
        <v>1242</v>
      </c>
      <c r="K217" s="564" t="s">
        <v>1242</v>
      </c>
      <c r="L217" s="564" t="s">
        <v>1242</v>
      </c>
      <c r="AQ217" s="564" t="s">
        <v>1306</v>
      </c>
    </row>
    <row r="218" spans="1:43" x14ac:dyDescent="0.3">
      <c r="A218" s="564">
        <v>121063</v>
      </c>
      <c r="B218" s="564" t="s">
        <v>515</v>
      </c>
      <c r="C218" s="564" t="s">
        <v>1242</v>
      </c>
      <c r="D218" s="564" t="s">
        <v>1242</v>
      </c>
      <c r="E218" s="564" t="s">
        <v>1242</v>
      </c>
      <c r="F218" s="564" t="s">
        <v>1242</v>
      </c>
      <c r="G218" s="564" t="s">
        <v>1242</v>
      </c>
      <c r="H218" s="564" t="s">
        <v>1242</v>
      </c>
      <c r="I218" s="564" t="s">
        <v>1242</v>
      </c>
      <c r="J218" s="564" t="s">
        <v>1242</v>
      </c>
      <c r="K218" s="564" t="s">
        <v>1242</v>
      </c>
      <c r="L218" s="564" t="s">
        <v>1242</v>
      </c>
      <c r="AQ218" s="564" t="s">
        <v>1306</v>
      </c>
    </row>
    <row r="219" spans="1:43" x14ac:dyDescent="0.3">
      <c r="A219" s="564">
        <v>121067</v>
      </c>
      <c r="B219" s="564" t="s">
        <v>515</v>
      </c>
      <c r="C219" s="564" t="s">
        <v>1242</v>
      </c>
      <c r="D219" s="564" t="s">
        <v>1242</v>
      </c>
      <c r="E219" s="564" t="s">
        <v>1242</v>
      </c>
      <c r="F219" s="564" t="s">
        <v>1242</v>
      </c>
      <c r="G219" s="564" t="s">
        <v>1242</v>
      </c>
      <c r="H219" s="564" t="s">
        <v>1242</v>
      </c>
      <c r="I219" s="564" t="s">
        <v>1242</v>
      </c>
      <c r="J219" s="564" t="s">
        <v>1242</v>
      </c>
      <c r="K219" s="564" t="s">
        <v>1242</v>
      </c>
      <c r="L219" s="564" t="s">
        <v>1242</v>
      </c>
      <c r="AQ219" s="564" t="s">
        <v>1306</v>
      </c>
    </row>
    <row r="220" spans="1:43" x14ac:dyDescent="0.3">
      <c r="A220" s="564">
        <v>121069</v>
      </c>
      <c r="B220" s="564" t="s">
        <v>515</v>
      </c>
      <c r="C220" s="564" t="s">
        <v>1242</v>
      </c>
      <c r="D220" s="564" t="s">
        <v>1242</v>
      </c>
      <c r="E220" s="564" t="s">
        <v>1242</v>
      </c>
      <c r="F220" s="564" t="s">
        <v>1242</v>
      </c>
      <c r="G220" s="564" t="s">
        <v>1242</v>
      </c>
      <c r="H220" s="564" t="s">
        <v>1242</v>
      </c>
      <c r="I220" s="564" t="s">
        <v>1242</v>
      </c>
      <c r="J220" s="564" t="s">
        <v>1242</v>
      </c>
      <c r="K220" s="564" t="s">
        <v>1242</v>
      </c>
      <c r="L220" s="564" t="s">
        <v>1242</v>
      </c>
      <c r="AQ220" s="564" t="s">
        <v>1306</v>
      </c>
    </row>
    <row r="221" spans="1:43" x14ac:dyDescent="0.3">
      <c r="A221" s="564">
        <v>121082</v>
      </c>
      <c r="B221" s="564" t="s">
        <v>515</v>
      </c>
      <c r="C221" s="564" t="s">
        <v>1242</v>
      </c>
      <c r="D221" s="564" t="s">
        <v>1242</v>
      </c>
      <c r="E221" s="564" t="s">
        <v>1242</v>
      </c>
      <c r="F221" s="564" t="s">
        <v>1242</v>
      </c>
      <c r="G221" s="564" t="s">
        <v>1242</v>
      </c>
      <c r="H221" s="564" t="s">
        <v>1242</v>
      </c>
      <c r="I221" s="564" t="s">
        <v>1242</v>
      </c>
      <c r="J221" s="564" t="s">
        <v>1242</v>
      </c>
      <c r="K221" s="564" t="s">
        <v>1242</v>
      </c>
      <c r="L221" s="564" t="s">
        <v>1242</v>
      </c>
      <c r="AQ221" s="564" t="s">
        <v>1306</v>
      </c>
    </row>
    <row r="222" spans="1:43" x14ac:dyDescent="0.3">
      <c r="A222" s="564">
        <v>121097</v>
      </c>
      <c r="B222" s="564" t="s">
        <v>515</v>
      </c>
      <c r="C222" s="564" t="s">
        <v>1242</v>
      </c>
      <c r="D222" s="564" t="s">
        <v>1242</v>
      </c>
      <c r="E222" s="564" t="s">
        <v>1242</v>
      </c>
      <c r="F222" s="564" t="s">
        <v>1242</v>
      </c>
      <c r="G222" s="564" t="s">
        <v>1242</v>
      </c>
      <c r="H222" s="564" t="s">
        <v>1242</v>
      </c>
      <c r="I222" s="564" t="s">
        <v>1242</v>
      </c>
      <c r="J222" s="564" t="s">
        <v>1242</v>
      </c>
      <c r="K222" s="564" t="s">
        <v>1242</v>
      </c>
      <c r="L222" s="564" t="s">
        <v>1242</v>
      </c>
      <c r="AQ222" s="564" t="s">
        <v>1306</v>
      </c>
    </row>
    <row r="223" spans="1:43" x14ac:dyDescent="0.3">
      <c r="A223" s="564">
        <v>121104</v>
      </c>
      <c r="B223" s="564" t="s">
        <v>515</v>
      </c>
      <c r="C223" s="564" t="s">
        <v>1242</v>
      </c>
      <c r="D223" s="564" t="s">
        <v>1242</v>
      </c>
      <c r="E223" s="564" t="s">
        <v>1242</v>
      </c>
      <c r="F223" s="564" t="s">
        <v>1242</v>
      </c>
      <c r="G223" s="564" t="s">
        <v>1242</v>
      </c>
      <c r="H223" s="564" t="s">
        <v>1242</v>
      </c>
      <c r="I223" s="564" t="s">
        <v>1242</v>
      </c>
      <c r="J223" s="564" t="s">
        <v>1242</v>
      </c>
      <c r="K223" s="564" t="s">
        <v>1242</v>
      </c>
      <c r="L223" s="564" t="s">
        <v>1242</v>
      </c>
      <c r="AQ223" s="564" t="s">
        <v>1306</v>
      </c>
    </row>
    <row r="224" spans="1:43" x14ac:dyDescent="0.3">
      <c r="A224" s="564">
        <v>121114</v>
      </c>
      <c r="B224" s="564" t="s">
        <v>515</v>
      </c>
      <c r="C224" s="564" t="s">
        <v>1242</v>
      </c>
      <c r="D224" s="564" t="s">
        <v>1242</v>
      </c>
      <c r="E224" s="564" t="s">
        <v>1242</v>
      </c>
      <c r="F224" s="564" t="s">
        <v>1242</v>
      </c>
      <c r="G224" s="564" t="s">
        <v>1242</v>
      </c>
      <c r="H224" s="564" t="s">
        <v>1242</v>
      </c>
      <c r="I224" s="564" t="s">
        <v>1242</v>
      </c>
      <c r="J224" s="564" t="s">
        <v>1242</v>
      </c>
      <c r="K224" s="564" t="s">
        <v>1242</v>
      </c>
      <c r="L224" s="564" t="s">
        <v>1242</v>
      </c>
      <c r="AQ224" s="564" t="s">
        <v>1306</v>
      </c>
    </row>
    <row r="225" spans="1:43" x14ac:dyDescent="0.3">
      <c r="A225" s="564">
        <v>121129</v>
      </c>
      <c r="B225" s="564" t="s">
        <v>515</v>
      </c>
      <c r="C225" s="564" t="s">
        <v>1242</v>
      </c>
      <c r="D225" s="564" t="s">
        <v>1242</v>
      </c>
      <c r="E225" s="564" t="s">
        <v>1242</v>
      </c>
      <c r="F225" s="564" t="s">
        <v>1242</v>
      </c>
      <c r="G225" s="564" t="s">
        <v>1242</v>
      </c>
      <c r="H225" s="564" t="s">
        <v>1242</v>
      </c>
      <c r="I225" s="564" t="s">
        <v>1242</v>
      </c>
      <c r="J225" s="564" t="s">
        <v>1242</v>
      </c>
      <c r="K225" s="564" t="s">
        <v>1242</v>
      </c>
      <c r="L225" s="564" t="s">
        <v>1242</v>
      </c>
      <c r="AQ225" s="564" t="s">
        <v>1306</v>
      </c>
    </row>
    <row r="226" spans="1:43" x14ac:dyDescent="0.3">
      <c r="A226" s="564">
        <v>121148</v>
      </c>
      <c r="B226" s="564" t="s">
        <v>515</v>
      </c>
      <c r="C226" s="564" t="s">
        <v>1242</v>
      </c>
      <c r="D226" s="564" t="s">
        <v>1242</v>
      </c>
      <c r="E226" s="564" t="s">
        <v>1242</v>
      </c>
      <c r="F226" s="564" t="s">
        <v>1242</v>
      </c>
      <c r="G226" s="564" t="s">
        <v>1242</v>
      </c>
      <c r="H226" s="564" t="s">
        <v>1242</v>
      </c>
      <c r="I226" s="564" t="s">
        <v>1242</v>
      </c>
      <c r="J226" s="564" t="s">
        <v>1242</v>
      </c>
      <c r="K226" s="564" t="s">
        <v>1242</v>
      </c>
      <c r="L226" s="564" t="s">
        <v>1242</v>
      </c>
      <c r="AQ226" s="564" t="s">
        <v>1306</v>
      </c>
    </row>
    <row r="227" spans="1:43" x14ac:dyDescent="0.3">
      <c r="A227" s="564">
        <v>121150</v>
      </c>
      <c r="B227" s="564" t="s">
        <v>515</v>
      </c>
      <c r="C227" s="564" t="s">
        <v>1242</v>
      </c>
      <c r="D227" s="564" t="s">
        <v>1242</v>
      </c>
      <c r="E227" s="564" t="s">
        <v>1242</v>
      </c>
      <c r="F227" s="564" t="s">
        <v>1242</v>
      </c>
      <c r="G227" s="564" t="s">
        <v>1242</v>
      </c>
      <c r="H227" s="564" t="s">
        <v>1242</v>
      </c>
      <c r="I227" s="564" t="s">
        <v>1242</v>
      </c>
      <c r="J227" s="564" t="s">
        <v>1242</v>
      </c>
      <c r="K227" s="564" t="s">
        <v>1242</v>
      </c>
      <c r="L227" s="564" t="s">
        <v>1242</v>
      </c>
      <c r="AQ227" s="564" t="s">
        <v>1306</v>
      </c>
    </row>
    <row r="228" spans="1:43" x14ac:dyDescent="0.3">
      <c r="A228" s="564">
        <v>121153</v>
      </c>
      <c r="B228" s="564" t="s">
        <v>515</v>
      </c>
      <c r="C228" s="564" t="s">
        <v>1242</v>
      </c>
      <c r="D228" s="564" t="s">
        <v>1242</v>
      </c>
      <c r="E228" s="564" t="s">
        <v>1242</v>
      </c>
      <c r="F228" s="564" t="s">
        <v>1242</v>
      </c>
      <c r="G228" s="564" t="s">
        <v>1242</v>
      </c>
      <c r="H228" s="564" t="s">
        <v>1242</v>
      </c>
      <c r="I228" s="564" t="s">
        <v>1242</v>
      </c>
      <c r="J228" s="564" t="s">
        <v>1242</v>
      </c>
      <c r="K228" s="564" t="s">
        <v>1242</v>
      </c>
      <c r="L228" s="564" t="s">
        <v>1242</v>
      </c>
      <c r="AQ228" s="564" t="s">
        <v>1306</v>
      </c>
    </row>
    <row r="229" spans="1:43" x14ac:dyDescent="0.3">
      <c r="A229" s="564">
        <v>121158</v>
      </c>
      <c r="B229" s="564" t="s">
        <v>515</v>
      </c>
      <c r="C229" s="564" t="s">
        <v>1242</v>
      </c>
      <c r="D229" s="564" t="s">
        <v>1242</v>
      </c>
      <c r="E229" s="564" t="s">
        <v>1242</v>
      </c>
      <c r="F229" s="564" t="s">
        <v>1242</v>
      </c>
      <c r="G229" s="564" t="s">
        <v>1242</v>
      </c>
      <c r="H229" s="564" t="s">
        <v>1242</v>
      </c>
      <c r="I229" s="564" t="s">
        <v>1242</v>
      </c>
      <c r="J229" s="564" t="s">
        <v>1242</v>
      </c>
      <c r="K229" s="564" t="s">
        <v>1242</v>
      </c>
      <c r="L229" s="564" t="s">
        <v>1242</v>
      </c>
      <c r="AQ229" s="564" t="s">
        <v>1306</v>
      </c>
    </row>
    <row r="230" spans="1:43" x14ac:dyDescent="0.3">
      <c r="A230" s="564">
        <v>121168</v>
      </c>
      <c r="B230" s="564" t="s">
        <v>515</v>
      </c>
      <c r="C230" s="564" t="s">
        <v>1242</v>
      </c>
      <c r="D230" s="564" t="s">
        <v>1242</v>
      </c>
      <c r="E230" s="564" t="s">
        <v>1242</v>
      </c>
      <c r="F230" s="564" t="s">
        <v>1242</v>
      </c>
      <c r="G230" s="564" t="s">
        <v>1242</v>
      </c>
      <c r="H230" s="564" t="s">
        <v>1242</v>
      </c>
      <c r="I230" s="564" t="s">
        <v>1242</v>
      </c>
      <c r="J230" s="564" t="s">
        <v>1242</v>
      </c>
      <c r="K230" s="564" t="s">
        <v>1242</v>
      </c>
      <c r="L230" s="564" t="s">
        <v>1242</v>
      </c>
      <c r="AQ230" s="564" t="s">
        <v>1306</v>
      </c>
    </row>
    <row r="231" spans="1:43" x14ac:dyDescent="0.3">
      <c r="A231" s="564">
        <v>121175</v>
      </c>
      <c r="B231" s="564" t="s">
        <v>515</v>
      </c>
      <c r="C231" s="564" t="s">
        <v>1242</v>
      </c>
      <c r="D231" s="564" t="s">
        <v>1242</v>
      </c>
      <c r="E231" s="564" t="s">
        <v>1242</v>
      </c>
      <c r="F231" s="564" t="s">
        <v>1242</v>
      </c>
      <c r="G231" s="564" t="s">
        <v>1242</v>
      </c>
      <c r="H231" s="564" t="s">
        <v>1242</v>
      </c>
      <c r="I231" s="564" t="s">
        <v>1242</v>
      </c>
      <c r="J231" s="564" t="s">
        <v>1242</v>
      </c>
      <c r="K231" s="564" t="s">
        <v>1242</v>
      </c>
      <c r="L231" s="564" t="s">
        <v>1242</v>
      </c>
      <c r="AQ231" s="564" t="s">
        <v>1306</v>
      </c>
    </row>
    <row r="232" spans="1:43" x14ac:dyDescent="0.3">
      <c r="A232" s="564">
        <v>121180</v>
      </c>
      <c r="B232" s="564" t="s">
        <v>515</v>
      </c>
      <c r="C232" s="564" t="s">
        <v>1242</v>
      </c>
      <c r="D232" s="564" t="s">
        <v>1242</v>
      </c>
      <c r="E232" s="564" t="s">
        <v>1242</v>
      </c>
      <c r="F232" s="564" t="s">
        <v>1242</v>
      </c>
      <c r="G232" s="564" t="s">
        <v>1242</v>
      </c>
      <c r="H232" s="564" t="s">
        <v>1242</v>
      </c>
      <c r="I232" s="564" t="s">
        <v>1242</v>
      </c>
      <c r="J232" s="564" t="s">
        <v>1242</v>
      </c>
      <c r="K232" s="564" t="s">
        <v>1242</v>
      </c>
      <c r="L232" s="564" t="s">
        <v>1242</v>
      </c>
      <c r="AQ232" s="564" t="s">
        <v>1306</v>
      </c>
    </row>
    <row r="233" spans="1:43" x14ac:dyDescent="0.3">
      <c r="A233" s="564">
        <v>121185</v>
      </c>
      <c r="B233" s="564" t="s">
        <v>515</v>
      </c>
      <c r="C233" s="564" t="s">
        <v>1242</v>
      </c>
      <c r="D233" s="564" t="s">
        <v>1242</v>
      </c>
      <c r="E233" s="564" t="s">
        <v>1242</v>
      </c>
      <c r="F233" s="564" t="s">
        <v>1242</v>
      </c>
      <c r="G233" s="564" t="s">
        <v>1242</v>
      </c>
      <c r="H233" s="564" t="s">
        <v>1242</v>
      </c>
      <c r="I233" s="564" t="s">
        <v>1242</v>
      </c>
      <c r="J233" s="564" t="s">
        <v>1242</v>
      </c>
      <c r="K233" s="564" t="s">
        <v>1242</v>
      </c>
      <c r="L233" s="564" t="s">
        <v>1242</v>
      </c>
      <c r="AQ233" s="564" t="s">
        <v>1306</v>
      </c>
    </row>
    <row r="234" spans="1:43" x14ac:dyDescent="0.3">
      <c r="A234" s="564">
        <v>121191</v>
      </c>
      <c r="B234" s="564" t="s">
        <v>515</v>
      </c>
      <c r="C234" s="564" t="s">
        <v>1242</v>
      </c>
      <c r="D234" s="564" t="s">
        <v>1242</v>
      </c>
      <c r="E234" s="564" t="s">
        <v>1242</v>
      </c>
      <c r="F234" s="564" t="s">
        <v>1242</v>
      </c>
      <c r="G234" s="564" t="s">
        <v>1242</v>
      </c>
      <c r="H234" s="564" t="s">
        <v>1242</v>
      </c>
      <c r="I234" s="564" t="s">
        <v>1242</v>
      </c>
      <c r="J234" s="564" t="s">
        <v>1242</v>
      </c>
      <c r="K234" s="564" t="s">
        <v>1242</v>
      </c>
      <c r="L234" s="564" t="s">
        <v>1242</v>
      </c>
      <c r="AQ234" s="564" t="s">
        <v>1306</v>
      </c>
    </row>
    <row r="235" spans="1:43" x14ac:dyDescent="0.3">
      <c r="A235" s="564">
        <v>121208</v>
      </c>
      <c r="B235" s="564" t="s">
        <v>515</v>
      </c>
      <c r="C235" s="564" t="s">
        <v>1242</v>
      </c>
      <c r="D235" s="564" t="s">
        <v>1242</v>
      </c>
      <c r="E235" s="564" t="s">
        <v>1242</v>
      </c>
      <c r="F235" s="564" t="s">
        <v>1242</v>
      </c>
      <c r="G235" s="564" t="s">
        <v>1242</v>
      </c>
      <c r="H235" s="564" t="s">
        <v>1242</v>
      </c>
      <c r="I235" s="564" t="s">
        <v>1242</v>
      </c>
      <c r="J235" s="564" t="s">
        <v>1242</v>
      </c>
      <c r="K235" s="564" t="s">
        <v>1242</v>
      </c>
      <c r="L235" s="564" t="s">
        <v>1242</v>
      </c>
      <c r="AQ235" s="564" t="s">
        <v>1306</v>
      </c>
    </row>
    <row r="236" spans="1:43" x14ac:dyDescent="0.3">
      <c r="A236" s="564">
        <v>121243</v>
      </c>
      <c r="B236" s="564" t="s">
        <v>515</v>
      </c>
      <c r="C236" s="564" t="s">
        <v>1242</v>
      </c>
      <c r="D236" s="564" t="s">
        <v>1242</v>
      </c>
      <c r="E236" s="564" t="s">
        <v>1242</v>
      </c>
      <c r="F236" s="564" t="s">
        <v>1242</v>
      </c>
      <c r="G236" s="564" t="s">
        <v>1242</v>
      </c>
      <c r="H236" s="564" t="s">
        <v>1242</v>
      </c>
      <c r="I236" s="564" t="s">
        <v>1242</v>
      </c>
      <c r="J236" s="564" t="s">
        <v>1242</v>
      </c>
      <c r="K236" s="564" t="s">
        <v>1242</v>
      </c>
      <c r="L236" s="564" t="s">
        <v>1242</v>
      </c>
      <c r="AQ236" s="564" t="s">
        <v>1306</v>
      </c>
    </row>
    <row r="237" spans="1:43" x14ac:dyDescent="0.3">
      <c r="A237" s="564">
        <v>121254</v>
      </c>
      <c r="B237" s="564" t="s">
        <v>515</v>
      </c>
      <c r="C237" s="564" t="s">
        <v>1242</v>
      </c>
      <c r="D237" s="564" t="s">
        <v>1242</v>
      </c>
      <c r="E237" s="564" t="s">
        <v>1242</v>
      </c>
      <c r="F237" s="564" t="s">
        <v>1242</v>
      </c>
      <c r="G237" s="564" t="s">
        <v>1242</v>
      </c>
      <c r="H237" s="564" t="s">
        <v>1242</v>
      </c>
      <c r="I237" s="564" t="s">
        <v>1242</v>
      </c>
      <c r="J237" s="564" t="s">
        <v>1242</v>
      </c>
      <c r="K237" s="564" t="s">
        <v>1242</v>
      </c>
      <c r="L237" s="564" t="s">
        <v>1242</v>
      </c>
      <c r="AQ237" s="564" t="s">
        <v>1306</v>
      </c>
    </row>
    <row r="238" spans="1:43" x14ac:dyDescent="0.3">
      <c r="A238" s="564">
        <v>121299</v>
      </c>
      <c r="B238" s="564" t="s">
        <v>515</v>
      </c>
      <c r="C238" s="564" t="s">
        <v>1242</v>
      </c>
      <c r="D238" s="564" t="s">
        <v>1242</v>
      </c>
      <c r="E238" s="564" t="s">
        <v>1242</v>
      </c>
      <c r="F238" s="564" t="s">
        <v>1242</v>
      </c>
      <c r="G238" s="564" t="s">
        <v>1242</v>
      </c>
      <c r="H238" s="564" t="s">
        <v>1242</v>
      </c>
      <c r="I238" s="564" t="s">
        <v>1242</v>
      </c>
      <c r="J238" s="564" t="s">
        <v>1242</v>
      </c>
      <c r="K238" s="564" t="s">
        <v>1242</v>
      </c>
      <c r="L238" s="564" t="s">
        <v>1242</v>
      </c>
      <c r="AQ238" s="564" t="s">
        <v>1306</v>
      </c>
    </row>
    <row r="239" spans="1:43" x14ac:dyDescent="0.3">
      <c r="A239" s="564">
        <v>121380</v>
      </c>
      <c r="B239" s="564" t="s">
        <v>515</v>
      </c>
      <c r="C239" s="564" t="s">
        <v>1242</v>
      </c>
      <c r="D239" s="564" t="s">
        <v>1242</v>
      </c>
      <c r="E239" s="564" t="s">
        <v>1242</v>
      </c>
      <c r="F239" s="564" t="s">
        <v>1242</v>
      </c>
      <c r="G239" s="564" t="s">
        <v>1242</v>
      </c>
      <c r="H239" s="564" t="s">
        <v>1242</v>
      </c>
      <c r="I239" s="564" t="s">
        <v>1242</v>
      </c>
      <c r="J239" s="564" t="s">
        <v>1242</v>
      </c>
      <c r="K239" s="564" t="s">
        <v>1242</v>
      </c>
      <c r="L239" s="564" t="s">
        <v>1242</v>
      </c>
      <c r="AQ239" s="564" t="s">
        <v>1306</v>
      </c>
    </row>
    <row r="240" spans="1:43" x14ac:dyDescent="0.3">
      <c r="A240" s="564">
        <v>121408</v>
      </c>
      <c r="B240" s="564" t="s">
        <v>515</v>
      </c>
      <c r="C240" s="564" t="s">
        <v>1242</v>
      </c>
      <c r="D240" s="564" t="s">
        <v>1242</v>
      </c>
      <c r="E240" s="564" t="s">
        <v>1242</v>
      </c>
      <c r="F240" s="564" t="s">
        <v>1242</v>
      </c>
      <c r="G240" s="564" t="s">
        <v>1242</v>
      </c>
      <c r="H240" s="564" t="s">
        <v>1242</v>
      </c>
      <c r="I240" s="564" t="s">
        <v>1242</v>
      </c>
      <c r="J240" s="564" t="s">
        <v>1242</v>
      </c>
      <c r="K240" s="564" t="s">
        <v>1242</v>
      </c>
      <c r="L240" s="564" t="s">
        <v>1242</v>
      </c>
      <c r="AQ240" s="564" t="s">
        <v>1306</v>
      </c>
    </row>
    <row r="241" spans="1:43" x14ac:dyDescent="0.3">
      <c r="A241" s="564">
        <v>121424</v>
      </c>
      <c r="B241" s="564" t="s">
        <v>515</v>
      </c>
      <c r="C241" s="564" t="s">
        <v>1242</v>
      </c>
      <c r="D241" s="564" t="s">
        <v>1242</v>
      </c>
      <c r="E241" s="564" t="s">
        <v>1242</v>
      </c>
      <c r="F241" s="564" t="s">
        <v>1242</v>
      </c>
      <c r="G241" s="564" t="s">
        <v>1242</v>
      </c>
      <c r="H241" s="564" t="s">
        <v>1242</v>
      </c>
      <c r="I241" s="564" t="s">
        <v>1242</v>
      </c>
      <c r="J241" s="564" t="s">
        <v>1242</v>
      </c>
      <c r="K241" s="564" t="s">
        <v>1242</v>
      </c>
      <c r="L241" s="564" t="s">
        <v>1242</v>
      </c>
      <c r="AQ241" s="564" t="s">
        <v>1306</v>
      </c>
    </row>
    <row r="242" spans="1:43" x14ac:dyDescent="0.3">
      <c r="A242" s="564">
        <v>121445</v>
      </c>
      <c r="B242" s="564" t="s">
        <v>515</v>
      </c>
      <c r="C242" s="564" t="s">
        <v>1242</v>
      </c>
      <c r="D242" s="564" t="s">
        <v>1242</v>
      </c>
      <c r="E242" s="564" t="s">
        <v>1242</v>
      </c>
      <c r="F242" s="564" t="s">
        <v>1242</v>
      </c>
      <c r="G242" s="564" t="s">
        <v>1242</v>
      </c>
      <c r="H242" s="564" t="s">
        <v>1242</v>
      </c>
      <c r="I242" s="564" t="s">
        <v>1242</v>
      </c>
      <c r="J242" s="564" t="s">
        <v>1242</v>
      </c>
      <c r="K242" s="564" t="s">
        <v>1242</v>
      </c>
      <c r="L242" s="564" t="s">
        <v>1242</v>
      </c>
      <c r="AQ242" s="564" t="s">
        <v>1306</v>
      </c>
    </row>
    <row r="243" spans="1:43" x14ac:dyDescent="0.3">
      <c r="A243" s="564">
        <v>121446</v>
      </c>
      <c r="B243" s="564" t="s">
        <v>515</v>
      </c>
      <c r="C243" s="564" t="s">
        <v>1242</v>
      </c>
      <c r="D243" s="564" t="s">
        <v>1242</v>
      </c>
      <c r="E243" s="564" t="s">
        <v>1242</v>
      </c>
      <c r="F243" s="564" t="s">
        <v>1242</v>
      </c>
      <c r="G243" s="564" t="s">
        <v>1242</v>
      </c>
      <c r="H243" s="564" t="s">
        <v>1242</v>
      </c>
      <c r="I243" s="564" t="s">
        <v>1242</v>
      </c>
      <c r="J243" s="564" t="s">
        <v>1242</v>
      </c>
      <c r="K243" s="564" t="s">
        <v>1242</v>
      </c>
      <c r="L243" s="564" t="s">
        <v>1242</v>
      </c>
      <c r="AQ243" s="564" t="s">
        <v>1306</v>
      </c>
    </row>
    <row r="244" spans="1:43" x14ac:dyDescent="0.3">
      <c r="A244" s="564">
        <v>121449</v>
      </c>
      <c r="B244" s="564" t="s">
        <v>515</v>
      </c>
      <c r="C244" s="564" t="s">
        <v>1242</v>
      </c>
      <c r="D244" s="564" t="s">
        <v>1242</v>
      </c>
      <c r="E244" s="564" t="s">
        <v>1242</v>
      </c>
      <c r="F244" s="564" t="s">
        <v>1242</v>
      </c>
      <c r="G244" s="564" t="s">
        <v>1242</v>
      </c>
      <c r="H244" s="564" t="s">
        <v>1242</v>
      </c>
      <c r="I244" s="564" t="s">
        <v>1242</v>
      </c>
      <c r="J244" s="564" t="s">
        <v>1242</v>
      </c>
      <c r="K244" s="564" t="s">
        <v>1242</v>
      </c>
      <c r="L244" s="564" t="s">
        <v>1242</v>
      </c>
      <c r="AQ244" s="564" t="s">
        <v>1306</v>
      </c>
    </row>
    <row r="245" spans="1:43" x14ac:dyDescent="0.3">
      <c r="A245" s="564">
        <v>121458</v>
      </c>
      <c r="B245" s="564" t="s">
        <v>515</v>
      </c>
      <c r="C245" s="564" t="s">
        <v>1242</v>
      </c>
      <c r="D245" s="564" t="s">
        <v>1242</v>
      </c>
      <c r="E245" s="564" t="s">
        <v>1242</v>
      </c>
      <c r="F245" s="564" t="s">
        <v>1242</v>
      </c>
      <c r="G245" s="564" t="s">
        <v>1242</v>
      </c>
      <c r="H245" s="564" t="s">
        <v>1242</v>
      </c>
      <c r="I245" s="564" t="s">
        <v>1242</v>
      </c>
      <c r="J245" s="564" t="s">
        <v>1242</v>
      </c>
      <c r="K245" s="564" t="s">
        <v>1242</v>
      </c>
      <c r="L245" s="564" t="s">
        <v>1242</v>
      </c>
      <c r="AQ245" s="564" t="s">
        <v>1306</v>
      </c>
    </row>
    <row r="246" spans="1:43" x14ac:dyDescent="0.3">
      <c r="A246" s="564">
        <v>121478</v>
      </c>
      <c r="B246" s="564" t="s">
        <v>515</v>
      </c>
      <c r="C246" s="564" t="s">
        <v>1242</v>
      </c>
      <c r="D246" s="564" t="s">
        <v>1242</v>
      </c>
      <c r="E246" s="564" t="s">
        <v>1242</v>
      </c>
      <c r="F246" s="564" t="s">
        <v>1242</v>
      </c>
      <c r="G246" s="564" t="s">
        <v>1242</v>
      </c>
      <c r="H246" s="564" t="s">
        <v>1242</v>
      </c>
      <c r="I246" s="564" t="s">
        <v>1242</v>
      </c>
      <c r="J246" s="564" t="s">
        <v>1242</v>
      </c>
      <c r="K246" s="564" t="s">
        <v>1242</v>
      </c>
      <c r="L246" s="564" t="s">
        <v>1242</v>
      </c>
      <c r="AQ246" s="564" t="s">
        <v>1306</v>
      </c>
    </row>
    <row r="247" spans="1:43" x14ac:dyDescent="0.3">
      <c r="A247" s="564">
        <v>121479</v>
      </c>
      <c r="B247" s="564" t="s">
        <v>515</v>
      </c>
      <c r="C247" s="564" t="s">
        <v>1242</v>
      </c>
      <c r="D247" s="564" t="s">
        <v>1242</v>
      </c>
      <c r="E247" s="564" t="s">
        <v>1242</v>
      </c>
      <c r="F247" s="564" t="s">
        <v>1242</v>
      </c>
      <c r="G247" s="564" t="s">
        <v>1242</v>
      </c>
      <c r="H247" s="564" t="s">
        <v>1242</v>
      </c>
      <c r="I247" s="564" t="s">
        <v>1242</v>
      </c>
      <c r="J247" s="564" t="s">
        <v>1242</v>
      </c>
      <c r="K247" s="564" t="s">
        <v>1242</v>
      </c>
      <c r="L247" s="564" t="s">
        <v>1242</v>
      </c>
      <c r="AQ247" s="564" t="s">
        <v>1306</v>
      </c>
    </row>
    <row r="248" spans="1:43" x14ac:dyDescent="0.3">
      <c r="A248" s="564">
        <v>121482</v>
      </c>
      <c r="B248" s="564" t="s">
        <v>515</v>
      </c>
      <c r="C248" s="564" t="s">
        <v>1242</v>
      </c>
      <c r="D248" s="564" t="s">
        <v>1242</v>
      </c>
      <c r="E248" s="564" t="s">
        <v>1242</v>
      </c>
      <c r="F248" s="564" t="s">
        <v>1242</v>
      </c>
      <c r="G248" s="564" t="s">
        <v>1242</v>
      </c>
      <c r="H248" s="564" t="s">
        <v>1242</v>
      </c>
      <c r="I248" s="564" t="s">
        <v>1242</v>
      </c>
      <c r="J248" s="564" t="s">
        <v>1242</v>
      </c>
      <c r="K248" s="564" t="s">
        <v>1242</v>
      </c>
      <c r="L248" s="564" t="s">
        <v>1242</v>
      </c>
      <c r="AQ248" s="564" t="s">
        <v>1306</v>
      </c>
    </row>
    <row r="249" spans="1:43" x14ac:dyDescent="0.3">
      <c r="A249" s="564">
        <v>121484</v>
      </c>
      <c r="B249" s="564" t="s">
        <v>515</v>
      </c>
      <c r="C249" s="564" t="s">
        <v>1242</v>
      </c>
      <c r="D249" s="564" t="s">
        <v>1242</v>
      </c>
      <c r="E249" s="564" t="s">
        <v>1242</v>
      </c>
      <c r="F249" s="564" t="s">
        <v>1242</v>
      </c>
      <c r="G249" s="564" t="s">
        <v>1242</v>
      </c>
      <c r="H249" s="564" t="s">
        <v>1242</v>
      </c>
      <c r="I249" s="564" t="s">
        <v>1242</v>
      </c>
      <c r="J249" s="564" t="s">
        <v>1242</v>
      </c>
      <c r="K249" s="564" t="s">
        <v>1242</v>
      </c>
      <c r="L249" s="564" t="s">
        <v>1242</v>
      </c>
      <c r="AQ249" s="564" t="s">
        <v>1306</v>
      </c>
    </row>
    <row r="250" spans="1:43" x14ac:dyDescent="0.3">
      <c r="A250" s="564">
        <v>121493</v>
      </c>
      <c r="B250" s="564" t="s">
        <v>515</v>
      </c>
      <c r="C250" s="564" t="s">
        <v>1242</v>
      </c>
      <c r="D250" s="564" t="s">
        <v>1242</v>
      </c>
      <c r="E250" s="564" t="s">
        <v>1242</v>
      </c>
      <c r="F250" s="564" t="s">
        <v>1242</v>
      </c>
      <c r="G250" s="564" t="s">
        <v>1242</v>
      </c>
      <c r="H250" s="564" t="s">
        <v>1242</v>
      </c>
      <c r="I250" s="564" t="s">
        <v>1242</v>
      </c>
      <c r="J250" s="564" t="s">
        <v>1242</v>
      </c>
      <c r="K250" s="564" t="s">
        <v>1242</v>
      </c>
      <c r="L250" s="564" t="s">
        <v>1242</v>
      </c>
      <c r="AQ250" s="564" t="s">
        <v>1306</v>
      </c>
    </row>
    <row r="251" spans="1:43" x14ac:dyDescent="0.3">
      <c r="A251" s="564">
        <v>121500</v>
      </c>
      <c r="B251" s="564" t="s">
        <v>515</v>
      </c>
      <c r="C251" s="564" t="s">
        <v>1242</v>
      </c>
      <c r="D251" s="564" t="s">
        <v>1242</v>
      </c>
      <c r="E251" s="564" t="s">
        <v>1242</v>
      </c>
      <c r="F251" s="564" t="s">
        <v>1242</v>
      </c>
      <c r="G251" s="564" t="s">
        <v>1242</v>
      </c>
      <c r="H251" s="564" t="s">
        <v>1242</v>
      </c>
      <c r="I251" s="564" t="s">
        <v>1242</v>
      </c>
      <c r="J251" s="564" t="s">
        <v>1242</v>
      </c>
      <c r="K251" s="564" t="s">
        <v>1242</v>
      </c>
      <c r="L251" s="564" t="s">
        <v>1242</v>
      </c>
      <c r="AQ251" s="564" t="s">
        <v>1306</v>
      </c>
    </row>
    <row r="252" spans="1:43" x14ac:dyDescent="0.3">
      <c r="A252" s="564">
        <v>121504</v>
      </c>
      <c r="B252" s="564" t="s">
        <v>515</v>
      </c>
      <c r="C252" s="564" t="s">
        <v>1242</v>
      </c>
      <c r="D252" s="564" t="s">
        <v>1242</v>
      </c>
      <c r="E252" s="564" t="s">
        <v>1242</v>
      </c>
      <c r="F252" s="564" t="s">
        <v>1242</v>
      </c>
      <c r="G252" s="564" t="s">
        <v>1242</v>
      </c>
      <c r="H252" s="564" t="s">
        <v>1242</v>
      </c>
      <c r="I252" s="564" t="s">
        <v>1242</v>
      </c>
      <c r="J252" s="564" t="s">
        <v>1242</v>
      </c>
      <c r="K252" s="564" t="s">
        <v>1242</v>
      </c>
      <c r="L252" s="564" t="s">
        <v>1242</v>
      </c>
      <c r="AQ252" s="564" t="s">
        <v>1306</v>
      </c>
    </row>
    <row r="253" spans="1:43" x14ac:dyDescent="0.3">
      <c r="A253" s="564">
        <v>121515</v>
      </c>
      <c r="B253" s="564" t="s">
        <v>515</v>
      </c>
      <c r="C253" s="564" t="s">
        <v>1242</v>
      </c>
      <c r="D253" s="564" t="s">
        <v>1242</v>
      </c>
      <c r="E253" s="564" t="s">
        <v>1242</v>
      </c>
      <c r="F253" s="564" t="s">
        <v>1242</v>
      </c>
      <c r="G253" s="564" t="s">
        <v>1242</v>
      </c>
      <c r="H253" s="564" t="s">
        <v>1242</v>
      </c>
      <c r="I253" s="564" t="s">
        <v>1242</v>
      </c>
      <c r="J253" s="564" t="s">
        <v>1242</v>
      </c>
      <c r="K253" s="564" t="s">
        <v>1242</v>
      </c>
      <c r="L253" s="564" t="s">
        <v>1242</v>
      </c>
      <c r="AQ253" s="564" t="s">
        <v>1306</v>
      </c>
    </row>
    <row r="254" spans="1:43" x14ac:dyDescent="0.3">
      <c r="A254" s="564">
        <v>121519</v>
      </c>
      <c r="B254" s="564" t="s">
        <v>515</v>
      </c>
      <c r="C254" s="564" t="s">
        <v>1242</v>
      </c>
      <c r="D254" s="564" t="s">
        <v>1242</v>
      </c>
      <c r="E254" s="564" t="s">
        <v>1242</v>
      </c>
      <c r="F254" s="564" t="s">
        <v>1242</v>
      </c>
      <c r="G254" s="564" t="s">
        <v>1242</v>
      </c>
      <c r="H254" s="564" t="s">
        <v>1242</v>
      </c>
      <c r="I254" s="564" t="s">
        <v>1242</v>
      </c>
      <c r="J254" s="564" t="s">
        <v>1242</v>
      </c>
      <c r="K254" s="564" t="s">
        <v>1242</v>
      </c>
      <c r="L254" s="564" t="s">
        <v>1242</v>
      </c>
      <c r="M254" s="564" t="s">
        <v>379</v>
      </c>
      <c r="N254" s="564" t="s">
        <v>379</v>
      </c>
      <c r="O254" s="564" t="s">
        <v>379</v>
      </c>
      <c r="P254" s="564" t="s">
        <v>379</v>
      </c>
      <c r="Q254" s="564" t="s">
        <v>379</v>
      </c>
      <c r="R254" s="564" t="s">
        <v>379</v>
      </c>
      <c r="S254" s="564" t="s">
        <v>379</v>
      </c>
      <c r="T254" s="564" t="s">
        <v>379</v>
      </c>
      <c r="U254" s="564" t="s">
        <v>379</v>
      </c>
      <c r="V254" s="564" t="s">
        <v>379</v>
      </c>
      <c r="W254" s="564" t="s">
        <v>379</v>
      </c>
      <c r="X254" s="564" t="s">
        <v>379</v>
      </c>
      <c r="Y254" s="564" t="s">
        <v>379</v>
      </c>
      <c r="Z254" s="564" t="s">
        <v>379</v>
      </c>
      <c r="AA254" s="564" t="s">
        <v>379</v>
      </c>
      <c r="AB254" s="564" t="s">
        <v>379</v>
      </c>
      <c r="AC254" s="564" t="s">
        <v>379</v>
      </c>
      <c r="AD254" s="564" t="s">
        <v>379</v>
      </c>
      <c r="AE254" s="564" t="s">
        <v>379</v>
      </c>
      <c r="AF254" s="564" t="s">
        <v>379</v>
      </c>
      <c r="AG254" s="564" t="s">
        <v>379</v>
      </c>
      <c r="AH254" s="564" t="s">
        <v>379</v>
      </c>
      <c r="AI254" s="564" t="s">
        <v>379</v>
      </c>
      <c r="AJ254" s="564" t="s">
        <v>379</v>
      </c>
      <c r="AK254" s="564" t="s">
        <v>379</v>
      </c>
      <c r="AL254" s="564" t="s">
        <v>379</v>
      </c>
      <c r="AM254" s="564" t="s">
        <v>379</v>
      </c>
      <c r="AN254" s="564" t="s">
        <v>379</v>
      </c>
      <c r="AO254" s="564" t="s">
        <v>379</v>
      </c>
      <c r="AP254" s="564" t="s">
        <v>379</v>
      </c>
      <c r="AQ254" s="564" t="s">
        <v>1306</v>
      </c>
    </row>
    <row r="255" spans="1:43" x14ac:dyDescent="0.3">
      <c r="A255" s="564">
        <v>121523</v>
      </c>
      <c r="B255" s="564" t="s">
        <v>515</v>
      </c>
      <c r="C255" s="564" t="s">
        <v>1242</v>
      </c>
      <c r="D255" s="564" t="s">
        <v>1242</v>
      </c>
      <c r="E255" s="564" t="s">
        <v>1242</v>
      </c>
      <c r="F255" s="564" t="s">
        <v>1242</v>
      </c>
      <c r="G255" s="564" t="s">
        <v>1242</v>
      </c>
      <c r="H255" s="564" t="s">
        <v>1242</v>
      </c>
      <c r="I255" s="564" t="s">
        <v>1242</v>
      </c>
      <c r="J255" s="564" t="s">
        <v>1242</v>
      </c>
      <c r="K255" s="564" t="s">
        <v>1242</v>
      </c>
      <c r="L255" s="564" t="s">
        <v>1242</v>
      </c>
      <c r="AQ255" s="564" t="s">
        <v>1306</v>
      </c>
    </row>
    <row r="256" spans="1:43" x14ac:dyDescent="0.3">
      <c r="A256" s="564">
        <v>121528</v>
      </c>
      <c r="B256" s="564" t="s">
        <v>515</v>
      </c>
      <c r="C256" s="564" t="s">
        <v>1242</v>
      </c>
      <c r="D256" s="564" t="s">
        <v>1242</v>
      </c>
      <c r="E256" s="564" t="s">
        <v>1242</v>
      </c>
      <c r="F256" s="564" t="s">
        <v>1242</v>
      </c>
      <c r="G256" s="564" t="s">
        <v>1242</v>
      </c>
      <c r="H256" s="564" t="s">
        <v>1242</v>
      </c>
      <c r="I256" s="564" t="s">
        <v>1242</v>
      </c>
      <c r="J256" s="564" t="s">
        <v>1242</v>
      </c>
      <c r="K256" s="564" t="s">
        <v>1242</v>
      </c>
      <c r="L256" s="564" t="s">
        <v>1242</v>
      </c>
      <c r="AQ256" s="564" t="s">
        <v>1306</v>
      </c>
    </row>
    <row r="257" spans="1:43" x14ac:dyDescent="0.3">
      <c r="A257" s="564">
        <v>121533</v>
      </c>
      <c r="B257" s="564" t="s">
        <v>515</v>
      </c>
      <c r="C257" s="564" t="s">
        <v>1242</v>
      </c>
      <c r="D257" s="564" t="s">
        <v>1242</v>
      </c>
      <c r="E257" s="564" t="s">
        <v>1242</v>
      </c>
      <c r="F257" s="564" t="s">
        <v>1242</v>
      </c>
      <c r="G257" s="564" t="s">
        <v>1242</v>
      </c>
      <c r="H257" s="564" t="s">
        <v>1242</v>
      </c>
      <c r="I257" s="564" t="s">
        <v>1242</v>
      </c>
      <c r="J257" s="564" t="s">
        <v>1242</v>
      </c>
      <c r="K257" s="564" t="s">
        <v>1242</v>
      </c>
      <c r="L257" s="564" t="s">
        <v>1242</v>
      </c>
      <c r="AQ257" s="564" t="s">
        <v>1306</v>
      </c>
    </row>
    <row r="258" spans="1:43" x14ac:dyDescent="0.3">
      <c r="A258" s="564">
        <v>121538</v>
      </c>
      <c r="B258" s="564" t="s">
        <v>515</v>
      </c>
      <c r="C258" s="564" t="s">
        <v>1242</v>
      </c>
      <c r="D258" s="564" t="s">
        <v>1242</v>
      </c>
      <c r="E258" s="564" t="s">
        <v>1242</v>
      </c>
      <c r="F258" s="564" t="s">
        <v>1242</v>
      </c>
      <c r="G258" s="564" t="s">
        <v>1242</v>
      </c>
      <c r="H258" s="564" t="s">
        <v>1242</v>
      </c>
      <c r="I258" s="564" t="s">
        <v>1242</v>
      </c>
      <c r="J258" s="564" t="s">
        <v>1242</v>
      </c>
      <c r="K258" s="564" t="s">
        <v>1242</v>
      </c>
      <c r="L258" s="564" t="s">
        <v>1242</v>
      </c>
      <c r="AQ258" s="564" t="s">
        <v>1306</v>
      </c>
    </row>
    <row r="259" spans="1:43" x14ac:dyDescent="0.3">
      <c r="A259" s="564">
        <v>121539</v>
      </c>
      <c r="B259" s="564" t="s">
        <v>515</v>
      </c>
      <c r="C259" s="564" t="s">
        <v>1242</v>
      </c>
      <c r="D259" s="564" t="s">
        <v>1242</v>
      </c>
      <c r="E259" s="564" t="s">
        <v>1242</v>
      </c>
      <c r="F259" s="564" t="s">
        <v>1242</v>
      </c>
      <c r="G259" s="564" t="s">
        <v>1242</v>
      </c>
      <c r="H259" s="564" t="s">
        <v>1242</v>
      </c>
      <c r="I259" s="564" t="s">
        <v>1242</v>
      </c>
      <c r="J259" s="564" t="s">
        <v>1242</v>
      </c>
      <c r="K259" s="564" t="s">
        <v>1242</v>
      </c>
      <c r="L259" s="564" t="s">
        <v>1242</v>
      </c>
      <c r="AQ259" s="564" t="s">
        <v>1306</v>
      </c>
    </row>
    <row r="260" spans="1:43" x14ac:dyDescent="0.3">
      <c r="A260" s="564">
        <v>121540</v>
      </c>
      <c r="B260" s="564" t="s">
        <v>515</v>
      </c>
      <c r="C260" s="564" t="s">
        <v>1242</v>
      </c>
      <c r="D260" s="564" t="s">
        <v>1242</v>
      </c>
      <c r="E260" s="564" t="s">
        <v>1242</v>
      </c>
      <c r="F260" s="564" t="s">
        <v>1242</v>
      </c>
      <c r="G260" s="564" t="s">
        <v>1242</v>
      </c>
      <c r="H260" s="564" t="s">
        <v>1242</v>
      </c>
      <c r="I260" s="564" t="s">
        <v>1242</v>
      </c>
      <c r="J260" s="564" t="s">
        <v>1242</v>
      </c>
      <c r="K260" s="564" t="s">
        <v>1242</v>
      </c>
      <c r="L260" s="564" t="s">
        <v>1242</v>
      </c>
      <c r="AQ260" s="564" t="s">
        <v>1306</v>
      </c>
    </row>
    <row r="261" spans="1:43" x14ac:dyDescent="0.3">
      <c r="A261" s="564">
        <v>121545</v>
      </c>
      <c r="B261" s="564" t="s">
        <v>515</v>
      </c>
      <c r="C261" s="564" t="s">
        <v>1242</v>
      </c>
      <c r="D261" s="564" t="s">
        <v>1242</v>
      </c>
      <c r="E261" s="564" t="s">
        <v>1242</v>
      </c>
      <c r="F261" s="564" t="s">
        <v>1242</v>
      </c>
      <c r="G261" s="564" t="s">
        <v>1242</v>
      </c>
      <c r="H261" s="564" t="s">
        <v>1242</v>
      </c>
      <c r="I261" s="564" t="s">
        <v>1242</v>
      </c>
      <c r="J261" s="564" t="s">
        <v>1242</v>
      </c>
      <c r="K261" s="564" t="s">
        <v>1242</v>
      </c>
      <c r="L261" s="564" t="s">
        <v>1242</v>
      </c>
      <c r="AQ261" s="564" t="s">
        <v>1306</v>
      </c>
    </row>
    <row r="262" spans="1:43" x14ac:dyDescent="0.3">
      <c r="A262" s="564">
        <v>121549</v>
      </c>
      <c r="B262" s="564" t="s">
        <v>515</v>
      </c>
      <c r="C262" s="564" t="s">
        <v>1242</v>
      </c>
      <c r="D262" s="564" t="s">
        <v>1242</v>
      </c>
      <c r="E262" s="564" t="s">
        <v>1242</v>
      </c>
      <c r="F262" s="564" t="s">
        <v>1242</v>
      </c>
      <c r="G262" s="564" t="s">
        <v>1242</v>
      </c>
      <c r="H262" s="564" t="s">
        <v>1242</v>
      </c>
      <c r="I262" s="564" t="s">
        <v>1242</v>
      </c>
      <c r="J262" s="564" t="s">
        <v>1242</v>
      </c>
      <c r="K262" s="564" t="s">
        <v>1242</v>
      </c>
      <c r="L262" s="564" t="s">
        <v>1242</v>
      </c>
      <c r="AQ262" s="564" t="s">
        <v>1306</v>
      </c>
    </row>
    <row r="263" spans="1:43" x14ac:dyDescent="0.3">
      <c r="A263" s="564">
        <v>121551</v>
      </c>
      <c r="B263" s="564" t="s">
        <v>515</v>
      </c>
      <c r="C263" s="564" t="s">
        <v>1242</v>
      </c>
      <c r="D263" s="564" t="s">
        <v>1242</v>
      </c>
      <c r="E263" s="564" t="s">
        <v>1242</v>
      </c>
      <c r="F263" s="564" t="s">
        <v>1242</v>
      </c>
      <c r="G263" s="564" t="s">
        <v>1242</v>
      </c>
      <c r="H263" s="564" t="s">
        <v>1242</v>
      </c>
      <c r="I263" s="564" t="s">
        <v>1242</v>
      </c>
      <c r="J263" s="564" t="s">
        <v>1242</v>
      </c>
      <c r="K263" s="564" t="s">
        <v>1242</v>
      </c>
      <c r="L263" s="564" t="s">
        <v>1242</v>
      </c>
      <c r="AQ263" s="564" t="s">
        <v>1306</v>
      </c>
    </row>
    <row r="264" spans="1:43" x14ac:dyDescent="0.3">
      <c r="A264" s="564">
        <v>121552</v>
      </c>
      <c r="B264" s="564" t="s">
        <v>515</v>
      </c>
      <c r="C264" s="564" t="s">
        <v>1242</v>
      </c>
      <c r="D264" s="564" t="s">
        <v>1242</v>
      </c>
      <c r="E264" s="564" t="s">
        <v>1242</v>
      </c>
      <c r="F264" s="564" t="s">
        <v>1242</v>
      </c>
      <c r="G264" s="564" t="s">
        <v>1242</v>
      </c>
      <c r="H264" s="564" t="s">
        <v>1242</v>
      </c>
      <c r="I264" s="564" t="s">
        <v>1242</v>
      </c>
      <c r="J264" s="564" t="s">
        <v>1242</v>
      </c>
      <c r="K264" s="564" t="s">
        <v>1242</v>
      </c>
      <c r="L264" s="564" t="s">
        <v>1242</v>
      </c>
      <c r="AQ264" s="564" t="s">
        <v>1306</v>
      </c>
    </row>
    <row r="265" spans="1:43" x14ac:dyDescent="0.3">
      <c r="A265" s="564">
        <v>121553</v>
      </c>
      <c r="B265" s="564" t="s">
        <v>515</v>
      </c>
      <c r="C265" s="564" t="s">
        <v>1242</v>
      </c>
      <c r="D265" s="564" t="s">
        <v>1242</v>
      </c>
      <c r="E265" s="564" t="s">
        <v>1242</v>
      </c>
      <c r="F265" s="564" t="s">
        <v>1242</v>
      </c>
      <c r="G265" s="564" t="s">
        <v>1242</v>
      </c>
      <c r="H265" s="564" t="s">
        <v>1242</v>
      </c>
      <c r="I265" s="564" t="s">
        <v>1242</v>
      </c>
      <c r="J265" s="564" t="s">
        <v>1242</v>
      </c>
      <c r="K265" s="564" t="s">
        <v>1242</v>
      </c>
      <c r="L265" s="564" t="s">
        <v>1242</v>
      </c>
      <c r="AQ265" s="564" t="s">
        <v>1306</v>
      </c>
    </row>
    <row r="266" spans="1:43" x14ac:dyDescent="0.3">
      <c r="A266" s="564">
        <v>121559</v>
      </c>
      <c r="B266" s="564" t="s">
        <v>515</v>
      </c>
      <c r="C266" s="564" t="s">
        <v>1242</v>
      </c>
      <c r="D266" s="564" t="s">
        <v>1242</v>
      </c>
      <c r="E266" s="564" t="s">
        <v>1242</v>
      </c>
      <c r="F266" s="564" t="s">
        <v>1242</v>
      </c>
      <c r="G266" s="564" t="s">
        <v>1242</v>
      </c>
      <c r="H266" s="564" t="s">
        <v>1242</v>
      </c>
      <c r="I266" s="564" t="s">
        <v>1242</v>
      </c>
      <c r="J266" s="564" t="s">
        <v>1242</v>
      </c>
      <c r="K266" s="564" t="s">
        <v>1242</v>
      </c>
      <c r="L266" s="564" t="s">
        <v>1242</v>
      </c>
      <c r="AQ266" s="564" t="s">
        <v>1306</v>
      </c>
    </row>
    <row r="267" spans="1:43" x14ac:dyDescent="0.3">
      <c r="A267" s="564">
        <v>121562</v>
      </c>
      <c r="B267" s="564" t="s">
        <v>515</v>
      </c>
      <c r="C267" s="564" t="s">
        <v>1242</v>
      </c>
      <c r="D267" s="564" t="s">
        <v>1242</v>
      </c>
      <c r="E267" s="564" t="s">
        <v>1242</v>
      </c>
      <c r="F267" s="564" t="s">
        <v>1242</v>
      </c>
      <c r="G267" s="564" t="s">
        <v>1242</v>
      </c>
      <c r="H267" s="564" t="s">
        <v>1242</v>
      </c>
      <c r="I267" s="564" t="s">
        <v>1242</v>
      </c>
      <c r="J267" s="564" t="s">
        <v>1242</v>
      </c>
      <c r="K267" s="564" t="s">
        <v>1242</v>
      </c>
      <c r="L267" s="564" t="s">
        <v>1242</v>
      </c>
      <c r="AQ267" s="564" t="s">
        <v>1306</v>
      </c>
    </row>
    <row r="268" spans="1:43" x14ac:dyDescent="0.3">
      <c r="A268" s="564">
        <v>121568</v>
      </c>
      <c r="B268" s="564" t="s">
        <v>515</v>
      </c>
      <c r="C268" s="564" t="s">
        <v>1242</v>
      </c>
      <c r="D268" s="564" t="s">
        <v>1242</v>
      </c>
      <c r="E268" s="564" t="s">
        <v>1242</v>
      </c>
      <c r="F268" s="564" t="s">
        <v>1242</v>
      </c>
      <c r="G268" s="564" t="s">
        <v>1242</v>
      </c>
      <c r="H268" s="564" t="s">
        <v>1242</v>
      </c>
      <c r="I268" s="564" t="s">
        <v>1242</v>
      </c>
      <c r="J268" s="564" t="s">
        <v>1242</v>
      </c>
      <c r="K268" s="564" t="s">
        <v>1242</v>
      </c>
      <c r="L268" s="564" t="s">
        <v>1242</v>
      </c>
      <c r="AQ268" s="564" t="s">
        <v>1306</v>
      </c>
    </row>
    <row r="269" spans="1:43" x14ac:dyDescent="0.3">
      <c r="A269" s="564">
        <v>121570</v>
      </c>
      <c r="B269" s="564" t="s">
        <v>515</v>
      </c>
      <c r="C269" s="564" t="s">
        <v>1242</v>
      </c>
      <c r="D269" s="564" t="s">
        <v>1242</v>
      </c>
      <c r="E269" s="564" t="s">
        <v>1242</v>
      </c>
      <c r="F269" s="564" t="s">
        <v>1242</v>
      </c>
      <c r="G269" s="564" t="s">
        <v>1242</v>
      </c>
      <c r="H269" s="564" t="s">
        <v>1242</v>
      </c>
      <c r="I269" s="564" t="s">
        <v>1242</v>
      </c>
      <c r="J269" s="564" t="s">
        <v>1242</v>
      </c>
      <c r="K269" s="564" t="s">
        <v>1242</v>
      </c>
      <c r="L269" s="564" t="s">
        <v>1242</v>
      </c>
      <c r="AQ269" s="564" t="s">
        <v>1306</v>
      </c>
    </row>
    <row r="270" spans="1:43" x14ac:dyDescent="0.3">
      <c r="A270" s="564">
        <v>121571</v>
      </c>
      <c r="B270" s="564" t="s">
        <v>515</v>
      </c>
      <c r="C270" s="564" t="s">
        <v>1242</v>
      </c>
      <c r="D270" s="564" t="s">
        <v>1242</v>
      </c>
      <c r="E270" s="564" t="s">
        <v>1242</v>
      </c>
      <c r="F270" s="564" t="s">
        <v>1242</v>
      </c>
      <c r="G270" s="564" t="s">
        <v>1242</v>
      </c>
      <c r="H270" s="564" t="s">
        <v>1242</v>
      </c>
      <c r="I270" s="564" t="s">
        <v>1242</v>
      </c>
      <c r="J270" s="564" t="s">
        <v>1242</v>
      </c>
      <c r="K270" s="564" t="s">
        <v>1242</v>
      </c>
      <c r="L270" s="564" t="s">
        <v>1242</v>
      </c>
      <c r="AQ270" s="564" t="s">
        <v>1306</v>
      </c>
    </row>
    <row r="271" spans="1:43" x14ac:dyDescent="0.3">
      <c r="A271" s="564">
        <v>121572</v>
      </c>
      <c r="B271" s="564" t="s">
        <v>515</v>
      </c>
      <c r="C271" s="564" t="s">
        <v>1242</v>
      </c>
      <c r="D271" s="564" t="s">
        <v>1242</v>
      </c>
      <c r="E271" s="564" t="s">
        <v>1242</v>
      </c>
      <c r="F271" s="564" t="s">
        <v>1242</v>
      </c>
      <c r="G271" s="564" t="s">
        <v>1242</v>
      </c>
      <c r="H271" s="564" t="s">
        <v>1242</v>
      </c>
      <c r="I271" s="564" t="s">
        <v>1242</v>
      </c>
      <c r="J271" s="564" t="s">
        <v>1242</v>
      </c>
      <c r="K271" s="564" t="s">
        <v>1242</v>
      </c>
      <c r="L271" s="564" t="s">
        <v>1242</v>
      </c>
      <c r="AQ271" s="564" t="s">
        <v>1306</v>
      </c>
    </row>
    <row r="272" spans="1:43" x14ac:dyDescent="0.3">
      <c r="A272" s="564">
        <v>121575</v>
      </c>
      <c r="B272" s="564" t="s">
        <v>515</v>
      </c>
      <c r="C272" s="564" t="s">
        <v>1242</v>
      </c>
      <c r="D272" s="564" t="s">
        <v>1242</v>
      </c>
      <c r="E272" s="564" t="s">
        <v>1242</v>
      </c>
      <c r="F272" s="564" t="s">
        <v>1242</v>
      </c>
      <c r="G272" s="564" t="s">
        <v>1242</v>
      </c>
      <c r="H272" s="564" t="s">
        <v>1242</v>
      </c>
      <c r="I272" s="564" t="s">
        <v>1242</v>
      </c>
      <c r="J272" s="564" t="s">
        <v>1242</v>
      </c>
      <c r="K272" s="564" t="s">
        <v>1242</v>
      </c>
      <c r="L272" s="564" t="s">
        <v>1242</v>
      </c>
      <c r="AQ272" s="564" t="s">
        <v>1306</v>
      </c>
    </row>
    <row r="273" spans="1:43" x14ac:dyDescent="0.3">
      <c r="A273" s="564">
        <v>121577</v>
      </c>
      <c r="B273" s="564" t="s">
        <v>515</v>
      </c>
      <c r="C273" s="564" t="s">
        <v>1242</v>
      </c>
      <c r="D273" s="564" t="s">
        <v>1242</v>
      </c>
      <c r="E273" s="564" t="s">
        <v>1242</v>
      </c>
      <c r="F273" s="564" t="s">
        <v>1242</v>
      </c>
      <c r="G273" s="564" t="s">
        <v>1242</v>
      </c>
      <c r="H273" s="564" t="s">
        <v>1242</v>
      </c>
      <c r="I273" s="564" t="s">
        <v>1242</v>
      </c>
      <c r="J273" s="564" t="s">
        <v>1242</v>
      </c>
      <c r="K273" s="564" t="s">
        <v>1242</v>
      </c>
      <c r="L273" s="564" t="s">
        <v>1242</v>
      </c>
      <c r="AQ273" s="564" t="s">
        <v>1306</v>
      </c>
    </row>
    <row r="274" spans="1:43" x14ac:dyDescent="0.3">
      <c r="A274" s="564">
        <v>121579</v>
      </c>
      <c r="B274" s="564" t="s">
        <v>515</v>
      </c>
      <c r="C274" s="564" t="s">
        <v>1242</v>
      </c>
      <c r="D274" s="564" t="s">
        <v>1242</v>
      </c>
      <c r="E274" s="564" t="s">
        <v>1242</v>
      </c>
      <c r="F274" s="564" t="s">
        <v>1242</v>
      </c>
      <c r="G274" s="564" t="s">
        <v>1242</v>
      </c>
      <c r="H274" s="564" t="s">
        <v>1242</v>
      </c>
      <c r="I274" s="564" t="s">
        <v>1242</v>
      </c>
      <c r="J274" s="564" t="s">
        <v>1242</v>
      </c>
      <c r="K274" s="564" t="s">
        <v>1242</v>
      </c>
      <c r="L274" s="564" t="s">
        <v>1242</v>
      </c>
      <c r="AQ274" s="564" t="s">
        <v>1306</v>
      </c>
    </row>
    <row r="275" spans="1:43" x14ac:dyDescent="0.3">
      <c r="A275" s="564">
        <v>121580</v>
      </c>
      <c r="B275" s="564" t="s">
        <v>515</v>
      </c>
      <c r="C275" s="564" t="s">
        <v>1242</v>
      </c>
      <c r="D275" s="564" t="s">
        <v>1242</v>
      </c>
      <c r="E275" s="564" t="s">
        <v>1242</v>
      </c>
      <c r="F275" s="564" t="s">
        <v>1242</v>
      </c>
      <c r="G275" s="564" t="s">
        <v>1242</v>
      </c>
      <c r="H275" s="564" t="s">
        <v>1242</v>
      </c>
      <c r="I275" s="564" t="s">
        <v>1242</v>
      </c>
      <c r="J275" s="564" t="s">
        <v>1242</v>
      </c>
      <c r="K275" s="564" t="s">
        <v>1242</v>
      </c>
      <c r="L275" s="564" t="s">
        <v>1242</v>
      </c>
      <c r="AQ275" s="564" t="s">
        <v>1306</v>
      </c>
    </row>
    <row r="276" spans="1:43" x14ac:dyDescent="0.3">
      <c r="A276" s="564">
        <v>121583</v>
      </c>
      <c r="B276" s="564" t="s">
        <v>515</v>
      </c>
      <c r="C276" s="564" t="s">
        <v>1242</v>
      </c>
      <c r="D276" s="564" t="s">
        <v>1242</v>
      </c>
      <c r="E276" s="564" t="s">
        <v>1242</v>
      </c>
      <c r="F276" s="564" t="s">
        <v>1242</v>
      </c>
      <c r="G276" s="564" t="s">
        <v>1242</v>
      </c>
      <c r="H276" s="564" t="s">
        <v>1242</v>
      </c>
      <c r="I276" s="564" t="s">
        <v>1242</v>
      </c>
      <c r="J276" s="564" t="s">
        <v>1242</v>
      </c>
      <c r="K276" s="564" t="s">
        <v>1242</v>
      </c>
      <c r="L276" s="564" t="s">
        <v>1242</v>
      </c>
      <c r="AQ276" s="564" t="s">
        <v>1306</v>
      </c>
    </row>
    <row r="277" spans="1:43" x14ac:dyDescent="0.3">
      <c r="A277" s="564">
        <v>121584</v>
      </c>
      <c r="B277" s="564" t="s">
        <v>515</v>
      </c>
      <c r="C277" s="564" t="s">
        <v>1242</v>
      </c>
      <c r="D277" s="564" t="s">
        <v>1242</v>
      </c>
      <c r="E277" s="564" t="s">
        <v>1242</v>
      </c>
      <c r="F277" s="564" t="s">
        <v>1242</v>
      </c>
      <c r="G277" s="564" t="s">
        <v>1242</v>
      </c>
      <c r="H277" s="564" t="s">
        <v>1242</v>
      </c>
      <c r="I277" s="564" t="s">
        <v>1242</v>
      </c>
      <c r="J277" s="564" t="s">
        <v>1242</v>
      </c>
      <c r="K277" s="564" t="s">
        <v>1242</v>
      </c>
      <c r="L277" s="564" t="s">
        <v>1242</v>
      </c>
      <c r="M277" s="564" t="s">
        <v>379</v>
      </c>
      <c r="N277" s="564" t="s">
        <v>379</v>
      </c>
      <c r="O277" s="564" t="s">
        <v>379</v>
      </c>
      <c r="P277" s="564" t="s">
        <v>379</v>
      </c>
      <c r="Q277" s="564" t="s">
        <v>379</v>
      </c>
      <c r="R277" s="564" t="s">
        <v>379</v>
      </c>
      <c r="S277" s="564" t="s">
        <v>379</v>
      </c>
      <c r="T277" s="564" t="s">
        <v>379</v>
      </c>
      <c r="U277" s="564" t="s">
        <v>379</v>
      </c>
      <c r="V277" s="564" t="s">
        <v>379</v>
      </c>
      <c r="W277" s="564" t="s">
        <v>379</v>
      </c>
      <c r="X277" s="564" t="s">
        <v>379</v>
      </c>
      <c r="Y277" s="564" t="s">
        <v>379</v>
      </c>
      <c r="Z277" s="564" t="s">
        <v>379</v>
      </c>
      <c r="AA277" s="564" t="s">
        <v>379</v>
      </c>
      <c r="AB277" s="564" t="s">
        <v>379</v>
      </c>
      <c r="AC277" s="564" t="s">
        <v>379</v>
      </c>
      <c r="AD277" s="564" t="s">
        <v>379</v>
      </c>
      <c r="AE277" s="564" t="s">
        <v>379</v>
      </c>
      <c r="AF277" s="564" t="s">
        <v>379</v>
      </c>
      <c r="AG277" s="564" t="s">
        <v>379</v>
      </c>
      <c r="AH277" s="564" t="s">
        <v>379</v>
      </c>
      <c r="AI277" s="564" t="s">
        <v>379</v>
      </c>
      <c r="AJ277" s="564" t="s">
        <v>379</v>
      </c>
      <c r="AK277" s="564" t="s">
        <v>379</v>
      </c>
      <c r="AL277" s="564" t="s">
        <v>379</v>
      </c>
      <c r="AM277" s="564" t="s">
        <v>379</v>
      </c>
      <c r="AN277" s="564" t="s">
        <v>379</v>
      </c>
      <c r="AO277" s="564" t="s">
        <v>379</v>
      </c>
      <c r="AP277" s="564" t="s">
        <v>379</v>
      </c>
      <c r="AQ277" s="564" t="s">
        <v>1306</v>
      </c>
    </row>
    <row r="278" spans="1:43" x14ac:dyDescent="0.3">
      <c r="A278" s="564">
        <v>121585</v>
      </c>
      <c r="B278" s="564" t="s">
        <v>515</v>
      </c>
      <c r="C278" s="564" t="s">
        <v>1242</v>
      </c>
      <c r="D278" s="564" t="s">
        <v>1242</v>
      </c>
      <c r="E278" s="564" t="s">
        <v>1242</v>
      </c>
      <c r="F278" s="564" t="s">
        <v>1242</v>
      </c>
      <c r="G278" s="564" t="s">
        <v>1242</v>
      </c>
      <c r="H278" s="564" t="s">
        <v>1242</v>
      </c>
      <c r="I278" s="564" t="s">
        <v>1242</v>
      </c>
      <c r="J278" s="564" t="s">
        <v>1242</v>
      </c>
      <c r="K278" s="564" t="s">
        <v>1242</v>
      </c>
      <c r="L278" s="564" t="s">
        <v>1242</v>
      </c>
      <c r="AQ278" s="564" t="s">
        <v>1306</v>
      </c>
    </row>
    <row r="279" spans="1:43" x14ac:dyDescent="0.3">
      <c r="A279" s="564">
        <v>121586</v>
      </c>
      <c r="B279" s="564" t="s">
        <v>515</v>
      </c>
      <c r="C279" s="564" t="s">
        <v>1242</v>
      </c>
      <c r="D279" s="564" t="s">
        <v>1242</v>
      </c>
      <c r="E279" s="564" t="s">
        <v>1242</v>
      </c>
      <c r="F279" s="564" t="s">
        <v>1242</v>
      </c>
      <c r="G279" s="564" t="s">
        <v>1242</v>
      </c>
      <c r="H279" s="564" t="s">
        <v>1242</v>
      </c>
      <c r="I279" s="564" t="s">
        <v>1242</v>
      </c>
      <c r="J279" s="564" t="s">
        <v>1242</v>
      </c>
      <c r="K279" s="564" t="s">
        <v>1242</v>
      </c>
      <c r="L279" s="564" t="s">
        <v>1242</v>
      </c>
      <c r="AQ279" s="564" t="s">
        <v>1306</v>
      </c>
    </row>
    <row r="280" spans="1:43" x14ac:dyDescent="0.3">
      <c r="A280" s="564">
        <v>121588</v>
      </c>
      <c r="B280" s="564" t="s">
        <v>515</v>
      </c>
      <c r="C280" s="564" t="s">
        <v>1242</v>
      </c>
      <c r="D280" s="564" t="s">
        <v>1242</v>
      </c>
      <c r="E280" s="564" t="s">
        <v>1242</v>
      </c>
      <c r="F280" s="564" t="s">
        <v>1242</v>
      </c>
      <c r="G280" s="564" t="s">
        <v>1242</v>
      </c>
      <c r="H280" s="564" t="s">
        <v>1242</v>
      </c>
      <c r="I280" s="564" t="s">
        <v>1242</v>
      </c>
      <c r="J280" s="564" t="s">
        <v>1242</v>
      </c>
      <c r="K280" s="564" t="s">
        <v>1242</v>
      </c>
      <c r="L280" s="564" t="s">
        <v>1242</v>
      </c>
      <c r="AQ280" s="564" t="s">
        <v>1306</v>
      </c>
    </row>
    <row r="281" spans="1:43" x14ac:dyDescent="0.3">
      <c r="A281" s="564">
        <v>121589</v>
      </c>
      <c r="B281" s="564" t="s">
        <v>515</v>
      </c>
      <c r="C281" s="564" t="s">
        <v>1242</v>
      </c>
      <c r="D281" s="564" t="s">
        <v>1242</v>
      </c>
      <c r="E281" s="564" t="s">
        <v>1242</v>
      </c>
      <c r="F281" s="564" t="s">
        <v>1242</v>
      </c>
      <c r="G281" s="564" t="s">
        <v>1242</v>
      </c>
      <c r="H281" s="564" t="s">
        <v>1242</v>
      </c>
      <c r="I281" s="564" t="s">
        <v>1242</v>
      </c>
      <c r="J281" s="564" t="s">
        <v>1242</v>
      </c>
      <c r="K281" s="564" t="s">
        <v>1242</v>
      </c>
      <c r="L281" s="564" t="s">
        <v>1242</v>
      </c>
      <c r="AQ281" s="564" t="s">
        <v>1306</v>
      </c>
    </row>
    <row r="282" spans="1:43" x14ac:dyDescent="0.3">
      <c r="A282" s="564">
        <v>121591</v>
      </c>
      <c r="B282" s="564" t="s">
        <v>515</v>
      </c>
      <c r="C282" s="564" t="s">
        <v>1242</v>
      </c>
      <c r="D282" s="564" t="s">
        <v>1242</v>
      </c>
      <c r="E282" s="564" t="s">
        <v>1242</v>
      </c>
      <c r="F282" s="564" t="s">
        <v>1242</v>
      </c>
      <c r="G282" s="564" t="s">
        <v>1242</v>
      </c>
      <c r="H282" s="564" t="s">
        <v>1242</v>
      </c>
      <c r="I282" s="564" t="s">
        <v>1242</v>
      </c>
      <c r="J282" s="564" t="s">
        <v>1242</v>
      </c>
      <c r="K282" s="564" t="s">
        <v>1242</v>
      </c>
      <c r="L282" s="564" t="s">
        <v>1242</v>
      </c>
      <c r="AQ282" s="564" t="s">
        <v>1306</v>
      </c>
    </row>
    <row r="283" spans="1:43" x14ac:dyDescent="0.3">
      <c r="A283" s="564">
        <v>121596</v>
      </c>
      <c r="B283" s="564" t="s">
        <v>515</v>
      </c>
      <c r="C283" s="564" t="s">
        <v>1242</v>
      </c>
      <c r="D283" s="564" t="s">
        <v>1242</v>
      </c>
      <c r="E283" s="564" t="s">
        <v>1242</v>
      </c>
      <c r="F283" s="564" t="s">
        <v>1242</v>
      </c>
      <c r="G283" s="564" t="s">
        <v>1242</v>
      </c>
      <c r="H283" s="564" t="s">
        <v>1242</v>
      </c>
      <c r="I283" s="564" t="s">
        <v>1242</v>
      </c>
      <c r="J283" s="564" t="s">
        <v>1242</v>
      </c>
      <c r="K283" s="564" t="s">
        <v>1242</v>
      </c>
      <c r="L283" s="564" t="s">
        <v>1242</v>
      </c>
      <c r="AQ283" s="564" t="s">
        <v>1306</v>
      </c>
    </row>
    <row r="284" spans="1:43" x14ac:dyDescent="0.3">
      <c r="A284" s="564">
        <v>121601</v>
      </c>
      <c r="B284" s="564" t="s">
        <v>515</v>
      </c>
      <c r="C284" s="564" t="s">
        <v>1242</v>
      </c>
      <c r="D284" s="564" t="s">
        <v>1242</v>
      </c>
      <c r="E284" s="564" t="s">
        <v>1242</v>
      </c>
      <c r="F284" s="564" t="s">
        <v>1242</v>
      </c>
      <c r="G284" s="564" t="s">
        <v>1242</v>
      </c>
      <c r="H284" s="564" t="s">
        <v>1242</v>
      </c>
      <c r="I284" s="564" t="s">
        <v>1242</v>
      </c>
      <c r="J284" s="564" t="s">
        <v>1242</v>
      </c>
      <c r="K284" s="564" t="s">
        <v>1242</v>
      </c>
      <c r="L284" s="564" t="s">
        <v>1242</v>
      </c>
      <c r="AQ284" s="564" t="s">
        <v>1306</v>
      </c>
    </row>
    <row r="285" spans="1:43" x14ac:dyDescent="0.3">
      <c r="A285" s="564">
        <v>121603</v>
      </c>
      <c r="B285" s="564" t="s">
        <v>515</v>
      </c>
      <c r="C285" s="564" t="s">
        <v>1242</v>
      </c>
      <c r="D285" s="564" t="s">
        <v>1242</v>
      </c>
      <c r="E285" s="564" t="s">
        <v>1242</v>
      </c>
      <c r="F285" s="564" t="s">
        <v>1242</v>
      </c>
      <c r="G285" s="564" t="s">
        <v>1242</v>
      </c>
      <c r="H285" s="564" t="s">
        <v>1242</v>
      </c>
      <c r="I285" s="564" t="s">
        <v>1242</v>
      </c>
      <c r="J285" s="564" t="s">
        <v>1242</v>
      </c>
      <c r="K285" s="564" t="s">
        <v>1242</v>
      </c>
      <c r="L285" s="564" t="s">
        <v>1242</v>
      </c>
      <c r="AQ285" s="564" t="s">
        <v>1306</v>
      </c>
    </row>
    <row r="286" spans="1:43" x14ac:dyDescent="0.3">
      <c r="A286" s="564">
        <v>121610</v>
      </c>
      <c r="B286" s="564" t="s">
        <v>515</v>
      </c>
      <c r="C286" s="564" t="s">
        <v>1242</v>
      </c>
      <c r="D286" s="564" t="s">
        <v>1242</v>
      </c>
      <c r="E286" s="564" t="s">
        <v>1242</v>
      </c>
      <c r="F286" s="564" t="s">
        <v>1242</v>
      </c>
      <c r="G286" s="564" t="s">
        <v>1242</v>
      </c>
      <c r="H286" s="564" t="s">
        <v>1242</v>
      </c>
      <c r="I286" s="564" t="s">
        <v>1242</v>
      </c>
      <c r="J286" s="564" t="s">
        <v>1242</v>
      </c>
      <c r="K286" s="564" t="s">
        <v>1242</v>
      </c>
      <c r="L286" s="564" t="s">
        <v>1242</v>
      </c>
      <c r="AQ286" s="564" t="s">
        <v>1306</v>
      </c>
    </row>
    <row r="287" spans="1:43" x14ac:dyDescent="0.3">
      <c r="A287" s="564">
        <v>121613</v>
      </c>
      <c r="B287" s="564" t="s">
        <v>515</v>
      </c>
      <c r="C287" s="564" t="s">
        <v>1242</v>
      </c>
      <c r="D287" s="564" t="s">
        <v>1242</v>
      </c>
      <c r="E287" s="564" t="s">
        <v>1242</v>
      </c>
      <c r="F287" s="564" t="s">
        <v>1242</v>
      </c>
      <c r="G287" s="564" t="s">
        <v>1242</v>
      </c>
      <c r="H287" s="564" t="s">
        <v>1242</v>
      </c>
      <c r="I287" s="564" t="s">
        <v>1242</v>
      </c>
      <c r="J287" s="564" t="s">
        <v>1242</v>
      </c>
      <c r="K287" s="564" t="s">
        <v>1242</v>
      </c>
      <c r="L287" s="564" t="s">
        <v>1242</v>
      </c>
      <c r="AQ287" s="564" t="s">
        <v>1306</v>
      </c>
    </row>
    <row r="288" spans="1:43" x14ac:dyDescent="0.3">
      <c r="A288" s="564">
        <v>121614</v>
      </c>
      <c r="B288" s="564" t="s">
        <v>515</v>
      </c>
      <c r="C288" s="564" t="s">
        <v>1242</v>
      </c>
      <c r="D288" s="564" t="s">
        <v>1242</v>
      </c>
      <c r="E288" s="564" t="s">
        <v>1242</v>
      </c>
      <c r="F288" s="564" t="s">
        <v>1242</v>
      </c>
      <c r="G288" s="564" t="s">
        <v>1242</v>
      </c>
      <c r="H288" s="564" t="s">
        <v>1242</v>
      </c>
      <c r="I288" s="564" t="s">
        <v>1242</v>
      </c>
      <c r="J288" s="564" t="s">
        <v>1242</v>
      </c>
      <c r="K288" s="564" t="s">
        <v>1242</v>
      </c>
      <c r="L288" s="564" t="s">
        <v>1242</v>
      </c>
      <c r="AQ288" s="564" t="s">
        <v>1306</v>
      </c>
    </row>
    <row r="289" spans="1:43" x14ac:dyDescent="0.3">
      <c r="A289" s="564">
        <v>121615</v>
      </c>
      <c r="B289" s="564" t="s">
        <v>515</v>
      </c>
      <c r="C289" s="564" t="s">
        <v>1242</v>
      </c>
      <c r="D289" s="564" t="s">
        <v>1242</v>
      </c>
      <c r="E289" s="564" t="s">
        <v>1242</v>
      </c>
      <c r="F289" s="564" t="s">
        <v>1242</v>
      </c>
      <c r="G289" s="564" t="s">
        <v>1242</v>
      </c>
      <c r="H289" s="564" t="s">
        <v>1242</v>
      </c>
      <c r="I289" s="564" t="s">
        <v>1242</v>
      </c>
      <c r="J289" s="564" t="s">
        <v>1242</v>
      </c>
      <c r="K289" s="564" t="s">
        <v>1242</v>
      </c>
      <c r="L289" s="564" t="s">
        <v>1242</v>
      </c>
      <c r="AQ289" s="564" t="s">
        <v>1306</v>
      </c>
    </row>
    <row r="290" spans="1:43" x14ac:dyDescent="0.3">
      <c r="A290" s="564">
        <v>121617</v>
      </c>
      <c r="B290" s="564" t="s">
        <v>515</v>
      </c>
      <c r="C290" s="564" t="s">
        <v>1242</v>
      </c>
      <c r="D290" s="564" t="s">
        <v>1242</v>
      </c>
      <c r="E290" s="564" t="s">
        <v>1242</v>
      </c>
      <c r="F290" s="564" t="s">
        <v>1242</v>
      </c>
      <c r="G290" s="564" t="s">
        <v>1242</v>
      </c>
      <c r="H290" s="564" t="s">
        <v>1242</v>
      </c>
      <c r="I290" s="564" t="s">
        <v>1242</v>
      </c>
      <c r="J290" s="564" t="s">
        <v>1242</v>
      </c>
      <c r="K290" s="564" t="s">
        <v>1242</v>
      </c>
      <c r="L290" s="564" t="s">
        <v>1242</v>
      </c>
      <c r="AQ290" s="564" t="s">
        <v>1306</v>
      </c>
    </row>
    <row r="291" spans="1:43" x14ac:dyDescent="0.3">
      <c r="A291" s="564">
        <v>121623</v>
      </c>
      <c r="B291" s="564" t="s">
        <v>515</v>
      </c>
      <c r="C291" s="564" t="s">
        <v>1242</v>
      </c>
      <c r="D291" s="564" t="s">
        <v>1242</v>
      </c>
      <c r="E291" s="564" t="s">
        <v>1242</v>
      </c>
      <c r="F291" s="564" t="s">
        <v>1242</v>
      </c>
      <c r="G291" s="564" t="s">
        <v>1242</v>
      </c>
      <c r="H291" s="564" t="s">
        <v>1242</v>
      </c>
      <c r="I291" s="564" t="s">
        <v>1242</v>
      </c>
      <c r="J291" s="564" t="s">
        <v>1242</v>
      </c>
      <c r="K291" s="564" t="s">
        <v>1242</v>
      </c>
      <c r="L291" s="564" t="s">
        <v>1242</v>
      </c>
      <c r="AQ291" s="564" t="s">
        <v>1306</v>
      </c>
    </row>
    <row r="292" spans="1:43" x14ac:dyDescent="0.3">
      <c r="A292" s="564">
        <v>121628</v>
      </c>
      <c r="B292" s="564" t="s">
        <v>515</v>
      </c>
      <c r="C292" s="564" t="s">
        <v>1242</v>
      </c>
      <c r="D292" s="564" t="s">
        <v>1242</v>
      </c>
      <c r="E292" s="564" t="s">
        <v>1242</v>
      </c>
      <c r="F292" s="564" t="s">
        <v>1242</v>
      </c>
      <c r="G292" s="564" t="s">
        <v>1242</v>
      </c>
      <c r="H292" s="564" t="s">
        <v>1242</v>
      </c>
      <c r="I292" s="564" t="s">
        <v>1242</v>
      </c>
      <c r="J292" s="564" t="s">
        <v>1242</v>
      </c>
      <c r="K292" s="564" t="s">
        <v>1242</v>
      </c>
      <c r="L292" s="564" t="s">
        <v>1242</v>
      </c>
      <c r="AQ292" s="564" t="s">
        <v>1306</v>
      </c>
    </row>
    <row r="293" spans="1:43" x14ac:dyDescent="0.3">
      <c r="A293" s="564">
        <v>121636</v>
      </c>
      <c r="B293" s="564" t="s">
        <v>515</v>
      </c>
      <c r="C293" s="564" t="s">
        <v>1242</v>
      </c>
      <c r="D293" s="564" t="s">
        <v>1242</v>
      </c>
      <c r="E293" s="564" t="s">
        <v>1242</v>
      </c>
      <c r="F293" s="564" t="s">
        <v>1242</v>
      </c>
      <c r="G293" s="564" t="s">
        <v>1242</v>
      </c>
      <c r="H293" s="564" t="s">
        <v>1242</v>
      </c>
      <c r="I293" s="564" t="s">
        <v>1242</v>
      </c>
      <c r="J293" s="564" t="s">
        <v>1242</v>
      </c>
      <c r="K293" s="564" t="s">
        <v>1242</v>
      </c>
      <c r="L293" s="564" t="s">
        <v>1242</v>
      </c>
      <c r="AQ293" s="564" t="s">
        <v>1306</v>
      </c>
    </row>
    <row r="294" spans="1:43" x14ac:dyDescent="0.3">
      <c r="A294" s="564">
        <v>121639</v>
      </c>
      <c r="B294" s="564" t="s">
        <v>515</v>
      </c>
      <c r="C294" s="564" t="s">
        <v>1242</v>
      </c>
      <c r="D294" s="564" t="s">
        <v>1242</v>
      </c>
      <c r="E294" s="564" t="s">
        <v>1242</v>
      </c>
      <c r="F294" s="564" t="s">
        <v>1242</v>
      </c>
      <c r="G294" s="564" t="s">
        <v>1242</v>
      </c>
      <c r="H294" s="564" t="s">
        <v>1242</v>
      </c>
      <c r="I294" s="564" t="s">
        <v>1242</v>
      </c>
      <c r="J294" s="564" t="s">
        <v>1242</v>
      </c>
      <c r="K294" s="564" t="s">
        <v>1242</v>
      </c>
      <c r="L294" s="564" t="s">
        <v>1242</v>
      </c>
      <c r="AQ294" s="564" t="s">
        <v>1306</v>
      </c>
    </row>
    <row r="295" spans="1:43" x14ac:dyDescent="0.3">
      <c r="A295" s="564">
        <v>121645</v>
      </c>
      <c r="B295" s="564" t="s">
        <v>515</v>
      </c>
      <c r="C295" s="564" t="s">
        <v>1242</v>
      </c>
      <c r="D295" s="564" t="s">
        <v>1242</v>
      </c>
      <c r="E295" s="564" t="s">
        <v>1242</v>
      </c>
      <c r="F295" s="564" t="s">
        <v>1242</v>
      </c>
      <c r="G295" s="564" t="s">
        <v>1242</v>
      </c>
      <c r="H295" s="564" t="s">
        <v>1242</v>
      </c>
      <c r="I295" s="564" t="s">
        <v>1242</v>
      </c>
      <c r="J295" s="564" t="s">
        <v>1242</v>
      </c>
      <c r="K295" s="564" t="s">
        <v>1242</v>
      </c>
      <c r="L295" s="564" t="s">
        <v>1242</v>
      </c>
      <c r="AQ295" s="564" t="s">
        <v>1306</v>
      </c>
    </row>
    <row r="296" spans="1:43" x14ac:dyDescent="0.3">
      <c r="A296" s="564">
        <v>121646</v>
      </c>
      <c r="B296" s="564" t="s">
        <v>515</v>
      </c>
      <c r="C296" s="564" t="s">
        <v>1242</v>
      </c>
      <c r="D296" s="564" t="s">
        <v>1242</v>
      </c>
      <c r="E296" s="564" t="s">
        <v>1242</v>
      </c>
      <c r="F296" s="564" t="s">
        <v>1242</v>
      </c>
      <c r="G296" s="564" t="s">
        <v>1242</v>
      </c>
      <c r="H296" s="564" t="s">
        <v>1242</v>
      </c>
      <c r="I296" s="564" t="s">
        <v>1242</v>
      </c>
      <c r="J296" s="564" t="s">
        <v>1242</v>
      </c>
      <c r="K296" s="564" t="s">
        <v>1242</v>
      </c>
      <c r="L296" s="564" t="s">
        <v>1242</v>
      </c>
      <c r="AQ296" s="564" t="s">
        <v>1306</v>
      </c>
    </row>
    <row r="297" spans="1:43" x14ac:dyDescent="0.3">
      <c r="A297" s="564">
        <v>121650</v>
      </c>
      <c r="B297" s="564" t="s">
        <v>515</v>
      </c>
      <c r="C297" s="564" t="s">
        <v>1242</v>
      </c>
      <c r="D297" s="564" t="s">
        <v>1242</v>
      </c>
      <c r="E297" s="564" t="s">
        <v>1242</v>
      </c>
      <c r="F297" s="564" t="s">
        <v>1242</v>
      </c>
      <c r="G297" s="564" t="s">
        <v>1242</v>
      </c>
      <c r="H297" s="564" t="s">
        <v>1242</v>
      </c>
      <c r="I297" s="564" t="s">
        <v>1242</v>
      </c>
      <c r="J297" s="564" t="s">
        <v>1242</v>
      </c>
      <c r="K297" s="564" t="s">
        <v>1242</v>
      </c>
      <c r="L297" s="564" t="s">
        <v>1242</v>
      </c>
      <c r="AQ297" s="564" t="s">
        <v>1306</v>
      </c>
    </row>
    <row r="298" spans="1:43" x14ac:dyDescent="0.3">
      <c r="A298" s="564">
        <v>121654</v>
      </c>
      <c r="B298" s="564" t="s">
        <v>515</v>
      </c>
      <c r="C298" s="564" t="s">
        <v>1242</v>
      </c>
      <c r="D298" s="564" t="s">
        <v>1242</v>
      </c>
      <c r="E298" s="564" t="s">
        <v>1242</v>
      </c>
      <c r="F298" s="564" t="s">
        <v>1242</v>
      </c>
      <c r="G298" s="564" t="s">
        <v>1242</v>
      </c>
      <c r="H298" s="564" t="s">
        <v>1242</v>
      </c>
      <c r="I298" s="564" t="s">
        <v>1242</v>
      </c>
      <c r="J298" s="564" t="s">
        <v>1242</v>
      </c>
      <c r="K298" s="564" t="s">
        <v>1242</v>
      </c>
      <c r="L298" s="564" t="s">
        <v>1242</v>
      </c>
      <c r="AQ298" s="564" t="s">
        <v>1306</v>
      </c>
    </row>
    <row r="299" spans="1:43" x14ac:dyDescent="0.3">
      <c r="A299" s="564">
        <v>121656</v>
      </c>
      <c r="B299" s="564" t="s">
        <v>515</v>
      </c>
      <c r="C299" s="564" t="s">
        <v>1242</v>
      </c>
      <c r="D299" s="564" t="s">
        <v>1242</v>
      </c>
      <c r="E299" s="564" t="s">
        <v>1242</v>
      </c>
      <c r="F299" s="564" t="s">
        <v>1242</v>
      </c>
      <c r="G299" s="564" t="s">
        <v>1242</v>
      </c>
      <c r="H299" s="564" t="s">
        <v>1242</v>
      </c>
      <c r="I299" s="564" t="s">
        <v>1242</v>
      </c>
      <c r="J299" s="564" t="s">
        <v>1242</v>
      </c>
      <c r="K299" s="564" t="s">
        <v>1242</v>
      </c>
      <c r="L299" s="564" t="s">
        <v>1242</v>
      </c>
      <c r="AQ299" s="564" t="s">
        <v>1306</v>
      </c>
    </row>
    <row r="300" spans="1:43" x14ac:dyDescent="0.3">
      <c r="A300" s="564">
        <v>121657</v>
      </c>
      <c r="B300" s="564" t="s">
        <v>515</v>
      </c>
      <c r="C300" s="564" t="s">
        <v>1242</v>
      </c>
      <c r="D300" s="564" t="s">
        <v>1242</v>
      </c>
      <c r="E300" s="564" t="s">
        <v>1242</v>
      </c>
      <c r="F300" s="564" t="s">
        <v>1242</v>
      </c>
      <c r="G300" s="564" t="s">
        <v>1242</v>
      </c>
      <c r="H300" s="564" t="s">
        <v>1242</v>
      </c>
      <c r="I300" s="564" t="s">
        <v>1242</v>
      </c>
      <c r="J300" s="564" t="s">
        <v>1242</v>
      </c>
      <c r="K300" s="564" t="s">
        <v>1242</v>
      </c>
      <c r="L300" s="564" t="s">
        <v>1242</v>
      </c>
      <c r="AQ300" s="564" t="s">
        <v>1306</v>
      </c>
    </row>
    <row r="301" spans="1:43" x14ac:dyDescent="0.3">
      <c r="A301" s="564">
        <v>121658</v>
      </c>
      <c r="B301" s="564" t="s">
        <v>515</v>
      </c>
      <c r="C301" s="564" t="s">
        <v>1242</v>
      </c>
      <c r="D301" s="564" t="s">
        <v>1242</v>
      </c>
      <c r="E301" s="564" t="s">
        <v>1242</v>
      </c>
      <c r="F301" s="564" t="s">
        <v>1242</v>
      </c>
      <c r="G301" s="564" t="s">
        <v>1242</v>
      </c>
      <c r="H301" s="564" t="s">
        <v>1242</v>
      </c>
      <c r="I301" s="564" t="s">
        <v>1242</v>
      </c>
      <c r="J301" s="564" t="s">
        <v>1242</v>
      </c>
      <c r="K301" s="564" t="s">
        <v>1242</v>
      </c>
      <c r="L301" s="564" t="s">
        <v>1242</v>
      </c>
      <c r="AQ301" s="564" t="s">
        <v>1306</v>
      </c>
    </row>
    <row r="302" spans="1:43" x14ac:dyDescent="0.3">
      <c r="A302" s="564">
        <v>121660</v>
      </c>
      <c r="B302" s="564" t="s">
        <v>515</v>
      </c>
      <c r="C302" s="564" t="s">
        <v>1242</v>
      </c>
      <c r="D302" s="564" t="s">
        <v>1242</v>
      </c>
      <c r="E302" s="564" t="s">
        <v>1242</v>
      </c>
      <c r="F302" s="564" t="s">
        <v>1242</v>
      </c>
      <c r="G302" s="564" t="s">
        <v>1242</v>
      </c>
      <c r="H302" s="564" t="s">
        <v>1242</v>
      </c>
      <c r="I302" s="564" t="s">
        <v>1242</v>
      </c>
      <c r="J302" s="564" t="s">
        <v>1242</v>
      </c>
      <c r="K302" s="564" t="s">
        <v>1242</v>
      </c>
      <c r="L302" s="564" t="s">
        <v>1242</v>
      </c>
      <c r="AQ302" s="564" t="s">
        <v>1306</v>
      </c>
    </row>
    <row r="303" spans="1:43" x14ac:dyDescent="0.3">
      <c r="A303" s="564">
        <v>121661</v>
      </c>
      <c r="B303" s="564" t="s">
        <v>515</v>
      </c>
      <c r="C303" s="564" t="s">
        <v>1242</v>
      </c>
      <c r="D303" s="564" t="s">
        <v>1242</v>
      </c>
      <c r="E303" s="564" t="s">
        <v>1242</v>
      </c>
      <c r="F303" s="564" t="s">
        <v>1242</v>
      </c>
      <c r="G303" s="564" t="s">
        <v>1242</v>
      </c>
      <c r="H303" s="564" t="s">
        <v>1242</v>
      </c>
      <c r="I303" s="564" t="s">
        <v>1242</v>
      </c>
      <c r="J303" s="564" t="s">
        <v>1242</v>
      </c>
      <c r="K303" s="564" t="s">
        <v>1242</v>
      </c>
      <c r="L303" s="564" t="s">
        <v>1242</v>
      </c>
      <c r="AQ303" s="564" t="s">
        <v>1306</v>
      </c>
    </row>
    <row r="304" spans="1:43" x14ac:dyDescent="0.3">
      <c r="A304" s="564">
        <v>121664</v>
      </c>
      <c r="B304" s="564" t="s">
        <v>515</v>
      </c>
      <c r="C304" s="564" t="s">
        <v>1242</v>
      </c>
      <c r="D304" s="564" t="s">
        <v>1242</v>
      </c>
      <c r="E304" s="564" t="s">
        <v>1242</v>
      </c>
      <c r="F304" s="564" t="s">
        <v>1242</v>
      </c>
      <c r="G304" s="564" t="s">
        <v>1242</v>
      </c>
      <c r="H304" s="564" t="s">
        <v>1242</v>
      </c>
      <c r="I304" s="564" t="s">
        <v>1242</v>
      </c>
      <c r="J304" s="564" t="s">
        <v>1242</v>
      </c>
      <c r="K304" s="564" t="s">
        <v>1242</v>
      </c>
      <c r="L304" s="564" t="s">
        <v>1242</v>
      </c>
      <c r="AQ304" s="564" t="s">
        <v>1306</v>
      </c>
    </row>
    <row r="305" spans="1:43" x14ac:dyDescent="0.3">
      <c r="A305" s="564">
        <v>121666</v>
      </c>
      <c r="B305" s="564" t="s">
        <v>515</v>
      </c>
      <c r="C305" s="564" t="s">
        <v>1242</v>
      </c>
      <c r="D305" s="564" t="s">
        <v>1242</v>
      </c>
      <c r="E305" s="564" t="s">
        <v>1242</v>
      </c>
      <c r="F305" s="564" t="s">
        <v>1242</v>
      </c>
      <c r="G305" s="564" t="s">
        <v>1242</v>
      </c>
      <c r="H305" s="564" t="s">
        <v>1242</v>
      </c>
      <c r="I305" s="564" t="s">
        <v>1242</v>
      </c>
      <c r="J305" s="564" t="s">
        <v>1242</v>
      </c>
      <c r="K305" s="564" t="s">
        <v>1242</v>
      </c>
      <c r="L305" s="564" t="s">
        <v>1242</v>
      </c>
      <c r="AQ305" s="564" t="s">
        <v>1306</v>
      </c>
    </row>
    <row r="306" spans="1:43" x14ac:dyDescent="0.3">
      <c r="A306" s="564">
        <v>121675</v>
      </c>
      <c r="B306" s="564" t="s">
        <v>515</v>
      </c>
      <c r="C306" s="564" t="s">
        <v>1242</v>
      </c>
      <c r="D306" s="564" t="s">
        <v>1242</v>
      </c>
      <c r="E306" s="564" t="s">
        <v>1242</v>
      </c>
      <c r="F306" s="564" t="s">
        <v>1242</v>
      </c>
      <c r="G306" s="564" t="s">
        <v>1242</v>
      </c>
      <c r="H306" s="564" t="s">
        <v>1242</v>
      </c>
      <c r="I306" s="564" t="s">
        <v>1242</v>
      </c>
      <c r="J306" s="564" t="s">
        <v>1242</v>
      </c>
      <c r="K306" s="564" t="s">
        <v>1242</v>
      </c>
      <c r="L306" s="564" t="s">
        <v>1242</v>
      </c>
      <c r="AQ306" s="564" t="s">
        <v>1306</v>
      </c>
    </row>
    <row r="307" spans="1:43" x14ac:dyDescent="0.3">
      <c r="A307" s="564">
        <v>121677</v>
      </c>
      <c r="B307" s="564" t="s">
        <v>515</v>
      </c>
      <c r="C307" s="564" t="s">
        <v>1242</v>
      </c>
      <c r="D307" s="564" t="s">
        <v>1242</v>
      </c>
      <c r="E307" s="564" t="s">
        <v>1242</v>
      </c>
      <c r="F307" s="564" t="s">
        <v>1242</v>
      </c>
      <c r="G307" s="564" t="s">
        <v>1242</v>
      </c>
      <c r="H307" s="564" t="s">
        <v>1242</v>
      </c>
      <c r="I307" s="564" t="s">
        <v>1242</v>
      </c>
      <c r="J307" s="564" t="s">
        <v>1242</v>
      </c>
      <c r="K307" s="564" t="s">
        <v>1242</v>
      </c>
      <c r="L307" s="564" t="s">
        <v>1242</v>
      </c>
      <c r="AQ307" s="564" t="s">
        <v>1306</v>
      </c>
    </row>
    <row r="308" spans="1:43" x14ac:dyDescent="0.3">
      <c r="A308" s="564">
        <v>121678</v>
      </c>
      <c r="B308" s="564" t="s">
        <v>515</v>
      </c>
      <c r="C308" s="564" t="s">
        <v>1242</v>
      </c>
      <c r="D308" s="564" t="s">
        <v>1242</v>
      </c>
      <c r="E308" s="564" t="s">
        <v>1242</v>
      </c>
      <c r="F308" s="564" t="s">
        <v>1242</v>
      </c>
      <c r="G308" s="564" t="s">
        <v>1242</v>
      </c>
      <c r="H308" s="564" t="s">
        <v>1242</v>
      </c>
      <c r="I308" s="564" t="s">
        <v>1242</v>
      </c>
      <c r="J308" s="564" t="s">
        <v>1242</v>
      </c>
      <c r="K308" s="564" t="s">
        <v>1242</v>
      </c>
      <c r="L308" s="564" t="s">
        <v>1242</v>
      </c>
      <c r="AQ308" s="564" t="s">
        <v>1306</v>
      </c>
    </row>
    <row r="309" spans="1:43" x14ac:dyDescent="0.3">
      <c r="A309" s="564">
        <v>121684</v>
      </c>
      <c r="B309" s="564" t="s">
        <v>515</v>
      </c>
      <c r="C309" s="564" t="s">
        <v>1242</v>
      </c>
      <c r="D309" s="564" t="s">
        <v>1242</v>
      </c>
      <c r="E309" s="564" t="s">
        <v>1242</v>
      </c>
      <c r="F309" s="564" t="s">
        <v>1242</v>
      </c>
      <c r="G309" s="564" t="s">
        <v>1242</v>
      </c>
      <c r="H309" s="564" t="s">
        <v>1242</v>
      </c>
      <c r="I309" s="564" t="s">
        <v>1242</v>
      </c>
      <c r="J309" s="564" t="s">
        <v>1242</v>
      </c>
      <c r="K309" s="564" t="s">
        <v>1242</v>
      </c>
      <c r="L309" s="564" t="s">
        <v>1242</v>
      </c>
      <c r="AQ309" s="564" t="s">
        <v>1306</v>
      </c>
    </row>
    <row r="310" spans="1:43" x14ac:dyDescent="0.3">
      <c r="A310" s="564">
        <v>121686</v>
      </c>
      <c r="B310" s="564" t="s">
        <v>515</v>
      </c>
      <c r="C310" s="564" t="s">
        <v>1242</v>
      </c>
      <c r="D310" s="564" t="s">
        <v>1242</v>
      </c>
      <c r="E310" s="564" t="s">
        <v>1242</v>
      </c>
      <c r="F310" s="564" t="s">
        <v>1242</v>
      </c>
      <c r="G310" s="564" t="s">
        <v>1242</v>
      </c>
      <c r="H310" s="564" t="s">
        <v>1242</v>
      </c>
      <c r="I310" s="564" t="s">
        <v>1242</v>
      </c>
      <c r="J310" s="564" t="s">
        <v>1242</v>
      </c>
      <c r="K310" s="564" t="s">
        <v>1242</v>
      </c>
      <c r="L310" s="564" t="s">
        <v>1242</v>
      </c>
      <c r="AQ310" s="564" t="s">
        <v>1306</v>
      </c>
    </row>
    <row r="311" spans="1:43" x14ac:dyDescent="0.3">
      <c r="A311" s="564">
        <v>121688</v>
      </c>
      <c r="B311" s="564" t="s">
        <v>515</v>
      </c>
      <c r="C311" s="564" t="s">
        <v>1242</v>
      </c>
      <c r="D311" s="564" t="s">
        <v>1242</v>
      </c>
      <c r="E311" s="564" t="s">
        <v>1242</v>
      </c>
      <c r="F311" s="564" t="s">
        <v>1242</v>
      </c>
      <c r="G311" s="564" t="s">
        <v>1242</v>
      </c>
      <c r="H311" s="564" t="s">
        <v>1242</v>
      </c>
      <c r="I311" s="564" t="s">
        <v>1242</v>
      </c>
      <c r="J311" s="564" t="s">
        <v>1242</v>
      </c>
      <c r="K311" s="564" t="s">
        <v>1242</v>
      </c>
      <c r="L311" s="564" t="s">
        <v>1242</v>
      </c>
      <c r="AQ311" s="564" t="s">
        <v>1306</v>
      </c>
    </row>
    <row r="312" spans="1:43" x14ac:dyDescent="0.3">
      <c r="A312" s="564">
        <v>121695</v>
      </c>
      <c r="B312" s="564" t="s">
        <v>515</v>
      </c>
      <c r="C312" s="564" t="s">
        <v>1242</v>
      </c>
      <c r="D312" s="564" t="s">
        <v>1242</v>
      </c>
      <c r="E312" s="564" t="s">
        <v>1242</v>
      </c>
      <c r="F312" s="564" t="s">
        <v>1242</v>
      </c>
      <c r="G312" s="564" t="s">
        <v>1242</v>
      </c>
      <c r="H312" s="564" t="s">
        <v>1242</v>
      </c>
      <c r="I312" s="564" t="s">
        <v>1242</v>
      </c>
      <c r="J312" s="564" t="s">
        <v>1242</v>
      </c>
      <c r="K312" s="564" t="s">
        <v>1242</v>
      </c>
      <c r="L312" s="564" t="s">
        <v>1242</v>
      </c>
      <c r="AQ312" s="564" t="s">
        <v>1306</v>
      </c>
    </row>
    <row r="313" spans="1:43" x14ac:dyDescent="0.3">
      <c r="A313" s="564">
        <v>121707</v>
      </c>
      <c r="B313" s="564" t="s">
        <v>515</v>
      </c>
      <c r="C313" s="564" t="s">
        <v>1242</v>
      </c>
      <c r="D313" s="564" t="s">
        <v>1242</v>
      </c>
      <c r="E313" s="564" t="s">
        <v>1242</v>
      </c>
      <c r="F313" s="564" t="s">
        <v>1242</v>
      </c>
      <c r="G313" s="564" t="s">
        <v>1242</v>
      </c>
      <c r="H313" s="564" t="s">
        <v>1242</v>
      </c>
      <c r="I313" s="564" t="s">
        <v>1242</v>
      </c>
      <c r="J313" s="564" t="s">
        <v>1242</v>
      </c>
      <c r="K313" s="564" t="s">
        <v>1242</v>
      </c>
      <c r="L313" s="564" t="s">
        <v>1242</v>
      </c>
      <c r="AQ313" s="564" t="s">
        <v>1306</v>
      </c>
    </row>
    <row r="314" spans="1:43" x14ac:dyDescent="0.3">
      <c r="A314" s="564">
        <v>121712</v>
      </c>
      <c r="B314" s="564" t="s">
        <v>515</v>
      </c>
      <c r="C314" s="564" t="s">
        <v>1242</v>
      </c>
      <c r="D314" s="564" t="s">
        <v>1242</v>
      </c>
      <c r="E314" s="564" t="s">
        <v>1242</v>
      </c>
      <c r="F314" s="564" t="s">
        <v>1242</v>
      </c>
      <c r="G314" s="564" t="s">
        <v>1242</v>
      </c>
      <c r="H314" s="564" t="s">
        <v>1242</v>
      </c>
      <c r="I314" s="564" t="s">
        <v>1242</v>
      </c>
      <c r="J314" s="564" t="s">
        <v>1242</v>
      </c>
      <c r="K314" s="564" t="s">
        <v>1242</v>
      </c>
      <c r="L314" s="564" t="s">
        <v>1242</v>
      </c>
      <c r="AQ314" s="564" t="s">
        <v>1306</v>
      </c>
    </row>
    <row r="315" spans="1:43" x14ac:dyDescent="0.3">
      <c r="A315" s="564">
        <v>121717</v>
      </c>
      <c r="B315" s="564" t="s">
        <v>515</v>
      </c>
      <c r="C315" s="564" t="s">
        <v>1242</v>
      </c>
      <c r="D315" s="564" t="s">
        <v>1242</v>
      </c>
      <c r="E315" s="564" t="s">
        <v>1242</v>
      </c>
      <c r="F315" s="564" t="s">
        <v>1242</v>
      </c>
      <c r="G315" s="564" t="s">
        <v>1242</v>
      </c>
      <c r="H315" s="564" t="s">
        <v>1242</v>
      </c>
      <c r="I315" s="564" t="s">
        <v>1242</v>
      </c>
      <c r="J315" s="564" t="s">
        <v>1242</v>
      </c>
      <c r="K315" s="564" t="s">
        <v>1242</v>
      </c>
      <c r="L315" s="564" t="s">
        <v>1242</v>
      </c>
      <c r="AQ315" s="564" t="s">
        <v>1306</v>
      </c>
    </row>
    <row r="316" spans="1:43" x14ac:dyDescent="0.3">
      <c r="A316" s="564">
        <v>121718</v>
      </c>
      <c r="B316" s="564" t="s">
        <v>515</v>
      </c>
      <c r="C316" s="564" t="s">
        <v>1242</v>
      </c>
      <c r="D316" s="564" t="s">
        <v>1242</v>
      </c>
      <c r="E316" s="564" t="s">
        <v>1242</v>
      </c>
      <c r="F316" s="564" t="s">
        <v>1242</v>
      </c>
      <c r="G316" s="564" t="s">
        <v>1242</v>
      </c>
      <c r="H316" s="564" t="s">
        <v>1242</v>
      </c>
      <c r="I316" s="564" t="s">
        <v>1242</v>
      </c>
      <c r="J316" s="564" t="s">
        <v>1242</v>
      </c>
      <c r="K316" s="564" t="s">
        <v>1242</v>
      </c>
      <c r="L316" s="564" t="s">
        <v>1242</v>
      </c>
      <c r="AQ316" s="564" t="s">
        <v>1306</v>
      </c>
    </row>
    <row r="317" spans="1:43" x14ac:dyDescent="0.3">
      <c r="A317" s="564">
        <v>121723</v>
      </c>
      <c r="B317" s="564" t="s">
        <v>515</v>
      </c>
      <c r="C317" s="564" t="s">
        <v>1242</v>
      </c>
      <c r="D317" s="564" t="s">
        <v>1242</v>
      </c>
      <c r="E317" s="564" t="s">
        <v>1242</v>
      </c>
      <c r="F317" s="564" t="s">
        <v>1242</v>
      </c>
      <c r="G317" s="564" t="s">
        <v>1242</v>
      </c>
      <c r="H317" s="564" t="s">
        <v>1242</v>
      </c>
      <c r="I317" s="564" t="s">
        <v>1242</v>
      </c>
      <c r="J317" s="564" t="s">
        <v>1242</v>
      </c>
      <c r="K317" s="564" t="s">
        <v>1242</v>
      </c>
      <c r="L317" s="564" t="s">
        <v>1242</v>
      </c>
      <c r="AQ317" s="564" t="s">
        <v>1306</v>
      </c>
    </row>
    <row r="318" spans="1:43" x14ac:dyDescent="0.3">
      <c r="A318" s="564">
        <v>121725</v>
      </c>
      <c r="B318" s="564" t="s">
        <v>515</v>
      </c>
      <c r="C318" s="564" t="s">
        <v>1242</v>
      </c>
      <c r="D318" s="564" t="s">
        <v>1242</v>
      </c>
      <c r="E318" s="564" t="s">
        <v>1242</v>
      </c>
      <c r="F318" s="564" t="s">
        <v>1242</v>
      </c>
      <c r="G318" s="564" t="s">
        <v>1242</v>
      </c>
      <c r="H318" s="564" t="s">
        <v>1242</v>
      </c>
      <c r="I318" s="564" t="s">
        <v>1242</v>
      </c>
      <c r="J318" s="564" t="s">
        <v>1242</v>
      </c>
      <c r="K318" s="564" t="s">
        <v>1242</v>
      </c>
      <c r="L318" s="564" t="s">
        <v>1242</v>
      </c>
      <c r="AQ318" s="564" t="s">
        <v>1306</v>
      </c>
    </row>
    <row r="319" spans="1:43" x14ac:dyDescent="0.3">
      <c r="A319" s="564">
        <v>121729</v>
      </c>
      <c r="B319" s="564" t="s">
        <v>515</v>
      </c>
      <c r="C319" s="564" t="s">
        <v>1242</v>
      </c>
      <c r="D319" s="564" t="s">
        <v>1242</v>
      </c>
      <c r="E319" s="564" t="s">
        <v>1242</v>
      </c>
      <c r="F319" s="564" t="s">
        <v>1242</v>
      </c>
      <c r="G319" s="564" t="s">
        <v>1242</v>
      </c>
      <c r="H319" s="564" t="s">
        <v>1242</v>
      </c>
      <c r="I319" s="564" t="s">
        <v>1242</v>
      </c>
      <c r="J319" s="564" t="s">
        <v>1242</v>
      </c>
      <c r="K319" s="564" t="s">
        <v>1242</v>
      </c>
      <c r="L319" s="564" t="s">
        <v>1242</v>
      </c>
      <c r="AQ319" s="564" t="s">
        <v>1306</v>
      </c>
    </row>
    <row r="320" spans="1:43" x14ac:dyDescent="0.3">
      <c r="A320" s="564">
        <v>121731</v>
      </c>
      <c r="B320" s="564" t="s">
        <v>515</v>
      </c>
      <c r="C320" s="564" t="s">
        <v>1242</v>
      </c>
      <c r="D320" s="564" t="s">
        <v>1242</v>
      </c>
      <c r="E320" s="564" t="s">
        <v>1242</v>
      </c>
      <c r="F320" s="564" t="s">
        <v>1242</v>
      </c>
      <c r="G320" s="564" t="s">
        <v>1242</v>
      </c>
      <c r="H320" s="564" t="s">
        <v>1242</v>
      </c>
      <c r="I320" s="564" t="s">
        <v>1242</v>
      </c>
      <c r="J320" s="564" t="s">
        <v>1242</v>
      </c>
      <c r="K320" s="564" t="s">
        <v>1242</v>
      </c>
      <c r="L320" s="564" t="s">
        <v>1242</v>
      </c>
      <c r="AQ320" s="564" t="s">
        <v>1306</v>
      </c>
    </row>
    <row r="321" spans="1:43" x14ac:dyDescent="0.3">
      <c r="A321" s="564">
        <v>121737</v>
      </c>
      <c r="B321" s="564" t="s">
        <v>515</v>
      </c>
      <c r="C321" s="564" t="s">
        <v>1242</v>
      </c>
      <c r="D321" s="564" t="s">
        <v>1242</v>
      </c>
      <c r="E321" s="564" t="s">
        <v>1242</v>
      </c>
      <c r="F321" s="564" t="s">
        <v>1242</v>
      </c>
      <c r="G321" s="564" t="s">
        <v>1242</v>
      </c>
      <c r="H321" s="564" t="s">
        <v>1242</v>
      </c>
      <c r="I321" s="564" t="s">
        <v>1242</v>
      </c>
      <c r="J321" s="564" t="s">
        <v>1242</v>
      </c>
      <c r="K321" s="564" t="s">
        <v>1242</v>
      </c>
      <c r="L321" s="564" t="s">
        <v>1242</v>
      </c>
      <c r="M321" s="564" t="s">
        <v>379</v>
      </c>
      <c r="N321" s="564" t="s">
        <v>379</v>
      </c>
      <c r="O321" s="564" t="s">
        <v>379</v>
      </c>
      <c r="P321" s="564" t="s">
        <v>379</v>
      </c>
      <c r="Q321" s="564" t="s">
        <v>379</v>
      </c>
      <c r="R321" s="564" t="s">
        <v>379</v>
      </c>
      <c r="S321" s="564" t="s">
        <v>379</v>
      </c>
      <c r="T321" s="564" t="s">
        <v>379</v>
      </c>
      <c r="U321" s="564" t="s">
        <v>379</v>
      </c>
      <c r="V321" s="564" t="s">
        <v>379</v>
      </c>
      <c r="W321" s="564" t="s">
        <v>379</v>
      </c>
      <c r="X321" s="564" t="s">
        <v>379</v>
      </c>
      <c r="Y321" s="564" t="s">
        <v>379</v>
      </c>
      <c r="Z321" s="564" t="s">
        <v>379</v>
      </c>
      <c r="AA321" s="564" t="s">
        <v>379</v>
      </c>
      <c r="AB321" s="564" t="s">
        <v>379</v>
      </c>
      <c r="AC321" s="564" t="s">
        <v>379</v>
      </c>
      <c r="AD321" s="564" t="s">
        <v>379</v>
      </c>
      <c r="AE321" s="564" t="s">
        <v>379</v>
      </c>
      <c r="AF321" s="564" t="s">
        <v>379</v>
      </c>
      <c r="AG321" s="564" t="s">
        <v>379</v>
      </c>
      <c r="AH321" s="564" t="s">
        <v>379</v>
      </c>
      <c r="AI321" s="564" t="s">
        <v>379</v>
      </c>
      <c r="AJ321" s="564" t="s">
        <v>379</v>
      </c>
      <c r="AK321" s="564" t="s">
        <v>379</v>
      </c>
      <c r="AL321" s="564" t="s">
        <v>379</v>
      </c>
      <c r="AM321" s="564" t="s">
        <v>379</v>
      </c>
      <c r="AN321" s="564" t="s">
        <v>379</v>
      </c>
      <c r="AO321" s="564" t="s">
        <v>379</v>
      </c>
      <c r="AP321" s="564" t="s">
        <v>379</v>
      </c>
      <c r="AQ321" s="564" t="s">
        <v>1306</v>
      </c>
    </row>
    <row r="322" spans="1:43" x14ac:dyDescent="0.3">
      <c r="A322" s="564">
        <v>121741</v>
      </c>
      <c r="B322" s="564" t="s">
        <v>515</v>
      </c>
      <c r="C322" s="564" t="s">
        <v>1242</v>
      </c>
      <c r="D322" s="564" t="s">
        <v>1242</v>
      </c>
      <c r="E322" s="564" t="s">
        <v>1242</v>
      </c>
      <c r="F322" s="564" t="s">
        <v>1242</v>
      </c>
      <c r="G322" s="564" t="s">
        <v>1242</v>
      </c>
      <c r="H322" s="564" t="s">
        <v>1242</v>
      </c>
      <c r="I322" s="564" t="s">
        <v>1242</v>
      </c>
      <c r="J322" s="564" t="s">
        <v>1242</v>
      </c>
      <c r="K322" s="564" t="s">
        <v>1242</v>
      </c>
      <c r="L322" s="564" t="s">
        <v>1242</v>
      </c>
      <c r="AQ322" s="564" t="s">
        <v>1306</v>
      </c>
    </row>
    <row r="323" spans="1:43" x14ac:dyDescent="0.3">
      <c r="A323" s="564">
        <v>121746</v>
      </c>
      <c r="B323" s="564" t="s">
        <v>515</v>
      </c>
      <c r="C323" s="564" t="s">
        <v>1242</v>
      </c>
      <c r="D323" s="564" t="s">
        <v>1242</v>
      </c>
      <c r="E323" s="564" t="s">
        <v>1242</v>
      </c>
      <c r="F323" s="564" t="s">
        <v>1242</v>
      </c>
      <c r="G323" s="564" t="s">
        <v>1242</v>
      </c>
      <c r="H323" s="564" t="s">
        <v>1242</v>
      </c>
      <c r="I323" s="564" t="s">
        <v>1242</v>
      </c>
      <c r="J323" s="564" t="s">
        <v>1242</v>
      </c>
      <c r="K323" s="564" t="s">
        <v>1242</v>
      </c>
      <c r="L323" s="564" t="s">
        <v>1242</v>
      </c>
      <c r="AQ323" s="564" t="s">
        <v>1306</v>
      </c>
    </row>
    <row r="324" spans="1:43" x14ac:dyDescent="0.3">
      <c r="A324" s="564">
        <v>121749</v>
      </c>
      <c r="B324" s="564" t="s">
        <v>515</v>
      </c>
      <c r="C324" s="564" t="s">
        <v>1242</v>
      </c>
      <c r="D324" s="564" t="s">
        <v>1242</v>
      </c>
      <c r="E324" s="564" t="s">
        <v>1242</v>
      </c>
      <c r="F324" s="564" t="s">
        <v>1242</v>
      </c>
      <c r="G324" s="564" t="s">
        <v>1242</v>
      </c>
      <c r="H324" s="564" t="s">
        <v>1242</v>
      </c>
      <c r="I324" s="564" t="s">
        <v>1242</v>
      </c>
      <c r="J324" s="564" t="s">
        <v>1242</v>
      </c>
      <c r="K324" s="564" t="s">
        <v>1242</v>
      </c>
      <c r="L324" s="564" t="s">
        <v>1242</v>
      </c>
      <c r="AQ324" s="564" t="s">
        <v>1306</v>
      </c>
    </row>
    <row r="325" spans="1:43" x14ac:dyDescent="0.3">
      <c r="A325" s="564">
        <v>121751</v>
      </c>
      <c r="B325" s="564" t="s">
        <v>515</v>
      </c>
      <c r="C325" s="564" t="s">
        <v>1242</v>
      </c>
      <c r="D325" s="564" t="s">
        <v>1242</v>
      </c>
      <c r="E325" s="564" t="s">
        <v>1242</v>
      </c>
      <c r="F325" s="564" t="s">
        <v>1242</v>
      </c>
      <c r="G325" s="564" t="s">
        <v>1242</v>
      </c>
      <c r="H325" s="564" t="s">
        <v>1242</v>
      </c>
      <c r="I325" s="564" t="s">
        <v>1242</v>
      </c>
      <c r="J325" s="564" t="s">
        <v>1242</v>
      </c>
      <c r="K325" s="564" t="s">
        <v>1242</v>
      </c>
      <c r="L325" s="564" t="s">
        <v>1242</v>
      </c>
      <c r="AQ325" s="564" t="s">
        <v>1306</v>
      </c>
    </row>
    <row r="326" spans="1:43" x14ac:dyDescent="0.3">
      <c r="A326" s="564">
        <v>121756</v>
      </c>
      <c r="B326" s="564" t="s">
        <v>515</v>
      </c>
      <c r="C326" s="564" t="s">
        <v>1242</v>
      </c>
      <c r="D326" s="564" t="s">
        <v>1242</v>
      </c>
      <c r="E326" s="564" t="s">
        <v>1242</v>
      </c>
      <c r="F326" s="564" t="s">
        <v>1242</v>
      </c>
      <c r="G326" s="564" t="s">
        <v>1242</v>
      </c>
      <c r="H326" s="564" t="s">
        <v>1242</v>
      </c>
      <c r="I326" s="564" t="s">
        <v>1242</v>
      </c>
      <c r="J326" s="564" t="s">
        <v>1242</v>
      </c>
      <c r="K326" s="564" t="s">
        <v>1242</v>
      </c>
      <c r="L326" s="564" t="s">
        <v>1242</v>
      </c>
      <c r="AQ326" s="564" t="s">
        <v>1306</v>
      </c>
    </row>
    <row r="327" spans="1:43" x14ac:dyDescent="0.3">
      <c r="A327" s="564">
        <v>121757</v>
      </c>
      <c r="B327" s="564" t="s">
        <v>515</v>
      </c>
      <c r="C327" s="564" t="s">
        <v>1242</v>
      </c>
      <c r="D327" s="564" t="s">
        <v>1242</v>
      </c>
      <c r="E327" s="564" t="s">
        <v>1242</v>
      </c>
      <c r="F327" s="564" t="s">
        <v>1242</v>
      </c>
      <c r="G327" s="564" t="s">
        <v>1242</v>
      </c>
      <c r="H327" s="564" t="s">
        <v>1242</v>
      </c>
      <c r="I327" s="564" t="s">
        <v>1242</v>
      </c>
      <c r="J327" s="564" t="s">
        <v>1242</v>
      </c>
      <c r="K327" s="564" t="s">
        <v>1242</v>
      </c>
      <c r="L327" s="564" t="s">
        <v>1242</v>
      </c>
      <c r="AQ327" s="564" t="s">
        <v>1306</v>
      </c>
    </row>
    <row r="328" spans="1:43" x14ac:dyDescent="0.3">
      <c r="A328" s="564">
        <v>121760</v>
      </c>
      <c r="B328" s="564" t="s">
        <v>515</v>
      </c>
      <c r="C328" s="564" t="s">
        <v>1242</v>
      </c>
      <c r="D328" s="564" t="s">
        <v>1242</v>
      </c>
      <c r="E328" s="564" t="s">
        <v>1242</v>
      </c>
      <c r="F328" s="564" t="s">
        <v>1242</v>
      </c>
      <c r="G328" s="564" t="s">
        <v>1242</v>
      </c>
      <c r="H328" s="564" t="s">
        <v>1242</v>
      </c>
      <c r="I328" s="564" t="s">
        <v>1242</v>
      </c>
      <c r="J328" s="564" t="s">
        <v>1242</v>
      </c>
      <c r="K328" s="564" t="s">
        <v>1242</v>
      </c>
      <c r="L328" s="564" t="s">
        <v>1242</v>
      </c>
      <c r="AQ328" s="564" t="s">
        <v>1306</v>
      </c>
    </row>
    <row r="329" spans="1:43" x14ac:dyDescent="0.3">
      <c r="A329" s="564">
        <v>121767</v>
      </c>
      <c r="B329" s="564" t="s">
        <v>515</v>
      </c>
      <c r="C329" s="564" t="s">
        <v>1242</v>
      </c>
      <c r="D329" s="564" t="s">
        <v>1242</v>
      </c>
      <c r="E329" s="564" t="s">
        <v>1242</v>
      </c>
      <c r="F329" s="564" t="s">
        <v>1242</v>
      </c>
      <c r="G329" s="564" t="s">
        <v>1242</v>
      </c>
      <c r="H329" s="564" t="s">
        <v>1242</v>
      </c>
      <c r="I329" s="564" t="s">
        <v>1242</v>
      </c>
      <c r="J329" s="564" t="s">
        <v>1242</v>
      </c>
      <c r="K329" s="564" t="s">
        <v>1242</v>
      </c>
      <c r="L329" s="564" t="s">
        <v>1242</v>
      </c>
      <c r="AQ329" s="564" t="s">
        <v>1306</v>
      </c>
    </row>
    <row r="330" spans="1:43" x14ac:dyDescent="0.3">
      <c r="A330" s="564">
        <v>121769</v>
      </c>
      <c r="B330" s="564" t="s">
        <v>515</v>
      </c>
      <c r="C330" s="564" t="s">
        <v>1242</v>
      </c>
      <c r="D330" s="564" t="s">
        <v>1242</v>
      </c>
      <c r="E330" s="564" t="s">
        <v>1242</v>
      </c>
      <c r="F330" s="564" t="s">
        <v>1242</v>
      </c>
      <c r="G330" s="564" t="s">
        <v>1242</v>
      </c>
      <c r="H330" s="564" t="s">
        <v>1242</v>
      </c>
      <c r="I330" s="564" t="s">
        <v>1242</v>
      </c>
      <c r="J330" s="564" t="s">
        <v>1242</v>
      </c>
      <c r="K330" s="564" t="s">
        <v>1242</v>
      </c>
      <c r="L330" s="564" t="s">
        <v>1242</v>
      </c>
      <c r="AQ330" s="564" t="s">
        <v>1306</v>
      </c>
    </row>
    <row r="331" spans="1:43" x14ac:dyDescent="0.3">
      <c r="A331" s="564">
        <v>121772</v>
      </c>
      <c r="B331" s="564" t="s">
        <v>515</v>
      </c>
      <c r="C331" s="564" t="s">
        <v>1242</v>
      </c>
      <c r="D331" s="564" t="s">
        <v>1242</v>
      </c>
      <c r="E331" s="564" t="s">
        <v>1242</v>
      </c>
      <c r="F331" s="564" t="s">
        <v>1242</v>
      </c>
      <c r="G331" s="564" t="s">
        <v>1242</v>
      </c>
      <c r="H331" s="564" t="s">
        <v>1242</v>
      </c>
      <c r="I331" s="564" t="s">
        <v>1242</v>
      </c>
      <c r="J331" s="564" t="s">
        <v>1242</v>
      </c>
      <c r="K331" s="564" t="s">
        <v>1242</v>
      </c>
      <c r="L331" s="564" t="s">
        <v>1242</v>
      </c>
      <c r="AQ331" s="564" t="s">
        <v>1306</v>
      </c>
    </row>
    <row r="332" spans="1:43" x14ac:dyDescent="0.3">
      <c r="A332" s="564">
        <v>121774</v>
      </c>
      <c r="B332" s="564" t="s">
        <v>515</v>
      </c>
      <c r="C332" s="564" t="s">
        <v>1242</v>
      </c>
      <c r="D332" s="564" t="s">
        <v>1242</v>
      </c>
      <c r="E332" s="564" t="s">
        <v>1242</v>
      </c>
      <c r="F332" s="564" t="s">
        <v>1242</v>
      </c>
      <c r="G332" s="564" t="s">
        <v>1242</v>
      </c>
      <c r="H332" s="564" t="s">
        <v>1242</v>
      </c>
      <c r="I332" s="564" t="s">
        <v>1242</v>
      </c>
      <c r="J332" s="564" t="s">
        <v>1242</v>
      </c>
      <c r="K332" s="564" t="s">
        <v>1242</v>
      </c>
      <c r="L332" s="564" t="s">
        <v>1242</v>
      </c>
      <c r="AQ332" s="564" t="s">
        <v>1306</v>
      </c>
    </row>
    <row r="333" spans="1:43" x14ac:dyDescent="0.3">
      <c r="A333" s="564">
        <v>121776</v>
      </c>
      <c r="B333" s="564" t="s">
        <v>515</v>
      </c>
      <c r="C333" s="564" t="s">
        <v>1242</v>
      </c>
      <c r="D333" s="564" t="s">
        <v>1242</v>
      </c>
      <c r="E333" s="564" t="s">
        <v>1242</v>
      </c>
      <c r="F333" s="564" t="s">
        <v>1242</v>
      </c>
      <c r="G333" s="564" t="s">
        <v>1242</v>
      </c>
      <c r="H333" s="564" t="s">
        <v>1242</v>
      </c>
      <c r="I333" s="564" t="s">
        <v>1242</v>
      </c>
      <c r="J333" s="564" t="s">
        <v>1242</v>
      </c>
      <c r="K333" s="564" t="s">
        <v>1242</v>
      </c>
      <c r="L333" s="564" t="s">
        <v>1242</v>
      </c>
      <c r="AQ333" s="564" t="s">
        <v>1306</v>
      </c>
    </row>
    <row r="334" spans="1:43" x14ac:dyDescent="0.3">
      <c r="A334" s="564">
        <v>121778</v>
      </c>
      <c r="B334" s="564" t="s">
        <v>515</v>
      </c>
      <c r="C334" s="564" t="s">
        <v>1242</v>
      </c>
      <c r="D334" s="564" t="s">
        <v>1242</v>
      </c>
      <c r="E334" s="564" t="s">
        <v>1242</v>
      </c>
      <c r="F334" s="564" t="s">
        <v>1242</v>
      </c>
      <c r="G334" s="564" t="s">
        <v>1242</v>
      </c>
      <c r="H334" s="564" t="s">
        <v>1242</v>
      </c>
      <c r="I334" s="564" t="s">
        <v>1242</v>
      </c>
      <c r="J334" s="564" t="s">
        <v>1242</v>
      </c>
      <c r="K334" s="564" t="s">
        <v>1242</v>
      </c>
      <c r="L334" s="564" t="s">
        <v>1242</v>
      </c>
      <c r="AQ334" s="564" t="s">
        <v>1306</v>
      </c>
    </row>
    <row r="335" spans="1:43" x14ac:dyDescent="0.3">
      <c r="A335" s="564">
        <v>121779</v>
      </c>
      <c r="B335" s="564" t="s">
        <v>515</v>
      </c>
      <c r="C335" s="564" t="s">
        <v>1242</v>
      </c>
      <c r="D335" s="564" t="s">
        <v>1242</v>
      </c>
      <c r="E335" s="564" t="s">
        <v>1242</v>
      </c>
      <c r="F335" s="564" t="s">
        <v>1242</v>
      </c>
      <c r="G335" s="564" t="s">
        <v>1242</v>
      </c>
      <c r="H335" s="564" t="s">
        <v>1242</v>
      </c>
      <c r="I335" s="564" t="s">
        <v>1242</v>
      </c>
      <c r="J335" s="564" t="s">
        <v>1242</v>
      </c>
      <c r="K335" s="564" t="s">
        <v>1242</v>
      </c>
      <c r="L335" s="564" t="s">
        <v>1242</v>
      </c>
      <c r="AQ335" s="564" t="s">
        <v>1306</v>
      </c>
    </row>
    <row r="336" spans="1:43" x14ac:dyDescent="0.3">
      <c r="A336" s="564">
        <v>121784</v>
      </c>
      <c r="B336" s="564" t="s">
        <v>515</v>
      </c>
      <c r="C336" s="564" t="s">
        <v>1242</v>
      </c>
      <c r="D336" s="564" t="s">
        <v>1242</v>
      </c>
      <c r="E336" s="564" t="s">
        <v>1242</v>
      </c>
      <c r="F336" s="564" t="s">
        <v>1242</v>
      </c>
      <c r="G336" s="564" t="s">
        <v>1242</v>
      </c>
      <c r="H336" s="564" t="s">
        <v>1242</v>
      </c>
      <c r="I336" s="564" t="s">
        <v>1242</v>
      </c>
      <c r="J336" s="564" t="s">
        <v>1242</v>
      </c>
      <c r="K336" s="564" t="s">
        <v>1242</v>
      </c>
      <c r="L336" s="564" t="s">
        <v>1242</v>
      </c>
      <c r="AQ336" s="564" t="s">
        <v>1306</v>
      </c>
    </row>
    <row r="337" spans="1:43" x14ac:dyDescent="0.3">
      <c r="A337" s="564">
        <v>121788</v>
      </c>
      <c r="B337" s="564" t="s">
        <v>515</v>
      </c>
      <c r="C337" s="564" t="s">
        <v>1242</v>
      </c>
      <c r="D337" s="564" t="s">
        <v>1242</v>
      </c>
      <c r="E337" s="564" t="s">
        <v>1242</v>
      </c>
      <c r="F337" s="564" t="s">
        <v>1242</v>
      </c>
      <c r="G337" s="564" t="s">
        <v>1242</v>
      </c>
      <c r="H337" s="564" t="s">
        <v>1242</v>
      </c>
      <c r="I337" s="564" t="s">
        <v>1242</v>
      </c>
      <c r="J337" s="564" t="s">
        <v>1242</v>
      </c>
      <c r="K337" s="564" t="s">
        <v>1242</v>
      </c>
      <c r="L337" s="564" t="s">
        <v>1242</v>
      </c>
      <c r="AQ337" s="564" t="s">
        <v>1306</v>
      </c>
    </row>
    <row r="338" spans="1:43" x14ac:dyDescent="0.3">
      <c r="A338" s="564">
        <v>121792</v>
      </c>
      <c r="B338" s="564" t="s">
        <v>515</v>
      </c>
      <c r="C338" s="564" t="s">
        <v>1242</v>
      </c>
      <c r="D338" s="564" t="s">
        <v>1242</v>
      </c>
      <c r="E338" s="564" t="s">
        <v>1242</v>
      </c>
      <c r="F338" s="564" t="s">
        <v>1242</v>
      </c>
      <c r="G338" s="564" t="s">
        <v>1242</v>
      </c>
      <c r="H338" s="564" t="s">
        <v>1242</v>
      </c>
      <c r="I338" s="564" t="s">
        <v>1242</v>
      </c>
      <c r="J338" s="564" t="s">
        <v>1242</v>
      </c>
      <c r="K338" s="564" t="s">
        <v>1242</v>
      </c>
      <c r="L338" s="564" t="s">
        <v>1242</v>
      </c>
      <c r="AQ338" s="564" t="s">
        <v>1306</v>
      </c>
    </row>
    <row r="339" spans="1:43" x14ac:dyDescent="0.3">
      <c r="A339" s="564">
        <v>121795</v>
      </c>
      <c r="B339" s="564" t="s">
        <v>515</v>
      </c>
      <c r="C339" s="564" t="s">
        <v>1242</v>
      </c>
      <c r="D339" s="564" t="s">
        <v>1242</v>
      </c>
      <c r="E339" s="564" t="s">
        <v>1242</v>
      </c>
      <c r="F339" s="564" t="s">
        <v>1242</v>
      </c>
      <c r="G339" s="564" t="s">
        <v>1242</v>
      </c>
      <c r="H339" s="564" t="s">
        <v>1242</v>
      </c>
      <c r="I339" s="564" t="s">
        <v>1242</v>
      </c>
      <c r="J339" s="564" t="s">
        <v>1242</v>
      </c>
      <c r="K339" s="564" t="s">
        <v>1242</v>
      </c>
      <c r="L339" s="564" t="s">
        <v>1242</v>
      </c>
      <c r="AQ339" s="564" t="s">
        <v>1306</v>
      </c>
    </row>
    <row r="340" spans="1:43" x14ac:dyDescent="0.3">
      <c r="A340" s="564">
        <v>121796</v>
      </c>
      <c r="B340" s="564" t="s">
        <v>515</v>
      </c>
      <c r="C340" s="564" t="s">
        <v>1242</v>
      </c>
      <c r="D340" s="564" t="s">
        <v>1242</v>
      </c>
      <c r="E340" s="564" t="s">
        <v>1242</v>
      </c>
      <c r="F340" s="564" t="s">
        <v>1242</v>
      </c>
      <c r="G340" s="564" t="s">
        <v>1242</v>
      </c>
      <c r="H340" s="564" t="s">
        <v>1242</v>
      </c>
      <c r="I340" s="564" t="s">
        <v>1242</v>
      </c>
      <c r="J340" s="564" t="s">
        <v>1242</v>
      </c>
      <c r="K340" s="564" t="s">
        <v>1242</v>
      </c>
      <c r="L340" s="564" t="s">
        <v>1242</v>
      </c>
      <c r="AQ340" s="564" t="s">
        <v>1306</v>
      </c>
    </row>
    <row r="341" spans="1:43" x14ac:dyDescent="0.3">
      <c r="A341" s="564">
        <v>121798</v>
      </c>
      <c r="B341" s="564" t="s">
        <v>515</v>
      </c>
      <c r="C341" s="564" t="s">
        <v>1242</v>
      </c>
      <c r="D341" s="564" t="s">
        <v>1242</v>
      </c>
      <c r="E341" s="564" t="s">
        <v>1242</v>
      </c>
      <c r="F341" s="564" t="s">
        <v>1242</v>
      </c>
      <c r="G341" s="564" t="s">
        <v>1242</v>
      </c>
      <c r="H341" s="564" t="s">
        <v>1242</v>
      </c>
      <c r="I341" s="564" t="s">
        <v>1242</v>
      </c>
      <c r="J341" s="564" t="s">
        <v>1242</v>
      </c>
      <c r="K341" s="564" t="s">
        <v>1242</v>
      </c>
      <c r="L341" s="564" t="s">
        <v>1242</v>
      </c>
      <c r="AQ341" s="564" t="s">
        <v>1306</v>
      </c>
    </row>
    <row r="342" spans="1:43" x14ac:dyDescent="0.3">
      <c r="A342" s="564">
        <v>121800</v>
      </c>
      <c r="B342" s="564" t="s">
        <v>515</v>
      </c>
      <c r="C342" s="564" t="s">
        <v>1242</v>
      </c>
      <c r="D342" s="564" t="s">
        <v>1242</v>
      </c>
      <c r="E342" s="564" t="s">
        <v>1242</v>
      </c>
      <c r="F342" s="564" t="s">
        <v>1242</v>
      </c>
      <c r="G342" s="564" t="s">
        <v>1242</v>
      </c>
      <c r="H342" s="564" t="s">
        <v>1242</v>
      </c>
      <c r="I342" s="564" t="s">
        <v>1242</v>
      </c>
      <c r="J342" s="564" t="s">
        <v>1242</v>
      </c>
      <c r="K342" s="564" t="s">
        <v>1242</v>
      </c>
      <c r="L342" s="564" t="s">
        <v>1242</v>
      </c>
      <c r="AQ342" s="564" t="s">
        <v>1306</v>
      </c>
    </row>
    <row r="343" spans="1:43" x14ac:dyDescent="0.3">
      <c r="A343" s="564">
        <v>121802</v>
      </c>
      <c r="B343" s="564" t="s">
        <v>515</v>
      </c>
      <c r="C343" s="564" t="s">
        <v>1242</v>
      </c>
      <c r="D343" s="564" t="s">
        <v>1242</v>
      </c>
      <c r="E343" s="564" t="s">
        <v>1242</v>
      </c>
      <c r="F343" s="564" t="s">
        <v>1242</v>
      </c>
      <c r="G343" s="564" t="s">
        <v>1242</v>
      </c>
      <c r="H343" s="564" t="s">
        <v>1242</v>
      </c>
      <c r="I343" s="564" t="s">
        <v>1242</v>
      </c>
      <c r="J343" s="564" t="s">
        <v>1242</v>
      </c>
      <c r="K343" s="564" t="s">
        <v>1242</v>
      </c>
      <c r="L343" s="564" t="s">
        <v>1242</v>
      </c>
      <c r="AQ343" s="564" t="s">
        <v>1306</v>
      </c>
    </row>
    <row r="344" spans="1:43" x14ac:dyDescent="0.3">
      <c r="A344" s="564">
        <v>121804</v>
      </c>
      <c r="B344" s="564" t="s">
        <v>515</v>
      </c>
      <c r="C344" s="564" t="s">
        <v>1242</v>
      </c>
      <c r="D344" s="564" t="s">
        <v>1242</v>
      </c>
      <c r="E344" s="564" t="s">
        <v>1242</v>
      </c>
      <c r="F344" s="564" t="s">
        <v>1242</v>
      </c>
      <c r="G344" s="564" t="s">
        <v>1242</v>
      </c>
      <c r="H344" s="564" t="s">
        <v>1242</v>
      </c>
      <c r="I344" s="564" t="s">
        <v>1242</v>
      </c>
      <c r="J344" s="564" t="s">
        <v>1242</v>
      </c>
      <c r="K344" s="564" t="s">
        <v>1242</v>
      </c>
      <c r="L344" s="564" t="s">
        <v>1242</v>
      </c>
      <c r="AQ344" s="564" t="s">
        <v>1306</v>
      </c>
    </row>
    <row r="345" spans="1:43" x14ac:dyDescent="0.3">
      <c r="A345" s="564">
        <v>121807</v>
      </c>
      <c r="B345" s="564" t="s">
        <v>515</v>
      </c>
      <c r="C345" s="564" t="s">
        <v>1242</v>
      </c>
      <c r="D345" s="564" t="s">
        <v>1242</v>
      </c>
      <c r="E345" s="564" t="s">
        <v>1242</v>
      </c>
      <c r="F345" s="564" t="s">
        <v>1242</v>
      </c>
      <c r="G345" s="564" t="s">
        <v>1242</v>
      </c>
      <c r="H345" s="564" t="s">
        <v>1242</v>
      </c>
      <c r="I345" s="564" t="s">
        <v>1242</v>
      </c>
      <c r="J345" s="564" t="s">
        <v>1242</v>
      </c>
      <c r="K345" s="564" t="s">
        <v>1242</v>
      </c>
      <c r="L345" s="564" t="s">
        <v>1242</v>
      </c>
      <c r="AQ345" s="564" t="s">
        <v>1306</v>
      </c>
    </row>
    <row r="346" spans="1:43" x14ac:dyDescent="0.3">
      <c r="A346" s="564">
        <v>121811</v>
      </c>
      <c r="B346" s="564" t="s">
        <v>515</v>
      </c>
      <c r="C346" s="564" t="s">
        <v>1242</v>
      </c>
      <c r="D346" s="564" t="s">
        <v>1242</v>
      </c>
      <c r="E346" s="564" t="s">
        <v>1242</v>
      </c>
      <c r="F346" s="564" t="s">
        <v>1242</v>
      </c>
      <c r="G346" s="564" t="s">
        <v>1242</v>
      </c>
      <c r="H346" s="564" t="s">
        <v>1242</v>
      </c>
      <c r="I346" s="564" t="s">
        <v>1242</v>
      </c>
      <c r="J346" s="564" t="s">
        <v>1242</v>
      </c>
      <c r="K346" s="564" t="s">
        <v>1242</v>
      </c>
      <c r="L346" s="564" t="s">
        <v>1242</v>
      </c>
      <c r="AQ346" s="564" t="s">
        <v>1306</v>
      </c>
    </row>
    <row r="347" spans="1:43" x14ac:dyDescent="0.3">
      <c r="A347" s="564">
        <v>121814</v>
      </c>
      <c r="B347" s="564" t="s">
        <v>515</v>
      </c>
      <c r="C347" s="564" t="s">
        <v>1242</v>
      </c>
      <c r="D347" s="564" t="s">
        <v>1242</v>
      </c>
      <c r="E347" s="564" t="s">
        <v>1242</v>
      </c>
      <c r="F347" s="564" t="s">
        <v>1242</v>
      </c>
      <c r="G347" s="564" t="s">
        <v>1242</v>
      </c>
      <c r="H347" s="564" t="s">
        <v>1242</v>
      </c>
      <c r="I347" s="564" t="s">
        <v>1242</v>
      </c>
      <c r="J347" s="564" t="s">
        <v>1242</v>
      </c>
      <c r="K347" s="564" t="s">
        <v>1242</v>
      </c>
      <c r="L347" s="564" t="s">
        <v>1242</v>
      </c>
      <c r="AQ347" s="564" t="s">
        <v>1306</v>
      </c>
    </row>
    <row r="348" spans="1:43" x14ac:dyDescent="0.3">
      <c r="A348" s="564">
        <v>121816</v>
      </c>
      <c r="B348" s="564" t="s">
        <v>515</v>
      </c>
      <c r="C348" s="564" t="s">
        <v>1242</v>
      </c>
      <c r="D348" s="564" t="s">
        <v>1242</v>
      </c>
      <c r="E348" s="564" t="s">
        <v>1242</v>
      </c>
      <c r="F348" s="564" t="s">
        <v>1242</v>
      </c>
      <c r="G348" s="564" t="s">
        <v>1242</v>
      </c>
      <c r="H348" s="564" t="s">
        <v>1242</v>
      </c>
      <c r="I348" s="564" t="s">
        <v>1242</v>
      </c>
      <c r="J348" s="564" t="s">
        <v>1242</v>
      </c>
      <c r="K348" s="564" t="s">
        <v>1242</v>
      </c>
      <c r="L348" s="564" t="s">
        <v>1242</v>
      </c>
      <c r="AQ348" s="564" t="s">
        <v>1306</v>
      </c>
    </row>
    <row r="349" spans="1:43" x14ac:dyDescent="0.3">
      <c r="A349" s="564">
        <v>121817</v>
      </c>
      <c r="B349" s="564" t="s">
        <v>515</v>
      </c>
      <c r="C349" s="564" t="s">
        <v>1242</v>
      </c>
      <c r="D349" s="564" t="s">
        <v>1242</v>
      </c>
      <c r="E349" s="564" t="s">
        <v>1242</v>
      </c>
      <c r="F349" s="564" t="s">
        <v>1242</v>
      </c>
      <c r="G349" s="564" t="s">
        <v>1242</v>
      </c>
      <c r="H349" s="564" t="s">
        <v>1242</v>
      </c>
      <c r="I349" s="564" t="s">
        <v>1242</v>
      </c>
      <c r="J349" s="564" t="s">
        <v>1242</v>
      </c>
      <c r="K349" s="564" t="s">
        <v>1242</v>
      </c>
      <c r="L349" s="564" t="s">
        <v>1242</v>
      </c>
      <c r="AQ349" s="564" t="s">
        <v>1306</v>
      </c>
    </row>
    <row r="350" spans="1:43" x14ac:dyDescent="0.3">
      <c r="A350" s="564">
        <v>121818</v>
      </c>
      <c r="B350" s="564" t="s">
        <v>515</v>
      </c>
      <c r="C350" s="564" t="s">
        <v>1242</v>
      </c>
      <c r="D350" s="564" t="s">
        <v>1242</v>
      </c>
      <c r="E350" s="564" t="s">
        <v>1242</v>
      </c>
      <c r="F350" s="564" t="s">
        <v>1242</v>
      </c>
      <c r="G350" s="564" t="s">
        <v>1242</v>
      </c>
      <c r="H350" s="564" t="s">
        <v>1242</v>
      </c>
      <c r="I350" s="564" t="s">
        <v>1242</v>
      </c>
      <c r="J350" s="564" t="s">
        <v>1242</v>
      </c>
      <c r="K350" s="564" t="s">
        <v>1242</v>
      </c>
      <c r="L350" s="564" t="s">
        <v>1242</v>
      </c>
      <c r="AQ350" s="564" t="s">
        <v>1306</v>
      </c>
    </row>
    <row r="351" spans="1:43" x14ac:dyDescent="0.3">
      <c r="A351" s="564">
        <v>121819</v>
      </c>
      <c r="B351" s="564" t="s">
        <v>515</v>
      </c>
      <c r="C351" s="564" t="s">
        <v>1242</v>
      </c>
      <c r="D351" s="564" t="s">
        <v>1242</v>
      </c>
      <c r="E351" s="564" t="s">
        <v>1242</v>
      </c>
      <c r="F351" s="564" t="s">
        <v>1242</v>
      </c>
      <c r="G351" s="564" t="s">
        <v>1242</v>
      </c>
      <c r="H351" s="564" t="s">
        <v>1242</v>
      </c>
      <c r="I351" s="564" t="s">
        <v>1242</v>
      </c>
      <c r="J351" s="564" t="s">
        <v>1242</v>
      </c>
      <c r="K351" s="564" t="s">
        <v>1242</v>
      </c>
      <c r="L351" s="564" t="s">
        <v>1242</v>
      </c>
      <c r="AQ351" s="564" t="s">
        <v>1306</v>
      </c>
    </row>
    <row r="352" spans="1:43" x14ac:dyDescent="0.3">
      <c r="A352" s="564">
        <v>121820</v>
      </c>
      <c r="B352" s="564" t="s">
        <v>515</v>
      </c>
      <c r="C352" s="564" t="s">
        <v>1242</v>
      </c>
      <c r="D352" s="564" t="s">
        <v>1242</v>
      </c>
      <c r="E352" s="564" t="s">
        <v>1242</v>
      </c>
      <c r="F352" s="564" t="s">
        <v>1242</v>
      </c>
      <c r="G352" s="564" t="s">
        <v>1242</v>
      </c>
      <c r="H352" s="564" t="s">
        <v>1242</v>
      </c>
      <c r="I352" s="564" t="s">
        <v>1242</v>
      </c>
      <c r="J352" s="564" t="s">
        <v>1242</v>
      </c>
      <c r="K352" s="564" t="s">
        <v>1242</v>
      </c>
      <c r="L352" s="564" t="s">
        <v>1242</v>
      </c>
      <c r="AQ352" s="564" t="s">
        <v>1306</v>
      </c>
    </row>
    <row r="353" spans="1:43" x14ac:dyDescent="0.3">
      <c r="A353" s="564">
        <v>121823</v>
      </c>
      <c r="B353" s="564" t="s">
        <v>515</v>
      </c>
      <c r="C353" s="564" t="s">
        <v>1242</v>
      </c>
      <c r="D353" s="564" t="s">
        <v>1242</v>
      </c>
      <c r="E353" s="564" t="s">
        <v>1242</v>
      </c>
      <c r="F353" s="564" t="s">
        <v>1242</v>
      </c>
      <c r="G353" s="564" t="s">
        <v>1242</v>
      </c>
      <c r="H353" s="564" t="s">
        <v>1242</v>
      </c>
      <c r="I353" s="564" t="s">
        <v>1242</v>
      </c>
      <c r="J353" s="564" t="s">
        <v>1242</v>
      </c>
      <c r="K353" s="564" t="s">
        <v>1242</v>
      </c>
      <c r="L353" s="564" t="s">
        <v>1242</v>
      </c>
      <c r="AQ353" s="564" t="s">
        <v>1306</v>
      </c>
    </row>
    <row r="354" spans="1:43" x14ac:dyDescent="0.3">
      <c r="A354" s="564">
        <v>121825</v>
      </c>
      <c r="B354" s="564" t="s">
        <v>515</v>
      </c>
      <c r="C354" s="564" t="s">
        <v>1242</v>
      </c>
      <c r="D354" s="564" t="s">
        <v>1242</v>
      </c>
      <c r="E354" s="564" t="s">
        <v>1242</v>
      </c>
      <c r="F354" s="564" t="s">
        <v>1242</v>
      </c>
      <c r="G354" s="564" t="s">
        <v>1242</v>
      </c>
      <c r="H354" s="564" t="s">
        <v>1242</v>
      </c>
      <c r="I354" s="564" t="s">
        <v>1242</v>
      </c>
      <c r="J354" s="564" t="s">
        <v>1242</v>
      </c>
      <c r="K354" s="564" t="s">
        <v>1242</v>
      </c>
      <c r="L354" s="564" t="s">
        <v>1242</v>
      </c>
      <c r="AQ354" s="564" t="s">
        <v>1306</v>
      </c>
    </row>
    <row r="355" spans="1:43" x14ac:dyDescent="0.3">
      <c r="A355" s="564">
        <v>121826</v>
      </c>
      <c r="B355" s="564" t="s">
        <v>515</v>
      </c>
      <c r="C355" s="564" t="s">
        <v>1242</v>
      </c>
      <c r="D355" s="564" t="s">
        <v>1242</v>
      </c>
      <c r="E355" s="564" t="s">
        <v>1242</v>
      </c>
      <c r="F355" s="564" t="s">
        <v>1242</v>
      </c>
      <c r="G355" s="564" t="s">
        <v>1242</v>
      </c>
      <c r="H355" s="564" t="s">
        <v>1242</v>
      </c>
      <c r="I355" s="564" t="s">
        <v>1242</v>
      </c>
      <c r="J355" s="564" t="s">
        <v>1242</v>
      </c>
      <c r="K355" s="564" t="s">
        <v>1242</v>
      </c>
      <c r="L355" s="564" t="s">
        <v>1242</v>
      </c>
      <c r="AQ355" s="564" t="s">
        <v>1306</v>
      </c>
    </row>
    <row r="356" spans="1:43" x14ac:dyDescent="0.3">
      <c r="A356" s="564">
        <v>121829</v>
      </c>
      <c r="B356" s="564" t="s">
        <v>515</v>
      </c>
      <c r="C356" s="564" t="s">
        <v>1242</v>
      </c>
      <c r="D356" s="564" t="s">
        <v>1242</v>
      </c>
      <c r="E356" s="564" t="s">
        <v>1242</v>
      </c>
      <c r="F356" s="564" t="s">
        <v>1242</v>
      </c>
      <c r="G356" s="564" t="s">
        <v>1242</v>
      </c>
      <c r="H356" s="564" t="s">
        <v>1242</v>
      </c>
      <c r="I356" s="564" t="s">
        <v>1242</v>
      </c>
      <c r="J356" s="564" t="s">
        <v>1242</v>
      </c>
      <c r="K356" s="564" t="s">
        <v>1242</v>
      </c>
      <c r="L356" s="564" t="s">
        <v>1242</v>
      </c>
      <c r="AQ356" s="564" t="s">
        <v>1306</v>
      </c>
    </row>
    <row r="357" spans="1:43" x14ac:dyDescent="0.3">
      <c r="A357" s="564">
        <v>121832</v>
      </c>
      <c r="B357" s="564" t="s">
        <v>515</v>
      </c>
      <c r="C357" s="564" t="s">
        <v>1242</v>
      </c>
      <c r="D357" s="564" t="s">
        <v>1242</v>
      </c>
      <c r="E357" s="564" t="s">
        <v>1242</v>
      </c>
      <c r="F357" s="564" t="s">
        <v>1242</v>
      </c>
      <c r="G357" s="564" t="s">
        <v>1242</v>
      </c>
      <c r="H357" s="564" t="s">
        <v>1242</v>
      </c>
      <c r="I357" s="564" t="s">
        <v>1242</v>
      </c>
      <c r="J357" s="564" t="s">
        <v>1242</v>
      </c>
      <c r="K357" s="564" t="s">
        <v>1242</v>
      </c>
      <c r="L357" s="564" t="s">
        <v>1242</v>
      </c>
      <c r="AQ357" s="564" t="s">
        <v>1306</v>
      </c>
    </row>
    <row r="358" spans="1:43" x14ac:dyDescent="0.3">
      <c r="A358" s="564">
        <v>121841</v>
      </c>
      <c r="B358" s="564" t="s">
        <v>515</v>
      </c>
      <c r="C358" s="564" t="s">
        <v>1242</v>
      </c>
      <c r="D358" s="564" t="s">
        <v>1242</v>
      </c>
      <c r="E358" s="564" t="s">
        <v>1242</v>
      </c>
      <c r="F358" s="564" t="s">
        <v>1242</v>
      </c>
      <c r="G358" s="564" t="s">
        <v>1242</v>
      </c>
      <c r="H358" s="564" t="s">
        <v>1242</v>
      </c>
      <c r="I358" s="564" t="s">
        <v>1242</v>
      </c>
      <c r="J358" s="564" t="s">
        <v>1242</v>
      </c>
      <c r="K358" s="564" t="s">
        <v>1242</v>
      </c>
      <c r="L358" s="564" t="s">
        <v>1242</v>
      </c>
      <c r="AQ358" s="564" t="s">
        <v>1306</v>
      </c>
    </row>
    <row r="359" spans="1:43" x14ac:dyDescent="0.3">
      <c r="A359" s="564">
        <v>121846</v>
      </c>
      <c r="B359" s="564" t="s">
        <v>515</v>
      </c>
      <c r="C359" s="564" t="s">
        <v>1242</v>
      </c>
      <c r="D359" s="564" t="s">
        <v>1242</v>
      </c>
      <c r="E359" s="564" t="s">
        <v>1242</v>
      </c>
      <c r="F359" s="564" t="s">
        <v>1242</v>
      </c>
      <c r="G359" s="564" t="s">
        <v>1242</v>
      </c>
      <c r="H359" s="564" t="s">
        <v>1242</v>
      </c>
      <c r="I359" s="564" t="s">
        <v>1242</v>
      </c>
      <c r="J359" s="564" t="s">
        <v>1242</v>
      </c>
      <c r="K359" s="564" t="s">
        <v>1242</v>
      </c>
      <c r="L359" s="564" t="s">
        <v>1242</v>
      </c>
      <c r="AQ359" s="564" t="s">
        <v>1306</v>
      </c>
    </row>
    <row r="360" spans="1:43" x14ac:dyDescent="0.3">
      <c r="A360" s="564">
        <v>121847</v>
      </c>
      <c r="B360" s="564" t="s">
        <v>515</v>
      </c>
      <c r="C360" s="564" t="s">
        <v>1242</v>
      </c>
      <c r="D360" s="564" t="s">
        <v>1242</v>
      </c>
      <c r="E360" s="564" t="s">
        <v>1242</v>
      </c>
      <c r="F360" s="564" t="s">
        <v>1242</v>
      </c>
      <c r="G360" s="564" t="s">
        <v>1242</v>
      </c>
      <c r="H360" s="564" t="s">
        <v>1242</v>
      </c>
      <c r="I360" s="564" t="s">
        <v>1242</v>
      </c>
      <c r="J360" s="564" t="s">
        <v>1242</v>
      </c>
      <c r="K360" s="564" t="s">
        <v>1242</v>
      </c>
      <c r="L360" s="564" t="s">
        <v>1242</v>
      </c>
      <c r="AQ360" s="564" t="s">
        <v>1306</v>
      </c>
    </row>
    <row r="361" spans="1:43" x14ac:dyDescent="0.3">
      <c r="A361" s="564">
        <v>121850</v>
      </c>
      <c r="B361" s="564" t="s">
        <v>515</v>
      </c>
      <c r="C361" s="564" t="s">
        <v>1242</v>
      </c>
      <c r="D361" s="564" t="s">
        <v>1242</v>
      </c>
      <c r="E361" s="564" t="s">
        <v>1242</v>
      </c>
      <c r="F361" s="564" t="s">
        <v>1242</v>
      </c>
      <c r="G361" s="564" t="s">
        <v>1242</v>
      </c>
      <c r="H361" s="564" t="s">
        <v>1242</v>
      </c>
      <c r="I361" s="564" t="s">
        <v>1242</v>
      </c>
      <c r="J361" s="564" t="s">
        <v>1242</v>
      </c>
      <c r="K361" s="564" t="s">
        <v>1242</v>
      </c>
      <c r="L361" s="564" t="s">
        <v>1242</v>
      </c>
      <c r="AQ361" s="564" t="s">
        <v>1306</v>
      </c>
    </row>
    <row r="362" spans="1:43" x14ac:dyDescent="0.3">
      <c r="A362" s="564">
        <v>121855</v>
      </c>
      <c r="B362" s="564" t="s">
        <v>515</v>
      </c>
      <c r="C362" s="564" t="s">
        <v>1242</v>
      </c>
      <c r="D362" s="564" t="s">
        <v>1242</v>
      </c>
      <c r="E362" s="564" t="s">
        <v>1242</v>
      </c>
      <c r="F362" s="564" t="s">
        <v>1242</v>
      </c>
      <c r="G362" s="564" t="s">
        <v>1242</v>
      </c>
      <c r="H362" s="564" t="s">
        <v>1242</v>
      </c>
      <c r="I362" s="564" t="s">
        <v>1242</v>
      </c>
      <c r="J362" s="564" t="s">
        <v>1242</v>
      </c>
      <c r="K362" s="564" t="s">
        <v>1242</v>
      </c>
      <c r="L362" s="564" t="s">
        <v>1242</v>
      </c>
      <c r="AQ362" s="564" t="s">
        <v>1306</v>
      </c>
    </row>
    <row r="363" spans="1:43" x14ac:dyDescent="0.3">
      <c r="A363" s="564">
        <v>121856</v>
      </c>
      <c r="B363" s="564" t="s">
        <v>515</v>
      </c>
      <c r="C363" s="564" t="s">
        <v>1242</v>
      </c>
      <c r="D363" s="564" t="s">
        <v>1242</v>
      </c>
      <c r="E363" s="564" t="s">
        <v>1242</v>
      </c>
      <c r="F363" s="564" t="s">
        <v>1242</v>
      </c>
      <c r="G363" s="564" t="s">
        <v>1242</v>
      </c>
      <c r="H363" s="564" t="s">
        <v>1242</v>
      </c>
      <c r="I363" s="564" t="s">
        <v>1242</v>
      </c>
      <c r="J363" s="564" t="s">
        <v>1242</v>
      </c>
      <c r="K363" s="564" t="s">
        <v>1242</v>
      </c>
      <c r="L363" s="564" t="s">
        <v>1242</v>
      </c>
      <c r="M363" s="564" t="s">
        <v>379</v>
      </c>
      <c r="N363" s="564" t="s">
        <v>379</v>
      </c>
      <c r="O363" s="564" t="s">
        <v>379</v>
      </c>
      <c r="P363" s="564" t="s">
        <v>379</v>
      </c>
      <c r="Q363" s="564" t="s">
        <v>379</v>
      </c>
      <c r="R363" s="564" t="s">
        <v>379</v>
      </c>
      <c r="S363" s="564" t="s">
        <v>379</v>
      </c>
      <c r="T363" s="564" t="s">
        <v>379</v>
      </c>
      <c r="U363" s="564" t="s">
        <v>379</v>
      </c>
      <c r="V363" s="564" t="s">
        <v>379</v>
      </c>
      <c r="W363" s="564" t="s">
        <v>379</v>
      </c>
      <c r="X363" s="564" t="s">
        <v>379</v>
      </c>
      <c r="Y363" s="564" t="s">
        <v>379</v>
      </c>
      <c r="Z363" s="564" t="s">
        <v>379</v>
      </c>
      <c r="AA363" s="564" t="s">
        <v>379</v>
      </c>
      <c r="AB363" s="564" t="s">
        <v>379</v>
      </c>
      <c r="AC363" s="564" t="s">
        <v>379</v>
      </c>
      <c r="AD363" s="564" t="s">
        <v>379</v>
      </c>
      <c r="AE363" s="564" t="s">
        <v>379</v>
      </c>
      <c r="AF363" s="564" t="s">
        <v>379</v>
      </c>
      <c r="AG363" s="564" t="s">
        <v>379</v>
      </c>
      <c r="AH363" s="564" t="s">
        <v>379</v>
      </c>
      <c r="AI363" s="564" t="s">
        <v>379</v>
      </c>
      <c r="AJ363" s="564" t="s">
        <v>379</v>
      </c>
      <c r="AK363" s="564" t="s">
        <v>379</v>
      </c>
      <c r="AL363" s="564" t="s">
        <v>379</v>
      </c>
      <c r="AM363" s="564" t="s">
        <v>379</v>
      </c>
      <c r="AN363" s="564" t="s">
        <v>379</v>
      </c>
      <c r="AO363" s="564" t="s">
        <v>379</v>
      </c>
      <c r="AP363" s="564" t="s">
        <v>379</v>
      </c>
      <c r="AQ363" s="564" t="s">
        <v>1306</v>
      </c>
    </row>
    <row r="364" spans="1:43" x14ac:dyDescent="0.3">
      <c r="A364" s="564">
        <v>121857</v>
      </c>
      <c r="B364" s="564" t="s">
        <v>515</v>
      </c>
      <c r="C364" s="564" t="s">
        <v>1242</v>
      </c>
      <c r="D364" s="564" t="s">
        <v>1242</v>
      </c>
      <c r="E364" s="564" t="s">
        <v>1242</v>
      </c>
      <c r="F364" s="564" t="s">
        <v>1242</v>
      </c>
      <c r="G364" s="564" t="s">
        <v>1242</v>
      </c>
      <c r="H364" s="564" t="s">
        <v>1242</v>
      </c>
      <c r="I364" s="564" t="s">
        <v>1242</v>
      </c>
      <c r="J364" s="564" t="s">
        <v>1242</v>
      </c>
      <c r="K364" s="564" t="s">
        <v>1242</v>
      </c>
      <c r="L364" s="564" t="s">
        <v>1242</v>
      </c>
      <c r="AQ364" s="564" t="s">
        <v>1306</v>
      </c>
    </row>
    <row r="365" spans="1:43" x14ac:dyDescent="0.3">
      <c r="A365" s="564">
        <v>121859</v>
      </c>
      <c r="B365" s="564" t="s">
        <v>515</v>
      </c>
      <c r="C365" s="564" t="s">
        <v>1242</v>
      </c>
      <c r="D365" s="564" t="s">
        <v>1242</v>
      </c>
      <c r="E365" s="564" t="s">
        <v>1242</v>
      </c>
      <c r="F365" s="564" t="s">
        <v>1242</v>
      </c>
      <c r="G365" s="564" t="s">
        <v>1242</v>
      </c>
      <c r="H365" s="564" t="s">
        <v>1242</v>
      </c>
      <c r="I365" s="564" t="s">
        <v>1242</v>
      </c>
      <c r="J365" s="564" t="s">
        <v>1242</v>
      </c>
      <c r="K365" s="564" t="s">
        <v>1242</v>
      </c>
      <c r="L365" s="564" t="s">
        <v>1242</v>
      </c>
      <c r="AQ365" s="564" t="s">
        <v>1306</v>
      </c>
    </row>
    <row r="366" spans="1:43" x14ac:dyDescent="0.3">
      <c r="A366" s="564">
        <v>121862</v>
      </c>
      <c r="B366" s="564" t="s">
        <v>515</v>
      </c>
      <c r="C366" s="564" t="s">
        <v>1242</v>
      </c>
      <c r="D366" s="564" t="s">
        <v>1242</v>
      </c>
      <c r="E366" s="564" t="s">
        <v>1242</v>
      </c>
      <c r="F366" s="564" t="s">
        <v>1242</v>
      </c>
      <c r="G366" s="564" t="s">
        <v>1242</v>
      </c>
      <c r="H366" s="564" t="s">
        <v>1242</v>
      </c>
      <c r="I366" s="564" t="s">
        <v>1242</v>
      </c>
      <c r="J366" s="564" t="s">
        <v>1242</v>
      </c>
      <c r="K366" s="564" t="s">
        <v>1242</v>
      </c>
      <c r="L366" s="564" t="s">
        <v>1242</v>
      </c>
      <c r="AQ366" s="564" t="s">
        <v>1306</v>
      </c>
    </row>
    <row r="367" spans="1:43" x14ac:dyDescent="0.3">
      <c r="A367" s="564">
        <v>121863</v>
      </c>
      <c r="B367" s="564" t="s">
        <v>515</v>
      </c>
      <c r="C367" s="564" t="s">
        <v>1242</v>
      </c>
      <c r="D367" s="564" t="s">
        <v>1242</v>
      </c>
      <c r="E367" s="564" t="s">
        <v>1242</v>
      </c>
      <c r="F367" s="564" t="s">
        <v>1242</v>
      </c>
      <c r="G367" s="564" t="s">
        <v>1242</v>
      </c>
      <c r="H367" s="564" t="s">
        <v>1242</v>
      </c>
      <c r="I367" s="564" t="s">
        <v>1242</v>
      </c>
      <c r="J367" s="564" t="s">
        <v>1242</v>
      </c>
      <c r="K367" s="564" t="s">
        <v>1242</v>
      </c>
      <c r="L367" s="564" t="s">
        <v>1242</v>
      </c>
      <c r="AQ367" s="564" t="s">
        <v>1306</v>
      </c>
    </row>
    <row r="368" spans="1:43" x14ac:dyDescent="0.3">
      <c r="A368" s="564">
        <v>121868</v>
      </c>
      <c r="B368" s="564" t="s">
        <v>515</v>
      </c>
      <c r="C368" s="564" t="s">
        <v>1242</v>
      </c>
      <c r="D368" s="564" t="s">
        <v>1242</v>
      </c>
      <c r="E368" s="564" t="s">
        <v>1242</v>
      </c>
      <c r="F368" s="564" t="s">
        <v>1242</v>
      </c>
      <c r="G368" s="564" t="s">
        <v>1242</v>
      </c>
      <c r="H368" s="564" t="s">
        <v>1242</v>
      </c>
      <c r="I368" s="564" t="s">
        <v>1242</v>
      </c>
      <c r="J368" s="564" t="s">
        <v>1242</v>
      </c>
      <c r="K368" s="564" t="s">
        <v>1242</v>
      </c>
      <c r="L368" s="564" t="s">
        <v>1242</v>
      </c>
      <c r="AQ368" s="564" t="s">
        <v>1306</v>
      </c>
    </row>
    <row r="369" spans="1:43" x14ac:dyDescent="0.3">
      <c r="A369" s="564">
        <v>121869</v>
      </c>
      <c r="B369" s="564" t="s">
        <v>515</v>
      </c>
      <c r="C369" s="564" t="s">
        <v>1242</v>
      </c>
      <c r="D369" s="564" t="s">
        <v>1242</v>
      </c>
      <c r="E369" s="564" t="s">
        <v>1242</v>
      </c>
      <c r="F369" s="564" t="s">
        <v>1242</v>
      </c>
      <c r="G369" s="564" t="s">
        <v>1242</v>
      </c>
      <c r="H369" s="564" t="s">
        <v>1242</v>
      </c>
      <c r="I369" s="564" t="s">
        <v>1242</v>
      </c>
      <c r="J369" s="564" t="s">
        <v>1242</v>
      </c>
      <c r="K369" s="564" t="s">
        <v>1242</v>
      </c>
      <c r="L369" s="564" t="s">
        <v>1242</v>
      </c>
      <c r="AQ369" s="564" t="s">
        <v>1306</v>
      </c>
    </row>
    <row r="370" spans="1:43" x14ac:dyDescent="0.3">
      <c r="A370" s="564">
        <v>121870</v>
      </c>
      <c r="B370" s="564" t="s">
        <v>515</v>
      </c>
      <c r="C370" s="564" t="s">
        <v>1242</v>
      </c>
      <c r="D370" s="564" t="s">
        <v>1242</v>
      </c>
      <c r="E370" s="564" t="s">
        <v>1242</v>
      </c>
      <c r="F370" s="564" t="s">
        <v>1242</v>
      </c>
      <c r="G370" s="564" t="s">
        <v>1242</v>
      </c>
      <c r="H370" s="564" t="s">
        <v>1242</v>
      </c>
      <c r="I370" s="564" t="s">
        <v>1242</v>
      </c>
      <c r="J370" s="564" t="s">
        <v>1242</v>
      </c>
      <c r="K370" s="564" t="s">
        <v>1242</v>
      </c>
      <c r="L370" s="564" t="s">
        <v>1242</v>
      </c>
      <c r="AQ370" s="564" t="s">
        <v>1306</v>
      </c>
    </row>
    <row r="371" spans="1:43" x14ac:dyDescent="0.3">
      <c r="A371" s="564">
        <v>121872</v>
      </c>
      <c r="B371" s="564" t="s">
        <v>515</v>
      </c>
      <c r="C371" s="564" t="s">
        <v>1242</v>
      </c>
      <c r="D371" s="564" t="s">
        <v>1242</v>
      </c>
      <c r="E371" s="564" t="s">
        <v>1242</v>
      </c>
      <c r="F371" s="564" t="s">
        <v>1242</v>
      </c>
      <c r="G371" s="564" t="s">
        <v>1242</v>
      </c>
      <c r="H371" s="564" t="s">
        <v>1242</v>
      </c>
      <c r="I371" s="564" t="s">
        <v>1242</v>
      </c>
      <c r="J371" s="564" t="s">
        <v>1242</v>
      </c>
      <c r="K371" s="564" t="s">
        <v>1242</v>
      </c>
      <c r="L371" s="564" t="s">
        <v>1242</v>
      </c>
      <c r="AQ371" s="564" t="s">
        <v>1306</v>
      </c>
    </row>
    <row r="372" spans="1:43" x14ac:dyDescent="0.3">
      <c r="A372" s="564">
        <v>121876</v>
      </c>
      <c r="B372" s="564" t="s">
        <v>515</v>
      </c>
      <c r="C372" s="564" t="s">
        <v>1242</v>
      </c>
      <c r="D372" s="564" t="s">
        <v>1242</v>
      </c>
      <c r="E372" s="564" t="s">
        <v>1242</v>
      </c>
      <c r="F372" s="564" t="s">
        <v>1242</v>
      </c>
      <c r="G372" s="564" t="s">
        <v>1242</v>
      </c>
      <c r="H372" s="564" t="s">
        <v>1242</v>
      </c>
      <c r="I372" s="564" t="s">
        <v>1242</v>
      </c>
      <c r="J372" s="564" t="s">
        <v>1242</v>
      </c>
      <c r="K372" s="564" t="s">
        <v>1242</v>
      </c>
      <c r="L372" s="564" t="s">
        <v>1242</v>
      </c>
      <c r="AQ372" s="564" t="s">
        <v>1306</v>
      </c>
    </row>
    <row r="373" spans="1:43" x14ac:dyDescent="0.3">
      <c r="A373" s="564">
        <v>121877</v>
      </c>
      <c r="B373" s="564" t="s">
        <v>515</v>
      </c>
      <c r="C373" s="564" t="s">
        <v>1242</v>
      </c>
      <c r="D373" s="564" t="s">
        <v>1242</v>
      </c>
      <c r="E373" s="564" t="s">
        <v>1242</v>
      </c>
      <c r="F373" s="564" t="s">
        <v>1242</v>
      </c>
      <c r="G373" s="564" t="s">
        <v>1242</v>
      </c>
      <c r="H373" s="564" t="s">
        <v>1242</v>
      </c>
      <c r="I373" s="564" t="s">
        <v>1242</v>
      </c>
      <c r="J373" s="564" t="s">
        <v>1242</v>
      </c>
      <c r="K373" s="564" t="s">
        <v>1242</v>
      </c>
      <c r="L373" s="564" t="s">
        <v>1242</v>
      </c>
      <c r="AQ373" s="564" t="s">
        <v>1306</v>
      </c>
    </row>
    <row r="374" spans="1:43" x14ac:dyDescent="0.3">
      <c r="A374" s="564">
        <v>121881</v>
      </c>
      <c r="B374" s="564" t="s">
        <v>515</v>
      </c>
      <c r="C374" s="564" t="s">
        <v>1242</v>
      </c>
      <c r="D374" s="564" t="s">
        <v>1242</v>
      </c>
      <c r="E374" s="564" t="s">
        <v>1242</v>
      </c>
      <c r="F374" s="564" t="s">
        <v>1242</v>
      </c>
      <c r="G374" s="564" t="s">
        <v>1242</v>
      </c>
      <c r="H374" s="564" t="s">
        <v>1242</v>
      </c>
      <c r="I374" s="564" t="s">
        <v>1242</v>
      </c>
      <c r="J374" s="564" t="s">
        <v>1242</v>
      </c>
      <c r="K374" s="564" t="s">
        <v>1242</v>
      </c>
      <c r="L374" s="564" t="s">
        <v>1242</v>
      </c>
      <c r="AQ374" s="564" t="s">
        <v>1306</v>
      </c>
    </row>
    <row r="375" spans="1:43" x14ac:dyDescent="0.3">
      <c r="A375" s="564">
        <v>121887</v>
      </c>
      <c r="B375" s="564" t="s">
        <v>515</v>
      </c>
      <c r="C375" s="564" t="s">
        <v>1242</v>
      </c>
      <c r="D375" s="564" t="s">
        <v>1242</v>
      </c>
      <c r="E375" s="564" t="s">
        <v>1242</v>
      </c>
      <c r="F375" s="564" t="s">
        <v>1242</v>
      </c>
      <c r="G375" s="564" t="s">
        <v>1242</v>
      </c>
      <c r="H375" s="564" t="s">
        <v>1242</v>
      </c>
      <c r="I375" s="564" t="s">
        <v>1242</v>
      </c>
      <c r="J375" s="564" t="s">
        <v>1242</v>
      </c>
      <c r="K375" s="564" t="s">
        <v>1242</v>
      </c>
      <c r="L375" s="564" t="s">
        <v>1242</v>
      </c>
      <c r="AQ375" s="564" t="s">
        <v>1306</v>
      </c>
    </row>
    <row r="376" spans="1:43" x14ac:dyDescent="0.3">
      <c r="A376" s="564">
        <v>121889</v>
      </c>
      <c r="B376" s="564" t="s">
        <v>515</v>
      </c>
      <c r="C376" s="564" t="s">
        <v>1242</v>
      </c>
      <c r="D376" s="564" t="s">
        <v>1242</v>
      </c>
      <c r="E376" s="564" t="s">
        <v>1242</v>
      </c>
      <c r="F376" s="564" t="s">
        <v>1242</v>
      </c>
      <c r="G376" s="564" t="s">
        <v>1242</v>
      </c>
      <c r="H376" s="564" t="s">
        <v>1242</v>
      </c>
      <c r="I376" s="564" t="s">
        <v>1242</v>
      </c>
      <c r="J376" s="564" t="s">
        <v>1242</v>
      </c>
      <c r="K376" s="564" t="s">
        <v>1242</v>
      </c>
      <c r="L376" s="564" t="s">
        <v>1242</v>
      </c>
      <c r="AQ376" s="564" t="s">
        <v>1306</v>
      </c>
    </row>
    <row r="377" spans="1:43" x14ac:dyDescent="0.3">
      <c r="A377" s="564">
        <v>121894</v>
      </c>
      <c r="B377" s="564" t="s">
        <v>515</v>
      </c>
      <c r="C377" s="564" t="s">
        <v>1242</v>
      </c>
      <c r="D377" s="564" t="s">
        <v>1242</v>
      </c>
      <c r="E377" s="564" t="s">
        <v>1242</v>
      </c>
      <c r="F377" s="564" t="s">
        <v>1242</v>
      </c>
      <c r="G377" s="564" t="s">
        <v>1242</v>
      </c>
      <c r="H377" s="564" t="s">
        <v>1242</v>
      </c>
      <c r="I377" s="564" t="s">
        <v>1242</v>
      </c>
      <c r="J377" s="564" t="s">
        <v>1242</v>
      </c>
      <c r="K377" s="564" t="s">
        <v>1242</v>
      </c>
      <c r="L377" s="564" t="s">
        <v>1242</v>
      </c>
      <c r="AQ377" s="564" t="s">
        <v>1306</v>
      </c>
    </row>
    <row r="378" spans="1:43" x14ac:dyDescent="0.3">
      <c r="A378" s="564">
        <v>121896</v>
      </c>
      <c r="B378" s="564" t="s">
        <v>515</v>
      </c>
      <c r="C378" s="564" t="s">
        <v>1242</v>
      </c>
      <c r="D378" s="564" t="s">
        <v>1242</v>
      </c>
      <c r="E378" s="564" t="s">
        <v>1242</v>
      </c>
      <c r="F378" s="564" t="s">
        <v>1242</v>
      </c>
      <c r="G378" s="564" t="s">
        <v>1242</v>
      </c>
      <c r="H378" s="564" t="s">
        <v>1242</v>
      </c>
      <c r="I378" s="564" t="s">
        <v>1242</v>
      </c>
      <c r="J378" s="564" t="s">
        <v>1242</v>
      </c>
      <c r="K378" s="564" t="s">
        <v>1242</v>
      </c>
      <c r="L378" s="564" t="s">
        <v>1242</v>
      </c>
      <c r="AQ378" s="564" t="s">
        <v>1306</v>
      </c>
    </row>
    <row r="379" spans="1:43" x14ac:dyDescent="0.3">
      <c r="A379" s="564">
        <v>121899</v>
      </c>
      <c r="B379" s="564" t="s">
        <v>515</v>
      </c>
      <c r="C379" s="564" t="s">
        <v>1242</v>
      </c>
      <c r="D379" s="564" t="s">
        <v>1242</v>
      </c>
      <c r="E379" s="564" t="s">
        <v>1242</v>
      </c>
      <c r="F379" s="564" t="s">
        <v>1242</v>
      </c>
      <c r="G379" s="564" t="s">
        <v>1242</v>
      </c>
      <c r="H379" s="564" t="s">
        <v>1242</v>
      </c>
      <c r="I379" s="564" t="s">
        <v>1242</v>
      </c>
      <c r="J379" s="564" t="s">
        <v>1242</v>
      </c>
      <c r="K379" s="564" t="s">
        <v>1242</v>
      </c>
      <c r="L379" s="564" t="s">
        <v>1242</v>
      </c>
      <c r="AQ379" s="564" t="s">
        <v>1306</v>
      </c>
    </row>
    <row r="380" spans="1:43" x14ac:dyDescent="0.3">
      <c r="A380" s="564">
        <v>121902</v>
      </c>
      <c r="B380" s="564" t="s">
        <v>515</v>
      </c>
      <c r="C380" s="564" t="s">
        <v>1242</v>
      </c>
      <c r="D380" s="564" t="s">
        <v>1242</v>
      </c>
      <c r="E380" s="564" t="s">
        <v>1242</v>
      </c>
      <c r="F380" s="564" t="s">
        <v>1242</v>
      </c>
      <c r="G380" s="564" t="s">
        <v>1242</v>
      </c>
      <c r="H380" s="564" t="s">
        <v>1242</v>
      </c>
      <c r="I380" s="564" t="s">
        <v>1242</v>
      </c>
      <c r="J380" s="564" t="s">
        <v>1242</v>
      </c>
      <c r="K380" s="564" t="s">
        <v>1242</v>
      </c>
      <c r="L380" s="564" t="s">
        <v>1242</v>
      </c>
      <c r="M380" s="564" t="s">
        <v>379</v>
      </c>
      <c r="N380" s="564" t="s">
        <v>379</v>
      </c>
      <c r="O380" s="564" t="s">
        <v>379</v>
      </c>
      <c r="P380" s="564" t="s">
        <v>379</v>
      </c>
      <c r="Q380" s="564" t="s">
        <v>379</v>
      </c>
      <c r="R380" s="564" t="s">
        <v>379</v>
      </c>
      <c r="S380" s="564" t="s">
        <v>379</v>
      </c>
      <c r="T380" s="564" t="s">
        <v>379</v>
      </c>
      <c r="U380" s="564" t="s">
        <v>379</v>
      </c>
      <c r="V380" s="564" t="s">
        <v>379</v>
      </c>
      <c r="W380" s="564" t="s">
        <v>379</v>
      </c>
      <c r="X380" s="564" t="s">
        <v>379</v>
      </c>
      <c r="Y380" s="564" t="s">
        <v>379</v>
      </c>
      <c r="Z380" s="564" t="s">
        <v>379</v>
      </c>
      <c r="AA380" s="564" t="s">
        <v>379</v>
      </c>
      <c r="AB380" s="564" t="s">
        <v>379</v>
      </c>
      <c r="AC380" s="564" t="s">
        <v>379</v>
      </c>
      <c r="AD380" s="564" t="s">
        <v>379</v>
      </c>
      <c r="AE380" s="564" t="s">
        <v>379</v>
      </c>
      <c r="AF380" s="564" t="s">
        <v>379</v>
      </c>
      <c r="AG380" s="564" t="s">
        <v>379</v>
      </c>
      <c r="AH380" s="564" t="s">
        <v>379</v>
      </c>
      <c r="AI380" s="564" t="s">
        <v>379</v>
      </c>
      <c r="AJ380" s="564" t="s">
        <v>379</v>
      </c>
      <c r="AK380" s="564" t="s">
        <v>379</v>
      </c>
      <c r="AL380" s="564" t="s">
        <v>379</v>
      </c>
      <c r="AM380" s="564" t="s">
        <v>379</v>
      </c>
      <c r="AN380" s="564" t="s">
        <v>379</v>
      </c>
      <c r="AO380" s="564" t="s">
        <v>379</v>
      </c>
      <c r="AP380" s="564" t="s">
        <v>379</v>
      </c>
      <c r="AQ380" s="564" t="s">
        <v>1306</v>
      </c>
    </row>
    <row r="381" spans="1:43" x14ac:dyDescent="0.3">
      <c r="A381" s="564">
        <v>121904</v>
      </c>
      <c r="B381" s="564" t="s">
        <v>515</v>
      </c>
      <c r="C381" s="564" t="s">
        <v>1242</v>
      </c>
      <c r="D381" s="564" t="s">
        <v>1242</v>
      </c>
      <c r="E381" s="564" t="s">
        <v>1242</v>
      </c>
      <c r="F381" s="564" t="s">
        <v>1242</v>
      </c>
      <c r="G381" s="564" t="s">
        <v>1242</v>
      </c>
      <c r="H381" s="564" t="s">
        <v>1242</v>
      </c>
      <c r="I381" s="564" t="s">
        <v>1242</v>
      </c>
      <c r="J381" s="564" t="s">
        <v>1242</v>
      </c>
      <c r="K381" s="564" t="s">
        <v>1242</v>
      </c>
      <c r="L381" s="564" t="s">
        <v>1242</v>
      </c>
      <c r="AQ381" s="564" t="s">
        <v>1306</v>
      </c>
    </row>
    <row r="382" spans="1:43" x14ac:dyDescent="0.3">
      <c r="A382" s="564">
        <v>121906</v>
      </c>
      <c r="B382" s="564" t="s">
        <v>515</v>
      </c>
      <c r="C382" s="564" t="s">
        <v>1242</v>
      </c>
      <c r="D382" s="564" t="s">
        <v>1242</v>
      </c>
      <c r="E382" s="564" t="s">
        <v>1242</v>
      </c>
      <c r="F382" s="564" t="s">
        <v>1242</v>
      </c>
      <c r="G382" s="564" t="s">
        <v>1242</v>
      </c>
      <c r="H382" s="564" t="s">
        <v>1242</v>
      </c>
      <c r="I382" s="564" t="s">
        <v>1242</v>
      </c>
      <c r="J382" s="564" t="s">
        <v>1242</v>
      </c>
      <c r="K382" s="564" t="s">
        <v>1242</v>
      </c>
      <c r="L382" s="564" t="s">
        <v>1242</v>
      </c>
      <c r="AQ382" s="564" t="s">
        <v>1306</v>
      </c>
    </row>
    <row r="383" spans="1:43" x14ac:dyDescent="0.3">
      <c r="A383" s="564">
        <v>121911</v>
      </c>
      <c r="B383" s="564" t="s">
        <v>515</v>
      </c>
      <c r="C383" s="564" t="s">
        <v>1242</v>
      </c>
      <c r="D383" s="564" t="s">
        <v>1242</v>
      </c>
      <c r="E383" s="564" t="s">
        <v>1242</v>
      </c>
      <c r="F383" s="564" t="s">
        <v>1242</v>
      </c>
      <c r="G383" s="564" t="s">
        <v>1242</v>
      </c>
      <c r="H383" s="564" t="s">
        <v>1242</v>
      </c>
      <c r="I383" s="564" t="s">
        <v>1242</v>
      </c>
      <c r="J383" s="564" t="s">
        <v>1242</v>
      </c>
      <c r="K383" s="564" t="s">
        <v>1242</v>
      </c>
      <c r="L383" s="564" t="s">
        <v>1242</v>
      </c>
      <c r="AQ383" s="564" t="s">
        <v>1306</v>
      </c>
    </row>
    <row r="384" spans="1:43" x14ac:dyDescent="0.3">
      <c r="A384" s="564">
        <v>121915</v>
      </c>
      <c r="B384" s="564" t="s">
        <v>515</v>
      </c>
      <c r="C384" s="564" t="s">
        <v>1242</v>
      </c>
      <c r="D384" s="564" t="s">
        <v>1242</v>
      </c>
      <c r="E384" s="564" t="s">
        <v>1242</v>
      </c>
      <c r="F384" s="564" t="s">
        <v>1242</v>
      </c>
      <c r="G384" s="564" t="s">
        <v>1242</v>
      </c>
      <c r="H384" s="564" t="s">
        <v>1242</v>
      </c>
      <c r="I384" s="564" t="s">
        <v>1242</v>
      </c>
      <c r="J384" s="564" t="s">
        <v>1242</v>
      </c>
      <c r="K384" s="564" t="s">
        <v>1242</v>
      </c>
      <c r="L384" s="564" t="s">
        <v>1242</v>
      </c>
      <c r="AQ384" s="564" t="s">
        <v>1306</v>
      </c>
    </row>
    <row r="385" spans="1:43" x14ac:dyDescent="0.3">
      <c r="A385" s="564">
        <v>121920</v>
      </c>
      <c r="B385" s="564" t="s">
        <v>515</v>
      </c>
      <c r="C385" s="564" t="s">
        <v>1242</v>
      </c>
      <c r="D385" s="564" t="s">
        <v>1242</v>
      </c>
      <c r="E385" s="564" t="s">
        <v>1242</v>
      </c>
      <c r="F385" s="564" t="s">
        <v>1242</v>
      </c>
      <c r="G385" s="564" t="s">
        <v>1242</v>
      </c>
      <c r="H385" s="564" t="s">
        <v>1242</v>
      </c>
      <c r="I385" s="564" t="s">
        <v>1242</v>
      </c>
      <c r="J385" s="564" t="s">
        <v>1242</v>
      </c>
      <c r="K385" s="564" t="s">
        <v>1242</v>
      </c>
      <c r="L385" s="564" t="s">
        <v>1242</v>
      </c>
      <c r="AQ385" s="564" t="s">
        <v>1306</v>
      </c>
    </row>
    <row r="386" spans="1:43" x14ac:dyDescent="0.3">
      <c r="A386" s="564">
        <v>121924</v>
      </c>
      <c r="B386" s="564" t="s">
        <v>515</v>
      </c>
      <c r="C386" s="564" t="s">
        <v>1242</v>
      </c>
      <c r="D386" s="564" t="s">
        <v>1242</v>
      </c>
      <c r="E386" s="564" t="s">
        <v>1242</v>
      </c>
      <c r="F386" s="564" t="s">
        <v>1242</v>
      </c>
      <c r="G386" s="564" t="s">
        <v>1242</v>
      </c>
      <c r="H386" s="564" t="s">
        <v>1242</v>
      </c>
      <c r="I386" s="564" t="s">
        <v>1242</v>
      </c>
      <c r="J386" s="564" t="s">
        <v>1242</v>
      </c>
      <c r="K386" s="564" t="s">
        <v>1242</v>
      </c>
      <c r="L386" s="564" t="s">
        <v>1242</v>
      </c>
      <c r="AQ386" s="564" t="s">
        <v>1306</v>
      </c>
    </row>
    <row r="387" spans="1:43" x14ac:dyDescent="0.3">
      <c r="A387" s="564">
        <v>121926</v>
      </c>
      <c r="B387" s="564" t="s">
        <v>515</v>
      </c>
      <c r="C387" s="564" t="s">
        <v>1242</v>
      </c>
      <c r="D387" s="564" t="s">
        <v>1242</v>
      </c>
      <c r="E387" s="564" t="s">
        <v>1242</v>
      </c>
      <c r="F387" s="564" t="s">
        <v>1242</v>
      </c>
      <c r="G387" s="564" t="s">
        <v>1242</v>
      </c>
      <c r="H387" s="564" t="s">
        <v>1242</v>
      </c>
      <c r="I387" s="564" t="s">
        <v>1242</v>
      </c>
      <c r="J387" s="564" t="s">
        <v>1242</v>
      </c>
      <c r="K387" s="564" t="s">
        <v>1242</v>
      </c>
      <c r="L387" s="564" t="s">
        <v>1242</v>
      </c>
      <c r="AQ387" s="564" t="s">
        <v>1306</v>
      </c>
    </row>
    <row r="388" spans="1:43" x14ac:dyDescent="0.3">
      <c r="A388" s="564">
        <v>121928</v>
      </c>
      <c r="B388" s="564" t="s">
        <v>515</v>
      </c>
      <c r="C388" s="564" t="s">
        <v>1242</v>
      </c>
      <c r="D388" s="564" t="s">
        <v>1242</v>
      </c>
      <c r="E388" s="564" t="s">
        <v>1242</v>
      </c>
      <c r="F388" s="564" t="s">
        <v>1242</v>
      </c>
      <c r="G388" s="564" t="s">
        <v>1242</v>
      </c>
      <c r="H388" s="564" t="s">
        <v>1242</v>
      </c>
      <c r="I388" s="564" t="s">
        <v>1242</v>
      </c>
      <c r="J388" s="564" t="s">
        <v>1242</v>
      </c>
      <c r="K388" s="564" t="s">
        <v>1242</v>
      </c>
      <c r="L388" s="564" t="s">
        <v>1242</v>
      </c>
      <c r="AQ388" s="564" t="s">
        <v>1306</v>
      </c>
    </row>
    <row r="389" spans="1:43" x14ac:dyDescent="0.3">
      <c r="A389" s="564">
        <v>121929</v>
      </c>
      <c r="B389" s="564" t="s">
        <v>515</v>
      </c>
      <c r="C389" s="564" t="s">
        <v>1242</v>
      </c>
      <c r="D389" s="564" t="s">
        <v>1242</v>
      </c>
      <c r="E389" s="564" t="s">
        <v>1242</v>
      </c>
      <c r="F389" s="564" t="s">
        <v>1242</v>
      </c>
      <c r="G389" s="564" t="s">
        <v>1242</v>
      </c>
      <c r="H389" s="564" t="s">
        <v>1242</v>
      </c>
      <c r="I389" s="564" t="s">
        <v>1242</v>
      </c>
      <c r="J389" s="564" t="s">
        <v>1242</v>
      </c>
      <c r="K389" s="564" t="s">
        <v>1242</v>
      </c>
      <c r="L389" s="564" t="s">
        <v>1242</v>
      </c>
      <c r="AQ389" s="564" t="s">
        <v>1306</v>
      </c>
    </row>
    <row r="390" spans="1:43" x14ac:dyDescent="0.3">
      <c r="A390" s="564">
        <v>121930</v>
      </c>
      <c r="B390" s="564" t="s">
        <v>515</v>
      </c>
      <c r="C390" s="564" t="s">
        <v>1242</v>
      </c>
      <c r="D390" s="564" t="s">
        <v>1242</v>
      </c>
      <c r="E390" s="564" t="s">
        <v>1242</v>
      </c>
      <c r="F390" s="564" t="s">
        <v>1242</v>
      </c>
      <c r="G390" s="564" t="s">
        <v>1242</v>
      </c>
      <c r="H390" s="564" t="s">
        <v>1242</v>
      </c>
      <c r="I390" s="564" t="s">
        <v>1242</v>
      </c>
      <c r="J390" s="564" t="s">
        <v>1242</v>
      </c>
      <c r="K390" s="564" t="s">
        <v>1242</v>
      </c>
      <c r="L390" s="564" t="s">
        <v>1242</v>
      </c>
      <c r="AQ390" s="564" t="s">
        <v>1306</v>
      </c>
    </row>
    <row r="391" spans="1:43" x14ac:dyDescent="0.3">
      <c r="A391" s="564">
        <v>121932</v>
      </c>
      <c r="B391" s="564" t="s">
        <v>515</v>
      </c>
      <c r="C391" s="564" t="s">
        <v>1242</v>
      </c>
      <c r="D391" s="564" t="s">
        <v>1242</v>
      </c>
      <c r="E391" s="564" t="s">
        <v>1242</v>
      </c>
      <c r="F391" s="564" t="s">
        <v>1242</v>
      </c>
      <c r="G391" s="564" t="s">
        <v>1242</v>
      </c>
      <c r="H391" s="564" t="s">
        <v>1242</v>
      </c>
      <c r="I391" s="564" t="s">
        <v>1242</v>
      </c>
      <c r="J391" s="564" t="s">
        <v>1242</v>
      </c>
      <c r="K391" s="564" t="s">
        <v>1242</v>
      </c>
      <c r="L391" s="564" t="s">
        <v>1242</v>
      </c>
      <c r="AQ391" s="564" t="s">
        <v>1306</v>
      </c>
    </row>
    <row r="392" spans="1:43" x14ac:dyDescent="0.3">
      <c r="A392" s="564">
        <v>121934</v>
      </c>
      <c r="B392" s="564" t="s">
        <v>515</v>
      </c>
      <c r="C392" s="564" t="s">
        <v>1242</v>
      </c>
      <c r="D392" s="564" t="s">
        <v>1242</v>
      </c>
      <c r="E392" s="564" t="s">
        <v>1242</v>
      </c>
      <c r="F392" s="564" t="s">
        <v>1242</v>
      </c>
      <c r="G392" s="564" t="s">
        <v>1242</v>
      </c>
      <c r="H392" s="564" t="s">
        <v>1242</v>
      </c>
      <c r="I392" s="564" t="s">
        <v>1242</v>
      </c>
      <c r="J392" s="564" t="s">
        <v>1242</v>
      </c>
      <c r="K392" s="564" t="s">
        <v>1242</v>
      </c>
      <c r="L392" s="564" t="s">
        <v>1242</v>
      </c>
      <c r="AQ392" s="564" t="s">
        <v>1306</v>
      </c>
    </row>
    <row r="393" spans="1:43" x14ac:dyDescent="0.3">
      <c r="A393" s="564">
        <v>121936</v>
      </c>
      <c r="B393" s="564" t="s">
        <v>515</v>
      </c>
      <c r="C393" s="564" t="s">
        <v>1242</v>
      </c>
      <c r="D393" s="564" t="s">
        <v>1242</v>
      </c>
      <c r="E393" s="564" t="s">
        <v>1242</v>
      </c>
      <c r="F393" s="564" t="s">
        <v>1242</v>
      </c>
      <c r="G393" s="564" t="s">
        <v>1242</v>
      </c>
      <c r="H393" s="564" t="s">
        <v>1242</v>
      </c>
      <c r="I393" s="564" t="s">
        <v>1242</v>
      </c>
      <c r="J393" s="564" t="s">
        <v>1242</v>
      </c>
      <c r="K393" s="564" t="s">
        <v>1242</v>
      </c>
      <c r="L393" s="564" t="s">
        <v>1242</v>
      </c>
      <c r="M393" s="564" t="s">
        <v>379</v>
      </c>
      <c r="N393" s="564" t="s">
        <v>379</v>
      </c>
      <c r="O393" s="564" t="s">
        <v>379</v>
      </c>
      <c r="P393" s="564" t="s">
        <v>379</v>
      </c>
      <c r="Q393" s="564" t="s">
        <v>379</v>
      </c>
      <c r="R393" s="564" t="s">
        <v>379</v>
      </c>
      <c r="S393" s="564" t="s">
        <v>379</v>
      </c>
      <c r="T393" s="564" t="s">
        <v>379</v>
      </c>
      <c r="U393" s="564" t="s">
        <v>379</v>
      </c>
      <c r="V393" s="564" t="s">
        <v>379</v>
      </c>
      <c r="W393" s="564" t="s">
        <v>379</v>
      </c>
      <c r="X393" s="564" t="s">
        <v>379</v>
      </c>
      <c r="Y393" s="564" t="s">
        <v>379</v>
      </c>
      <c r="Z393" s="564" t="s">
        <v>379</v>
      </c>
      <c r="AA393" s="564" t="s">
        <v>379</v>
      </c>
      <c r="AB393" s="564" t="s">
        <v>379</v>
      </c>
      <c r="AC393" s="564" t="s">
        <v>379</v>
      </c>
      <c r="AD393" s="564" t="s">
        <v>379</v>
      </c>
      <c r="AE393" s="564" t="s">
        <v>379</v>
      </c>
      <c r="AF393" s="564" t="s">
        <v>379</v>
      </c>
      <c r="AG393" s="564" t="s">
        <v>379</v>
      </c>
      <c r="AH393" s="564" t="s">
        <v>379</v>
      </c>
      <c r="AI393" s="564" t="s">
        <v>379</v>
      </c>
      <c r="AJ393" s="564" t="s">
        <v>379</v>
      </c>
      <c r="AK393" s="564" t="s">
        <v>379</v>
      </c>
      <c r="AL393" s="564" t="s">
        <v>379</v>
      </c>
      <c r="AM393" s="564" t="s">
        <v>379</v>
      </c>
      <c r="AN393" s="564" t="s">
        <v>379</v>
      </c>
      <c r="AO393" s="564" t="s">
        <v>379</v>
      </c>
      <c r="AP393" s="564" t="s">
        <v>379</v>
      </c>
      <c r="AQ393" s="564" t="s">
        <v>1306</v>
      </c>
    </row>
    <row r="394" spans="1:43" x14ac:dyDescent="0.3">
      <c r="A394" s="564">
        <v>121951</v>
      </c>
      <c r="B394" s="564" t="s">
        <v>515</v>
      </c>
      <c r="C394" s="564" t="s">
        <v>1242</v>
      </c>
      <c r="D394" s="564" t="s">
        <v>1242</v>
      </c>
      <c r="E394" s="564" t="s">
        <v>1242</v>
      </c>
      <c r="F394" s="564" t="s">
        <v>1242</v>
      </c>
      <c r="G394" s="564" t="s">
        <v>1242</v>
      </c>
      <c r="H394" s="564" t="s">
        <v>1242</v>
      </c>
      <c r="I394" s="564" t="s">
        <v>1242</v>
      </c>
      <c r="J394" s="564" t="s">
        <v>1242</v>
      </c>
      <c r="K394" s="564" t="s">
        <v>1242</v>
      </c>
      <c r="L394" s="564" t="s">
        <v>1242</v>
      </c>
      <c r="AQ394" s="564" t="s">
        <v>1306</v>
      </c>
    </row>
    <row r="395" spans="1:43" x14ac:dyDescent="0.3">
      <c r="A395" s="564">
        <v>121953</v>
      </c>
      <c r="B395" s="564" t="s">
        <v>515</v>
      </c>
      <c r="C395" s="564" t="s">
        <v>1242</v>
      </c>
      <c r="D395" s="564" t="s">
        <v>1242</v>
      </c>
      <c r="E395" s="564" t="s">
        <v>1242</v>
      </c>
      <c r="F395" s="564" t="s">
        <v>1242</v>
      </c>
      <c r="G395" s="564" t="s">
        <v>1242</v>
      </c>
      <c r="H395" s="564" t="s">
        <v>1242</v>
      </c>
      <c r="I395" s="564" t="s">
        <v>1242</v>
      </c>
      <c r="J395" s="564" t="s">
        <v>1242</v>
      </c>
      <c r="K395" s="564" t="s">
        <v>1242</v>
      </c>
      <c r="L395" s="564" t="s">
        <v>1242</v>
      </c>
      <c r="AQ395" s="564" t="s">
        <v>1306</v>
      </c>
    </row>
    <row r="396" spans="1:43" x14ac:dyDescent="0.3">
      <c r="A396" s="564">
        <v>121958</v>
      </c>
      <c r="B396" s="564" t="s">
        <v>515</v>
      </c>
      <c r="C396" s="564" t="s">
        <v>1242</v>
      </c>
      <c r="D396" s="564" t="s">
        <v>1242</v>
      </c>
      <c r="E396" s="564" t="s">
        <v>1242</v>
      </c>
      <c r="F396" s="564" t="s">
        <v>1242</v>
      </c>
      <c r="G396" s="564" t="s">
        <v>1242</v>
      </c>
      <c r="H396" s="564" t="s">
        <v>1242</v>
      </c>
      <c r="I396" s="564" t="s">
        <v>1242</v>
      </c>
      <c r="J396" s="564" t="s">
        <v>1242</v>
      </c>
      <c r="K396" s="564" t="s">
        <v>1242</v>
      </c>
      <c r="L396" s="564" t="s">
        <v>1242</v>
      </c>
      <c r="AQ396" s="564" t="s">
        <v>1306</v>
      </c>
    </row>
    <row r="397" spans="1:43" x14ac:dyDescent="0.3">
      <c r="A397" s="564">
        <v>121964</v>
      </c>
      <c r="B397" s="564" t="s">
        <v>515</v>
      </c>
      <c r="C397" s="564" t="s">
        <v>1242</v>
      </c>
      <c r="D397" s="564" t="s">
        <v>1242</v>
      </c>
      <c r="E397" s="564" t="s">
        <v>1242</v>
      </c>
      <c r="F397" s="564" t="s">
        <v>1242</v>
      </c>
      <c r="G397" s="564" t="s">
        <v>1242</v>
      </c>
      <c r="H397" s="564" t="s">
        <v>1242</v>
      </c>
      <c r="I397" s="564" t="s">
        <v>1242</v>
      </c>
      <c r="J397" s="564" t="s">
        <v>1242</v>
      </c>
      <c r="K397" s="564" t="s">
        <v>1242</v>
      </c>
      <c r="L397" s="564" t="s">
        <v>1242</v>
      </c>
      <c r="AQ397" s="564" t="s">
        <v>1306</v>
      </c>
    </row>
    <row r="398" spans="1:43" x14ac:dyDescent="0.3">
      <c r="A398" s="564">
        <v>121965</v>
      </c>
      <c r="B398" s="564" t="s">
        <v>515</v>
      </c>
      <c r="C398" s="564" t="s">
        <v>1242</v>
      </c>
      <c r="D398" s="564" t="s">
        <v>1242</v>
      </c>
      <c r="E398" s="564" t="s">
        <v>1242</v>
      </c>
      <c r="F398" s="564" t="s">
        <v>1242</v>
      </c>
      <c r="G398" s="564" t="s">
        <v>1242</v>
      </c>
      <c r="H398" s="564" t="s">
        <v>1242</v>
      </c>
      <c r="I398" s="564" t="s">
        <v>1242</v>
      </c>
      <c r="J398" s="564" t="s">
        <v>1242</v>
      </c>
      <c r="K398" s="564" t="s">
        <v>1242</v>
      </c>
      <c r="L398" s="564" t="s">
        <v>1242</v>
      </c>
      <c r="AQ398" s="564" t="s">
        <v>1306</v>
      </c>
    </row>
    <row r="399" spans="1:43" x14ac:dyDescent="0.3">
      <c r="A399" s="564">
        <v>121969</v>
      </c>
      <c r="B399" s="564" t="s">
        <v>515</v>
      </c>
      <c r="C399" s="564" t="s">
        <v>1242</v>
      </c>
      <c r="D399" s="564" t="s">
        <v>1242</v>
      </c>
      <c r="E399" s="564" t="s">
        <v>1242</v>
      </c>
      <c r="F399" s="564" t="s">
        <v>1242</v>
      </c>
      <c r="G399" s="564" t="s">
        <v>1242</v>
      </c>
      <c r="H399" s="564" t="s">
        <v>1242</v>
      </c>
      <c r="I399" s="564" t="s">
        <v>1242</v>
      </c>
      <c r="J399" s="564" t="s">
        <v>1242</v>
      </c>
      <c r="K399" s="564" t="s">
        <v>1242</v>
      </c>
      <c r="L399" s="564" t="s">
        <v>1242</v>
      </c>
      <c r="AQ399" s="564" t="s">
        <v>1306</v>
      </c>
    </row>
    <row r="400" spans="1:43" x14ac:dyDescent="0.3">
      <c r="A400" s="564">
        <v>121971</v>
      </c>
      <c r="B400" s="564" t="s">
        <v>515</v>
      </c>
      <c r="C400" s="564" t="s">
        <v>1242</v>
      </c>
      <c r="D400" s="564" t="s">
        <v>1242</v>
      </c>
      <c r="E400" s="564" t="s">
        <v>1242</v>
      </c>
      <c r="F400" s="564" t="s">
        <v>1242</v>
      </c>
      <c r="G400" s="564" t="s">
        <v>1242</v>
      </c>
      <c r="H400" s="564" t="s">
        <v>1242</v>
      </c>
      <c r="I400" s="564" t="s">
        <v>1242</v>
      </c>
      <c r="J400" s="564" t="s">
        <v>1242</v>
      </c>
      <c r="K400" s="564" t="s">
        <v>1242</v>
      </c>
      <c r="L400" s="564" t="s">
        <v>1242</v>
      </c>
      <c r="AQ400" s="564" t="s">
        <v>1306</v>
      </c>
    </row>
    <row r="401" spans="1:43" x14ac:dyDescent="0.3">
      <c r="A401" s="564">
        <v>121975</v>
      </c>
      <c r="B401" s="564" t="s">
        <v>515</v>
      </c>
      <c r="C401" s="564" t="s">
        <v>1242</v>
      </c>
      <c r="D401" s="564" t="s">
        <v>1242</v>
      </c>
      <c r="E401" s="564" t="s">
        <v>1242</v>
      </c>
      <c r="F401" s="564" t="s">
        <v>1242</v>
      </c>
      <c r="G401" s="564" t="s">
        <v>1242</v>
      </c>
      <c r="H401" s="564" t="s">
        <v>1242</v>
      </c>
      <c r="I401" s="564" t="s">
        <v>1242</v>
      </c>
      <c r="J401" s="564" t="s">
        <v>1242</v>
      </c>
      <c r="K401" s="564" t="s">
        <v>1242</v>
      </c>
      <c r="L401" s="564" t="s">
        <v>1242</v>
      </c>
      <c r="AQ401" s="564" t="s">
        <v>1306</v>
      </c>
    </row>
    <row r="402" spans="1:43" x14ac:dyDescent="0.3">
      <c r="A402" s="564">
        <v>121986</v>
      </c>
      <c r="B402" s="564" t="s">
        <v>515</v>
      </c>
      <c r="C402" s="564" t="s">
        <v>1242</v>
      </c>
      <c r="D402" s="564" t="s">
        <v>1242</v>
      </c>
      <c r="E402" s="564" t="s">
        <v>1242</v>
      </c>
      <c r="F402" s="564" t="s">
        <v>1242</v>
      </c>
      <c r="G402" s="564" t="s">
        <v>1242</v>
      </c>
      <c r="H402" s="564" t="s">
        <v>1242</v>
      </c>
      <c r="I402" s="564" t="s">
        <v>1242</v>
      </c>
      <c r="J402" s="564" t="s">
        <v>1242</v>
      </c>
      <c r="K402" s="564" t="s">
        <v>1242</v>
      </c>
      <c r="L402" s="564" t="s">
        <v>1242</v>
      </c>
      <c r="AQ402" s="564" t="s">
        <v>1306</v>
      </c>
    </row>
    <row r="403" spans="1:43" x14ac:dyDescent="0.3">
      <c r="A403" s="564">
        <v>121990</v>
      </c>
      <c r="B403" s="564" t="s">
        <v>515</v>
      </c>
      <c r="C403" s="564" t="s">
        <v>1242</v>
      </c>
      <c r="D403" s="564" t="s">
        <v>1242</v>
      </c>
      <c r="E403" s="564" t="s">
        <v>1242</v>
      </c>
      <c r="F403" s="564" t="s">
        <v>1242</v>
      </c>
      <c r="G403" s="564" t="s">
        <v>1242</v>
      </c>
      <c r="H403" s="564" t="s">
        <v>1242</v>
      </c>
      <c r="I403" s="564" t="s">
        <v>1242</v>
      </c>
      <c r="J403" s="564" t="s">
        <v>1242</v>
      </c>
      <c r="K403" s="564" t="s">
        <v>1242</v>
      </c>
      <c r="L403" s="564" t="s">
        <v>1242</v>
      </c>
      <c r="AQ403" s="564" t="s">
        <v>1306</v>
      </c>
    </row>
    <row r="404" spans="1:43" x14ac:dyDescent="0.3">
      <c r="A404" s="564">
        <v>121991</v>
      </c>
      <c r="B404" s="564" t="s">
        <v>515</v>
      </c>
      <c r="C404" s="564" t="s">
        <v>1242</v>
      </c>
      <c r="D404" s="564" t="s">
        <v>1242</v>
      </c>
      <c r="E404" s="564" t="s">
        <v>1242</v>
      </c>
      <c r="F404" s="564" t="s">
        <v>1242</v>
      </c>
      <c r="G404" s="564" t="s">
        <v>1242</v>
      </c>
      <c r="H404" s="564" t="s">
        <v>1242</v>
      </c>
      <c r="I404" s="564" t="s">
        <v>1242</v>
      </c>
      <c r="J404" s="564" t="s">
        <v>1242</v>
      </c>
      <c r="K404" s="564" t="s">
        <v>1242</v>
      </c>
      <c r="L404" s="564" t="s">
        <v>1242</v>
      </c>
      <c r="M404" s="564" t="s">
        <v>379</v>
      </c>
      <c r="N404" s="564" t="s">
        <v>379</v>
      </c>
      <c r="O404" s="564" t="s">
        <v>379</v>
      </c>
      <c r="P404" s="564" t="s">
        <v>379</v>
      </c>
      <c r="Q404" s="564" t="s">
        <v>379</v>
      </c>
      <c r="R404" s="564" t="s">
        <v>379</v>
      </c>
      <c r="S404" s="564" t="s">
        <v>379</v>
      </c>
      <c r="T404" s="564" t="s">
        <v>379</v>
      </c>
      <c r="U404" s="564" t="s">
        <v>379</v>
      </c>
      <c r="V404" s="564" t="s">
        <v>379</v>
      </c>
      <c r="W404" s="564" t="s">
        <v>379</v>
      </c>
      <c r="X404" s="564" t="s">
        <v>379</v>
      </c>
      <c r="Y404" s="564" t="s">
        <v>379</v>
      </c>
      <c r="Z404" s="564" t="s">
        <v>379</v>
      </c>
      <c r="AA404" s="564" t="s">
        <v>379</v>
      </c>
      <c r="AB404" s="564" t="s">
        <v>379</v>
      </c>
      <c r="AC404" s="564" t="s">
        <v>379</v>
      </c>
      <c r="AD404" s="564" t="s">
        <v>379</v>
      </c>
      <c r="AE404" s="564" t="s">
        <v>379</v>
      </c>
      <c r="AF404" s="564" t="s">
        <v>379</v>
      </c>
      <c r="AG404" s="564" t="s">
        <v>379</v>
      </c>
      <c r="AH404" s="564" t="s">
        <v>379</v>
      </c>
      <c r="AI404" s="564" t="s">
        <v>379</v>
      </c>
      <c r="AJ404" s="564" t="s">
        <v>379</v>
      </c>
      <c r="AK404" s="564" t="s">
        <v>379</v>
      </c>
      <c r="AL404" s="564" t="s">
        <v>379</v>
      </c>
      <c r="AM404" s="564" t="s">
        <v>379</v>
      </c>
      <c r="AN404" s="564" t="s">
        <v>379</v>
      </c>
      <c r="AO404" s="564" t="s">
        <v>379</v>
      </c>
      <c r="AP404" s="564" t="s">
        <v>379</v>
      </c>
      <c r="AQ404" s="564" t="s">
        <v>1306</v>
      </c>
    </row>
    <row r="405" spans="1:43" x14ac:dyDescent="0.3">
      <c r="A405" s="564">
        <v>121992</v>
      </c>
      <c r="B405" s="564" t="s">
        <v>515</v>
      </c>
      <c r="C405" s="564" t="s">
        <v>1242</v>
      </c>
      <c r="D405" s="564" t="s">
        <v>1242</v>
      </c>
      <c r="E405" s="564" t="s">
        <v>1242</v>
      </c>
      <c r="F405" s="564" t="s">
        <v>1242</v>
      </c>
      <c r="G405" s="564" t="s">
        <v>1242</v>
      </c>
      <c r="H405" s="564" t="s">
        <v>1242</v>
      </c>
      <c r="I405" s="564" t="s">
        <v>1242</v>
      </c>
      <c r="J405" s="564" t="s">
        <v>1242</v>
      </c>
      <c r="K405" s="564" t="s">
        <v>1242</v>
      </c>
      <c r="L405" s="564" t="s">
        <v>1242</v>
      </c>
      <c r="AQ405" s="564" t="s">
        <v>1306</v>
      </c>
    </row>
    <row r="406" spans="1:43" x14ac:dyDescent="0.3">
      <c r="A406" s="564">
        <v>121994</v>
      </c>
      <c r="B406" s="564" t="s">
        <v>515</v>
      </c>
      <c r="C406" s="564" t="s">
        <v>1242</v>
      </c>
      <c r="D406" s="564" t="s">
        <v>1242</v>
      </c>
      <c r="E406" s="564" t="s">
        <v>1242</v>
      </c>
      <c r="F406" s="564" t="s">
        <v>1242</v>
      </c>
      <c r="G406" s="564" t="s">
        <v>1242</v>
      </c>
      <c r="H406" s="564" t="s">
        <v>1242</v>
      </c>
      <c r="I406" s="564" t="s">
        <v>1242</v>
      </c>
      <c r="J406" s="564" t="s">
        <v>1242</v>
      </c>
      <c r="K406" s="564" t="s">
        <v>1242</v>
      </c>
      <c r="L406" s="564" t="s">
        <v>1242</v>
      </c>
      <c r="AQ406" s="564" t="s">
        <v>1306</v>
      </c>
    </row>
    <row r="407" spans="1:43" x14ac:dyDescent="0.3">
      <c r="A407" s="564">
        <v>121995</v>
      </c>
      <c r="B407" s="564" t="s">
        <v>515</v>
      </c>
      <c r="C407" s="564" t="s">
        <v>1242</v>
      </c>
      <c r="D407" s="564" t="s">
        <v>1242</v>
      </c>
      <c r="E407" s="564" t="s">
        <v>1242</v>
      </c>
      <c r="F407" s="564" t="s">
        <v>1242</v>
      </c>
      <c r="G407" s="564" t="s">
        <v>1242</v>
      </c>
      <c r="H407" s="564" t="s">
        <v>1242</v>
      </c>
      <c r="I407" s="564" t="s">
        <v>1242</v>
      </c>
      <c r="J407" s="564" t="s">
        <v>1242</v>
      </c>
      <c r="K407" s="564" t="s">
        <v>1242</v>
      </c>
      <c r="L407" s="564" t="s">
        <v>1242</v>
      </c>
      <c r="AQ407" s="564" t="s">
        <v>1306</v>
      </c>
    </row>
    <row r="408" spans="1:43" x14ac:dyDescent="0.3">
      <c r="A408" s="564">
        <v>121997</v>
      </c>
      <c r="B408" s="564" t="s">
        <v>515</v>
      </c>
      <c r="C408" s="564" t="s">
        <v>1242</v>
      </c>
      <c r="D408" s="564" t="s">
        <v>1242</v>
      </c>
      <c r="E408" s="564" t="s">
        <v>1242</v>
      </c>
      <c r="F408" s="564" t="s">
        <v>1242</v>
      </c>
      <c r="G408" s="564" t="s">
        <v>1242</v>
      </c>
      <c r="H408" s="564" t="s">
        <v>1242</v>
      </c>
      <c r="I408" s="564" t="s">
        <v>1242</v>
      </c>
      <c r="J408" s="564" t="s">
        <v>1242</v>
      </c>
      <c r="K408" s="564" t="s">
        <v>1242</v>
      </c>
      <c r="L408" s="564" t="s">
        <v>1242</v>
      </c>
      <c r="AQ408" s="564" t="s">
        <v>1306</v>
      </c>
    </row>
    <row r="409" spans="1:43" x14ac:dyDescent="0.3">
      <c r="A409" s="564">
        <v>122000</v>
      </c>
      <c r="B409" s="564" t="s">
        <v>515</v>
      </c>
      <c r="C409" s="564" t="s">
        <v>1242</v>
      </c>
      <c r="D409" s="564" t="s">
        <v>1242</v>
      </c>
      <c r="E409" s="564" t="s">
        <v>1242</v>
      </c>
      <c r="F409" s="564" t="s">
        <v>1242</v>
      </c>
      <c r="G409" s="564" t="s">
        <v>1242</v>
      </c>
      <c r="H409" s="564" t="s">
        <v>1242</v>
      </c>
      <c r="I409" s="564" t="s">
        <v>1242</v>
      </c>
      <c r="J409" s="564" t="s">
        <v>1242</v>
      </c>
      <c r="K409" s="564" t="s">
        <v>1242</v>
      </c>
      <c r="L409" s="564" t="s">
        <v>1242</v>
      </c>
      <c r="AQ409" s="564" t="s">
        <v>1306</v>
      </c>
    </row>
    <row r="410" spans="1:43" x14ac:dyDescent="0.3">
      <c r="A410" s="564">
        <v>122001</v>
      </c>
      <c r="B410" s="564" t="s">
        <v>515</v>
      </c>
      <c r="C410" s="564" t="s">
        <v>1242</v>
      </c>
      <c r="D410" s="564" t="s">
        <v>1242</v>
      </c>
      <c r="E410" s="564" t="s">
        <v>1242</v>
      </c>
      <c r="F410" s="564" t="s">
        <v>1242</v>
      </c>
      <c r="G410" s="564" t="s">
        <v>1242</v>
      </c>
      <c r="H410" s="564" t="s">
        <v>1242</v>
      </c>
      <c r="I410" s="564" t="s">
        <v>1242</v>
      </c>
      <c r="J410" s="564" t="s">
        <v>1242</v>
      </c>
      <c r="K410" s="564" t="s">
        <v>1242</v>
      </c>
      <c r="L410" s="564" t="s">
        <v>1242</v>
      </c>
      <c r="AQ410" s="564" t="s">
        <v>1306</v>
      </c>
    </row>
    <row r="411" spans="1:43" x14ac:dyDescent="0.3">
      <c r="A411" s="564">
        <v>122003</v>
      </c>
      <c r="B411" s="564" t="s">
        <v>515</v>
      </c>
      <c r="C411" s="564" t="s">
        <v>1242</v>
      </c>
      <c r="D411" s="564" t="s">
        <v>1242</v>
      </c>
      <c r="E411" s="564" t="s">
        <v>1242</v>
      </c>
      <c r="F411" s="564" t="s">
        <v>1242</v>
      </c>
      <c r="G411" s="564" t="s">
        <v>1242</v>
      </c>
      <c r="H411" s="564" t="s">
        <v>1242</v>
      </c>
      <c r="I411" s="564" t="s">
        <v>1242</v>
      </c>
      <c r="J411" s="564" t="s">
        <v>1242</v>
      </c>
      <c r="K411" s="564" t="s">
        <v>1242</v>
      </c>
      <c r="L411" s="564" t="s">
        <v>1242</v>
      </c>
      <c r="M411" s="564" t="s">
        <v>379</v>
      </c>
      <c r="N411" s="564" t="s">
        <v>379</v>
      </c>
      <c r="O411" s="564" t="s">
        <v>379</v>
      </c>
      <c r="P411" s="564" t="s">
        <v>379</v>
      </c>
      <c r="Q411" s="564" t="s">
        <v>379</v>
      </c>
      <c r="R411" s="564" t="s">
        <v>379</v>
      </c>
      <c r="S411" s="564" t="s">
        <v>379</v>
      </c>
      <c r="T411" s="564" t="s">
        <v>379</v>
      </c>
      <c r="U411" s="564" t="s">
        <v>379</v>
      </c>
      <c r="V411" s="564" t="s">
        <v>379</v>
      </c>
      <c r="W411" s="564" t="s">
        <v>379</v>
      </c>
      <c r="X411" s="564" t="s">
        <v>379</v>
      </c>
      <c r="Y411" s="564" t="s">
        <v>379</v>
      </c>
      <c r="Z411" s="564" t="s">
        <v>379</v>
      </c>
      <c r="AA411" s="564" t="s">
        <v>379</v>
      </c>
      <c r="AB411" s="564" t="s">
        <v>379</v>
      </c>
      <c r="AC411" s="564" t="s">
        <v>379</v>
      </c>
      <c r="AD411" s="564" t="s">
        <v>379</v>
      </c>
      <c r="AE411" s="564" t="s">
        <v>379</v>
      </c>
      <c r="AF411" s="564" t="s">
        <v>379</v>
      </c>
      <c r="AG411" s="564" t="s">
        <v>379</v>
      </c>
      <c r="AH411" s="564" t="s">
        <v>379</v>
      </c>
      <c r="AI411" s="564" t="s">
        <v>379</v>
      </c>
      <c r="AJ411" s="564" t="s">
        <v>379</v>
      </c>
      <c r="AK411" s="564" t="s">
        <v>379</v>
      </c>
      <c r="AL411" s="564" t="s">
        <v>379</v>
      </c>
      <c r="AM411" s="564" t="s">
        <v>379</v>
      </c>
      <c r="AN411" s="564" t="s">
        <v>379</v>
      </c>
      <c r="AO411" s="564" t="s">
        <v>379</v>
      </c>
      <c r="AP411" s="564" t="s">
        <v>379</v>
      </c>
      <c r="AQ411" s="564" t="s">
        <v>1306</v>
      </c>
    </row>
    <row r="412" spans="1:43" x14ac:dyDescent="0.3">
      <c r="A412" s="564">
        <v>122006</v>
      </c>
      <c r="B412" s="564" t="s">
        <v>515</v>
      </c>
      <c r="C412" s="564" t="s">
        <v>1242</v>
      </c>
      <c r="D412" s="564" t="s">
        <v>1242</v>
      </c>
      <c r="E412" s="564" t="s">
        <v>1242</v>
      </c>
      <c r="F412" s="564" t="s">
        <v>1242</v>
      </c>
      <c r="G412" s="564" t="s">
        <v>1242</v>
      </c>
      <c r="H412" s="564" t="s">
        <v>1242</v>
      </c>
      <c r="I412" s="564" t="s">
        <v>1242</v>
      </c>
      <c r="J412" s="564" t="s">
        <v>1242</v>
      </c>
      <c r="K412" s="564" t="s">
        <v>1242</v>
      </c>
      <c r="L412" s="564" t="s">
        <v>1242</v>
      </c>
      <c r="AQ412" s="564" t="s">
        <v>1306</v>
      </c>
    </row>
    <row r="413" spans="1:43" x14ac:dyDescent="0.3">
      <c r="A413" s="564">
        <v>122007</v>
      </c>
      <c r="B413" s="564" t="s">
        <v>515</v>
      </c>
      <c r="C413" s="564" t="s">
        <v>1242</v>
      </c>
      <c r="D413" s="564" t="s">
        <v>1242</v>
      </c>
      <c r="E413" s="564" t="s">
        <v>1242</v>
      </c>
      <c r="F413" s="564" t="s">
        <v>1242</v>
      </c>
      <c r="G413" s="564" t="s">
        <v>1242</v>
      </c>
      <c r="H413" s="564" t="s">
        <v>1242</v>
      </c>
      <c r="I413" s="564" t="s">
        <v>1242</v>
      </c>
      <c r="J413" s="564" t="s">
        <v>1242</v>
      </c>
      <c r="K413" s="564" t="s">
        <v>1242</v>
      </c>
      <c r="L413" s="564" t="s">
        <v>1242</v>
      </c>
      <c r="AQ413" s="564" t="s">
        <v>1306</v>
      </c>
    </row>
    <row r="414" spans="1:43" x14ac:dyDescent="0.3">
      <c r="A414" s="564">
        <v>122008</v>
      </c>
      <c r="B414" s="564" t="s">
        <v>515</v>
      </c>
      <c r="C414" s="564" t="s">
        <v>1242</v>
      </c>
      <c r="D414" s="564" t="s">
        <v>1242</v>
      </c>
      <c r="E414" s="564" t="s">
        <v>1242</v>
      </c>
      <c r="F414" s="564" t="s">
        <v>1242</v>
      </c>
      <c r="G414" s="564" t="s">
        <v>1242</v>
      </c>
      <c r="H414" s="564" t="s">
        <v>1242</v>
      </c>
      <c r="I414" s="564" t="s">
        <v>1242</v>
      </c>
      <c r="J414" s="564" t="s">
        <v>1242</v>
      </c>
      <c r="K414" s="564" t="s">
        <v>1242</v>
      </c>
      <c r="L414" s="564" t="s">
        <v>1242</v>
      </c>
      <c r="AQ414" s="564" t="s">
        <v>1306</v>
      </c>
    </row>
    <row r="415" spans="1:43" x14ac:dyDescent="0.3">
      <c r="A415" s="564">
        <v>122009</v>
      </c>
      <c r="B415" s="564" t="s">
        <v>515</v>
      </c>
      <c r="C415" s="564" t="s">
        <v>1242</v>
      </c>
      <c r="D415" s="564" t="s">
        <v>1242</v>
      </c>
      <c r="E415" s="564" t="s">
        <v>1242</v>
      </c>
      <c r="F415" s="564" t="s">
        <v>1242</v>
      </c>
      <c r="G415" s="564" t="s">
        <v>1242</v>
      </c>
      <c r="H415" s="564" t="s">
        <v>1242</v>
      </c>
      <c r="I415" s="564" t="s">
        <v>1242</v>
      </c>
      <c r="J415" s="564" t="s">
        <v>1242</v>
      </c>
      <c r="K415" s="564" t="s">
        <v>1242</v>
      </c>
      <c r="L415" s="564" t="s">
        <v>1242</v>
      </c>
      <c r="AQ415" s="564" t="s">
        <v>1306</v>
      </c>
    </row>
    <row r="416" spans="1:43" x14ac:dyDescent="0.3">
      <c r="A416" s="564">
        <v>122010</v>
      </c>
      <c r="B416" s="564" t="s">
        <v>515</v>
      </c>
      <c r="C416" s="564" t="s">
        <v>1242</v>
      </c>
      <c r="D416" s="564" t="s">
        <v>1242</v>
      </c>
      <c r="E416" s="564" t="s">
        <v>1242</v>
      </c>
      <c r="F416" s="564" t="s">
        <v>1242</v>
      </c>
      <c r="G416" s="564" t="s">
        <v>1242</v>
      </c>
      <c r="H416" s="564" t="s">
        <v>1242</v>
      </c>
      <c r="I416" s="564" t="s">
        <v>1242</v>
      </c>
      <c r="J416" s="564" t="s">
        <v>1242</v>
      </c>
      <c r="K416" s="564" t="s">
        <v>1242</v>
      </c>
      <c r="L416" s="564" t="s">
        <v>1242</v>
      </c>
      <c r="AQ416" s="564" t="s">
        <v>1306</v>
      </c>
    </row>
    <row r="417" spans="1:43" x14ac:dyDescent="0.3">
      <c r="A417" s="564">
        <v>122014</v>
      </c>
      <c r="B417" s="564" t="s">
        <v>515</v>
      </c>
      <c r="C417" s="564" t="s">
        <v>1242</v>
      </c>
      <c r="D417" s="564" t="s">
        <v>1242</v>
      </c>
      <c r="E417" s="564" t="s">
        <v>1242</v>
      </c>
      <c r="F417" s="564" t="s">
        <v>1242</v>
      </c>
      <c r="G417" s="564" t="s">
        <v>1242</v>
      </c>
      <c r="H417" s="564" t="s">
        <v>1242</v>
      </c>
      <c r="I417" s="564" t="s">
        <v>1242</v>
      </c>
      <c r="J417" s="564" t="s">
        <v>1242</v>
      </c>
      <c r="K417" s="564" t="s">
        <v>1242</v>
      </c>
      <c r="L417" s="564" t="s">
        <v>1242</v>
      </c>
      <c r="AQ417" s="564" t="s">
        <v>1306</v>
      </c>
    </row>
    <row r="418" spans="1:43" x14ac:dyDescent="0.3">
      <c r="A418" s="564">
        <v>122016</v>
      </c>
      <c r="B418" s="564" t="s">
        <v>515</v>
      </c>
      <c r="C418" s="564" t="s">
        <v>1242</v>
      </c>
      <c r="D418" s="564" t="s">
        <v>1242</v>
      </c>
      <c r="E418" s="564" t="s">
        <v>1242</v>
      </c>
      <c r="F418" s="564" t="s">
        <v>1242</v>
      </c>
      <c r="G418" s="564" t="s">
        <v>1242</v>
      </c>
      <c r="H418" s="564" t="s">
        <v>1242</v>
      </c>
      <c r="I418" s="564" t="s">
        <v>1242</v>
      </c>
      <c r="J418" s="564" t="s">
        <v>1242</v>
      </c>
      <c r="K418" s="564" t="s">
        <v>1242</v>
      </c>
      <c r="L418" s="564" t="s">
        <v>1242</v>
      </c>
      <c r="AQ418" s="564" t="s">
        <v>1306</v>
      </c>
    </row>
    <row r="419" spans="1:43" x14ac:dyDescent="0.3">
      <c r="A419" s="564">
        <v>122020</v>
      </c>
      <c r="B419" s="564" t="s">
        <v>515</v>
      </c>
      <c r="C419" s="564" t="s">
        <v>1242</v>
      </c>
      <c r="D419" s="564" t="s">
        <v>1242</v>
      </c>
      <c r="E419" s="564" t="s">
        <v>1242</v>
      </c>
      <c r="F419" s="564" t="s">
        <v>1242</v>
      </c>
      <c r="G419" s="564" t="s">
        <v>1242</v>
      </c>
      <c r="H419" s="564" t="s">
        <v>1242</v>
      </c>
      <c r="I419" s="564" t="s">
        <v>1242</v>
      </c>
      <c r="J419" s="564" t="s">
        <v>1242</v>
      </c>
      <c r="K419" s="564" t="s">
        <v>1242</v>
      </c>
      <c r="L419" s="564" t="s">
        <v>1242</v>
      </c>
      <c r="AQ419" s="564" t="s">
        <v>1306</v>
      </c>
    </row>
    <row r="420" spans="1:43" x14ac:dyDescent="0.3">
      <c r="A420" s="564">
        <v>122023</v>
      </c>
      <c r="B420" s="564" t="s">
        <v>515</v>
      </c>
      <c r="C420" s="564" t="s">
        <v>1242</v>
      </c>
      <c r="D420" s="564" t="s">
        <v>1242</v>
      </c>
      <c r="E420" s="564" t="s">
        <v>1242</v>
      </c>
      <c r="F420" s="564" t="s">
        <v>1242</v>
      </c>
      <c r="G420" s="564" t="s">
        <v>1242</v>
      </c>
      <c r="H420" s="564" t="s">
        <v>1242</v>
      </c>
      <c r="I420" s="564" t="s">
        <v>1242</v>
      </c>
      <c r="J420" s="564" t="s">
        <v>1242</v>
      </c>
      <c r="K420" s="564" t="s">
        <v>1242</v>
      </c>
      <c r="L420" s="564" t="s">
        <v>1242</v>
      </c>
      <c r="AQ420" s="564" t="s">
        <v>1306</v>
      </c>
    </row>
    <row r="421" spans="1:43" x14ac:dyDescent="0.3">
      <c r="A421" s="564">
        <v>122024</v>
      </c>
      <c r="B421" s="564" t="s">
        <v>515</v>
      </c>
      <c r="C421" s="564" t="s">
        <v>1242</v>
      </c>
      <c r="D421" s="564" t="s">
        <v>1242</v>
      </c>
      <c r="E421" s="564" t="s">
        <v>1242</v>
      </c>
      <c r="F421" s="564" t="s">
        <v>1242</v>
      </c>
      <c r="G421" s="564" t="s">
        <v>1242</v>
      </c>
      <c r="H421" s="564" t="s">
        <v>1242</v>
      </c>
      <c r="I421" s="564" t="s">
        <v>1242</v>
      </c>
      <c r="J421" s="564" t="s">
        <v>1242</v>
      </c>
      <c r="K421" s="564" t="s">
        <v>1242</v>
      </c>
      <c r="L421" s="564" t="s">
        <v>1242</v>
      </c>
      <c r="AQ421" s="564" t="s">
        <v>1306</v>
      </c>
    </row>
    <row r="422" spans="1:43" x14ac:dyDescent="0.3">
      <c r="A422" s="564">
        <v>122025</v>
      </c>
      <c r="B422" s="564" t="s">
        <v>515</v>
      </c>
      <c r="C422" s="564" t="s">
        <v>1242</v>
      </c>
      <c r="D422" s="564" t="s">
        <v>1242</v>
      </c>
      <c r="E422" s="564" t="s">
        <v>1242</v>
      </c>
      <c r="F422" s="564" t="s">
        <v>1242</v>
      </c>
      <c r="G422" s="564" t="s">
        <v>1242</v>
      </c>
      <c r="H422" s="564" t="s">
        <v>1242</v>
      </c>
      <c r="I422" s="564" t="s">
        <v>1242</v>
      </c>
      <c r="J422" s="564" t="s">
        <v>1242</v>
      </c>
      <c r="K422" s="564" t="s">
        <v>1242</v>
      </c>
      <c r="L422" s="564" t="s">
        <v>1242</v>
      </c>
      <c r="AQ422" s="564" t="s">
        <v>1306</v>
      </c>
    </row>
    <row r="423" spans="1:43" x14ac:dyDescent="0.3">
      <c r="A423" s="564">
        <v>122026</v>
      </c>
      <c r="B423" s="564" t="s">
        <v>515</v>
      </c>
      <c r="C423" s="564" t="s">
        <v>1242</v>
      </c>
      <c r="D423" s="564" t="s">
        <v>1242</v>
      </c>
      <c r="E423" s="564" t="s">
        <v>1242</v>
      </c>
      <c r="F423" s="564" t="s">
        <v>1242</v>
      </c>
      <c r="G423" s="564" t="s">
        <v>1242</v>
      </c>
      <c r="H423" s="564" t="s">
        <v>1242</v>
      </c>
      <c r="I423" s="564" t="s">
        <v>1242</v>
      </c>
      <c r="J423" s="564" t="s">
        <v>1242</v>
      </c>
      <c r="K423" s="564" t="s">
        <v>1242</v>
      </c>
      <c r="L423" s="564" t="s">
        <v>1242</v>
      </c>
      <c r="M423" s="564" t="s">
        <v>379</v>
      </c>
      <c r="N423" s="564" t="s">
        <v>379</v>
      </c>
      <c r="O423" s="564" t="s">
        <v>379</v>
      </c>
      <c r="P423" s="564" t="s">
        <v>379</v>
      </c>
      <c r="Q423" s="564" t="s">
        <v>379</v>
      </c>
      <c r="R423" s="564" t="s">
        <v>379</v>
      </c>
      <c r="S423" s="564" t="s">
        <v>379</v>
      </c>
      <c r="T423" s="564" t="s">
        <v>379</v>
      </c>
      <c r="U423" s="564" t="s">
        <v>379</v>
      </c>
      <c r="V423" s="564" t="s">
        <v>379</v>
      </c>
      <c r="W423" s="564" t="s">
        <v>379</v>
      </c>
      <c r="X423" s="564" t="s">
        <v>379</v>
      </c>
      <c r="Y423" s="564" t="s">
        <v>379</v>
      </c>
      <c r="Z423" s="564" t="s">
        <v>379</v>
      </c>
      <c r="AA423" s="564" t="s">
        <v>379</v>
      </c>
      <c r="AB423" s="564" t="s">
        <v>379</v>
      </c>
      <c r="AC423" s="564" t="s">
        <v>379</v>
      </c>
      <c r="AD423" s="564" t="s">
        <v>379</v>
      </c>
      <c r="AE423" s="564" t="s">
        <v>379</v>
      </c>
      <c r="AF423" s="564" t="s">
        <v>379</v>
      </c>
      <c r="AG423" s="564" t="s">
        <v>379</v>
      </c>
      <c r="AH423" s="564" t="s">
        <v>379</v>
      </c>
      <c r="AI423" s="564" t="s">
        <v>379</v>
      </c>
      <c r="AJ423" s="564" t="s">
        <v>379</v>
      </c>
      <c r="AK423" s="564" t="s">
        <v>379</v>
      </c>
      <c r="AL423" s="564" t="s">
        <v>379</v>
      </c>
      <c r="AM423" s="564" t="s">
        <v>379</v>
      </c>
      <c r="AN423" s="564" t="s">
        <v>379</v>
      </c>
      <c r="AO423" s="564" t="s">
        <v>379</v>
      </c>
      <c r="AP423" s="564" t="s">
        <v>379</v>
      </c>
      <c r="AQ423" s="564" t="s">
        <v>1306</v>
      </c>
    </row>
    <row r="424" spans="1:43" x14ac:dyDescent="0.3">
      <c r="A424" s="564">
        <v>122027</v>
      </c>
      <c r="B424" s="564" t="s">
        <v>515</v>
      </c>
      <c r="C424" s="564" t="s">
        <v>1242</v>
      </c>
      <c r="D424" s="564" t="s">
        <v>1242</v>
      </c>
      <c r="E424" s="564" t="s">
        <v>1242</v>
      </c>
      <c r="F424" s="564" t="s">
        <v>1242</v>
      </c>
      <c r="G424" s="564" t="s">
        <v>1242</v>
      </c>
      <c r="H424" s="564" t="s">
        <v>1242</v>
      </c>
      <c r="I424" s="564" t="s">
        <v>1242</v>
      </c>
      <c r="J424" s="564" t="s">
        <v>1242</v>
      </c>
      <c r="K424" s="564" t="s">
        <v>1242</v>
      </c>
      <c r="L424" s="564" t="s">
        <v>1242</v>
      </c>
      <c r="AQ424" s="564" t="s">
        <v>1306</v>
      </c>
    </row>
    <row r="425" spans="1:43" x14ac:dyDescent="0.3">
      <c r="A425" s="564">
        <v>122030</v>
      </c>
      <c r="B425" s="564" t="s">
        <v>515</v>
      </c>
      <c r="C425" s="564" t="s">
        <v>1242</v>
      </c>
      <c r="D425" s="564" t="s">
        <v>1242</v>
      </c>
      <c r="E425" s="564" t="s">
        <v>1242</v>
      </c>
      <c r="F425" s="564" t="s">
        <v>1242</v>
      </c>
      <c r="G425" s="564" t="s">
        <v>1242</v>
      </c>
      <c r="H425" s="564" t="s">
        <v>1242</v>
      </c>
      <c r="I425" s="564" t="s">
        <v>1242</v>
      </c>
      <c r="J425" s="564" t="s">
        <v>1242</v>
      </c>
      <c r="K425" s="564" t="s">
        <v>1242</v>
      </c>
      <c r="L425" s="564" t="s">
        <v>1242</v>
      </c>
      <c r="M425" s="564" t="s">
        <v>379</v>
      </c>
      <c r="N425" s="564" t="s">
        <v>379</v>
      </c>
      <c r="O425" s="564" t="s">
        <v>379</v>
      </c>
      <c r="P425" s="564" t="s">
        <v>379</v>
      </c>
      <c r="Q425" s="564" t="s">
        <v>379</v>
      </c>
      <c r="R425" s="564" t="s">
        <v>379</v>
      </c>
      <c r="S425" s="564" t="s">
        <v>379</v>
      </c>
      <c r="T425" s="564" t="s">
        <v>379</v>
      </c>
      <c r="U425" s="564" t="s">
        <v>379</v>
      </c>
      <c r="V425" s="564" t="s">
        <v>379</v>
      </c>
      <c r="W425" s="564" t="s">
        <v>379</v>
      </c>
      <c r="X425" s="564" t="s">
        <v>379</v>
      </c>
      <c r="Y425" s="564" t="s">
        <v>379</v>
      </c>
      <c r="Z425" s="564" t="s">
        <v>379</v>
      </c>
      <c r="AA425" s="564" t="s">
        <v>379</v>
      </c>
      <c r="AB425" s="564" t="s">
        <v>379</v>
      </c>
      <c r="AC425" s="564" t="s">
        <v>379</v>
      </c>
      <c r="AD425" s="564" t="s">
        <v>379</v>
      </c>
      <c r="AE425" s="564" t="s">
        <v>379</v>
      </c>
      <c r="AF425" s="564" t="s">
        <v>379</v>
      </c>
      <c r="AG425" s="564" t="s">
        <v>379</v>
      </c>
      <c r="AH425" s="564" t="s">
        <v>379</v>
      </c>
      <c r="AI425" s="564" t="s">
        <v>379</v>
      </c>
      <c r="AJ425" s="564" t="s">
        <v>379</v>
      </c>
      <c r="AK425" s="564" t="s">
        <v>379</v>
      </c>
      <c r="AL425" s="564" t="s">
        <v>379</v>
      </c>
      <c r="AM425" s="564" t="s">
        <v>379</v>
      </c>
      <c r="AN425" s="564" t="s">
        <v>379</v>
      </c>
      <c r="AO425" s="564" t="s">
        <v>379</v>
      </c>
      <c r="AP425" s="564" t="s">
        <v>379</v>
      </c>
      <c r="AQ425" s="564" t="s">
        <v>1306</v>
      </c>
    </row>
    <row r="426" spans="1:43" x14ac:dyDescent="0.3">
      <c r="A426" s="564">
        <v>122031</v>
      </c>
      <c r="B426" s="564" t="s">
        <v>515</v>
      </c>
      <c r="C426" s="564" t="s">
        <v>1242</v>
      </c>
      <c r="D426" s="564" t="s">
        <v>1242</v>
      </c>
      <c r="E426" s="564" t="s">
        <v>1242</v>
      </c>
      <c r="F426" s="564" t="s">
        <v>1242</v>
      </c>
      <c r="G426" s="564" t="s">
        <v>1242</v>
      </c>
      <c r="H426" s="564" t="s">
        <v>1242</v>
      </c>
      <c r="I426" s="564" t="s">
        <v>1242</v>
      </c>
      <c r="J426" s="564" t="s">
        <v>1242</v>
      </c>
      <c r="K426" s="564" t="s">
        <v>1242</v>
      </c>
      <c r="L426" s="564" t="s">
        <v>1242</v>
      </c>
      <c r="AQ426" s="564" t="s">
        <v>1306</v>
      </c>
    </row>
    <row r="427" spans="1:43" x14ac:dyDescent="0.3">
      <c r="A427" s="564">
        <v>122033</v>
      </c>
      <c r="B427" s="564" t="s">
        <v>515</v>
      </c>
      <c r="C427" s="564" t="s">
        <v>1242</v>
      </c>
      <c r="D427" s="564" t="s">
        <v>1242</v>
      </c>
      <c r="E427" s="564" t="s">
        <v>1242</v>
      </c>
      <c r="F427" s="564" t="s">
        <v>1242</v>
      </c>
      <c r="G427" s="564" t="s">
        <v>1242</v>
      </c>
      <c r="H427" s="564" t="s">
        <v>1242</v>
      </c>
      <c r="I427" s="564" t="s">
        <v>1242</v>
      </c>
      <c r="J427" s="564" t="s">
        <v>1242</v>
      </c>
      <c r="K427" s="564" t="s">
        <v>1242</v>
      </c>
      <c r="L427" s="564" t="s">
        <v>1242</v>
      </c>
      <c r="AQ427" s="564" t="s">
        <v>1306</v>
      </c>
    </row>
    <row r="428" spans="1:43" x14ac:dyDescent="0.3">
      <c r="A428" s="564">
        <v>122038</v>
      </c>
      <c r="B428" s="564" t="s">
        <v>515</v>
      </c>
      <c r="C428" s="564" t="s">
        <v>1242</v>
      </c>
      <c r="D428" s="564" t="s">
        <v>1242</v>
      </c>
      <c r="E428" s="564" t="s">
        <v>1242</v>
      </c>
      <c r="F428" s="564" t="s">
        <v>1242</v>
      </c>
      <c r="G428" s="564" t="s">
        <v>1242</v>
      </c>
      <c r="H428" s="564" t="s">
        <v>1242</v>
      </c>
      <c r="I428" s="564" t="s">
        <v>1242</v>
      </c>
      <c r="J428" s="564" t="s">
        <v>1242</v>
      </c>
      <c r="K428" s="564" t="s">
        <v>1242</v>
      </c>
      <c r="L428" s="564" t="s">
        <v>1242</v>
      </c>
      <c r="AQ428" s="564" t="s">
        <v>1306</v>
      </c>
    </row>
    <row r="429" spans="1:43" x14ac:dyDescent="0.3">
      <c r="A429" s="564">
        <v>122039</v>
      </c>
      <c r="B429" s="564" t="s">
        <v>515</v>
      </c>
      <c r="C429" s="564" t="s">
        <v>1242</v>
      </c>
      <c r="D429" s="564" t="s">
        <v>1242</v>
      </c>
      <c r="E429" s="564" t="s">
        <v>1242</v>
      </c>
      <c r="F429" s="564" t="s">
        <v>1242</v>
      </c>
      <c r="G429" s="564" t="s">
        <v>1242</v>
      </c>
      <c r="H429" s="564" t="s">
        <v>1242</v>
      </c>
      <c r="I429" s="564" t="s">
        <v>1242</v>
      </c>
      <c r="J429" s="564" t="s">
        <v>1242</v>
      </c>
      <c r="K429" s="564" t="s">
        <v>1242</v>
      </c>
      <c r="L429" s="564" t="s">
        <v>1242</v>
      </c>
      <c r="AQ429" s="564" t="s">
        <v>1306</v>
      </c>
    </row>
    <row r="430" spans="1:43" x14ac:dyDescent="0.3">
      <c r="A430" s="564">
        <v>122040</v>
      </c>
      <c r="B430" s="564" t="s">
        <v>515</v>
      </c>
      <c r="C430" s="564" t="s">
        <v>1242</v>
      </c>
      <c r="D430" s="564" t="s">
        <v>1242</v>
      </c>
      <c r="E430" s="564" t="s">
        <v>1242</v>
      </c>
      <c r="F430" s="564" t="s">
        <v>1242</v>
      </c>
      <c r="G430" s="564" t="s">
        <v>1242</v>
      </c>
      <c r="H430" s="564" t="s">
        <v>1242</v>
      </c>
      <c r="I430" s="564" t="s">
        <v>1242</v>
      </c>
      <c r="J430" s="564" t="s">
        <v>1242</v>
      </c>
      <c r="K430" s="564" t="s">
        <v>1242</v>
      </c>
      <c r="L430" s="564" t="s">
        <v>1242</v>
      </c>
      <c r="AQ430" s="564" t="s">
        <v>1306</v>
      </c>
    </row>
    <row r="431" spans="1:43" x14ac:dyDescent="0.3">
      <c r="A431" s="564">
        <v>122041</v>
      </c>
      <c r="B431" s="564" t="s">
        <v>515</v>
      </c>
      <c r="C431" s="564" t="s">
        <v>1242</v>
      </c>
      <c r="D431" s="564" t="s">
        <v>1242</v>
      </c>
      <c r="E431" s="564" t="s">
        <v>1242</v>
      </c>
      <c r="F431" s="564" t="s">
        <v>1242</v>
      </c>
      <c r="G431" s="564" t="s">
        <v>1242</v>
      </c>
      <c r="H431" s="564" t="s">
        <v>1242</v>
      </c>
      <c r="I431" s="564" t="s">
        <v>1242</v>
      </c>
      <c r="J431" s="564" t="s">
        <v>1242</v>
      </c>
      <c r="K431" s="564" t="s">
        <v>1242</v>
      </c>
      <c r="L431" s="564" t="s">
        <v>1242</v>
      </c>
      <c r="AQ431" s="564" t="s">
        <v>1306</v>
      </c>
    </row>
    <row r="432" spans="1:43" x14ac:dyDescent="0.3">
      <c r="A432" s="564">
        <v>122043</v>
      </c>
      <c r="B432" s="564" t="s">
        <v>515</v>
      </c>
      <c r="C432" s="564" t="s">
        <v>1242</v>
      </c>
      <c r="D432" s="564" t="s">
        <v>1242</v>
      </c>
      <c r="E432" s="564" t="s">
        <v>1242</v>
      </c>
      <c r="F432" s="564" t="s">
        <v>1242</v>
      </c>
      <c r="G432" s="564" t="s">
        <v>1242</v>
      </c>
      <c r="H432" s="564" t="s">
        <v>1242</v>
      </c>
      <c r="I432" s="564" t="s">
        <v>1242</v>
      </c>
      <c r="J432" s="564" t="s">
        <v>1242</v>
      </c>
      <c r="K432" s="564" t="s">
        <v>1242</v>
      </c>
      <c r="L432" s="564" t="s">
        <v>1242</v>
      </c>
      <c r="AQ432" s="564" t="s">
        <v>1306</v>
      </c>
    </row>
    <row r="433" spans="1:43" x14ac:dyDescent="0.3">
      <c r="A433" s="564">
        <v>122044</v>
      </c>
      <c r="B433" s="564" t="s">
        <v>515</v>
      </c>
      <c r="C433" s="564" t="s">
        <v>1242</v>
      </c>
      <c r="D433" s="564" t="s">
        <v>1242</v>
      </c>
      <c r="E433" s="564" t="s">
        <v>1242</v>
      </c>
      <c r="F433" s="564" t="s">
        <v>1242</v>
      </c>
      <c r="G433" s="564" t="s">
        <v>1242</v>
      </c>
      <c r="H433" s="564" t="s">
        <v>1242</v>
      </c>
      <c r="I433" s="564" t="s">
        <v>1242</v>
      </c>
      <c r="J433" s="564" t="s">
        <v>1242</v>
      </c>
      <c r="K433" s="564" t="s">
        <v>1242</v>
      </c>
      <c r="L433" s="564" t="s">
        <v>1242</v>
      </c>
      <c r="AQ433" s="564" t="s">
        <v>1306</v>
      </c>
    </row>
    <row r="434" spans="1:43" x14ac:dyDescent="0.3">
      <c r="A434" s="564">
        <v>122050</v>
      </c>
      <c r="B434" s="564" t="s">
        <v>515</v>
      </c>
      <c r="C434" s="564" t="s">
        <v>1242</v>
      </c>
      <c r="D434" s="564" t="s">
        <v>1242</v>
      </c>
      <c r="E434" s="564" t="s">
        <v>1242</v>
      </c>
      <c r="F434" s="564" t="s">
        <v>1242</v>
      </c>
      <c r="G434" s="564" t="s">
        <v>1242</v>
      </c>
      <c r="H434" s="564" t="s">
        <v>1242</v>
      </c>
      <c r="I434" s="564" t="s">
        <v>1242</v>
      </c>
      <c r="J434" s="564" t="s">
        <v>1242</v>
      </c>
      <c r="K434" s="564" t="s">
        <v>1242</v>
      </c>
      <c r="L434" s="564" t="s">
        <v>1242</v>
      </c>
      <c r="AQ434" s="564" t="s">
        <v>1306</v>
      </c>
    </row>
    <row r="435" spans="1:43" x14ac:dyDescent="0.3">
      <c r="A435" s="564">
        <v>122051</v>
      </c>
      <c r="B435" s="564" t="s">
        <v>515</v>
      </c>
      <c r="C435" s="564" t="s">
        <v>1242</v>
      </c>
      <c r="D435" s="564" t="s">
        <v>1242</v>
      </c>
      <c r="E435" s="564" t="s">
        <v>1242</v>
      </c>
      <c r="F435" s="564" t="s">
        <v>1242</v>
      </c>
      <c r="G435" s="564" t="s">
        <v>1242</v>
      </c>
      <c r="H435" s="564" t="s">
        <v>1242</v>
      </c>
      <c r="I435" s="564" t="s">
        <v>1242</v>
      </c>
      <c r="J435" s="564" t="s">
        <v>1242</v>
      </c>
      <c r="K435" s="564" t="s">
        <v>1242</v>
      </c>
      <c r="L435" s="564" t="s">
        <v>1242</v>
      </c>
      <c r="AQ435" s="564" t="s">
        <v>1306</v>
      </c>
    </row>
    <row r="436" spans="1:43" x14ac:dyDescent="0.3">
      <c r="A436" s="564">
        <v>122052</v>
      </c>
      <c r="B436" s="564" t="s">
        <v>515</v>
      </c>
      <c r="C436" s="564" t="s">
        <v>1242</v>
      </c>
      <c r="D436" s="564" t="s">
        <v>1242</v>
      </c>
      <c r="E436" s="564" t="s">
        <v>1242</v>
      </c>
      <c r="F436" s="564" t="s">
        <v>1242</v>
      </c>
      <c r="G436" s="564" t="s">
        <v>1242</v>
      </c>
      <c r="H436" s="564" t="s">
        <v>1242</v>
      </c>
      <c r="I436" s="564" t="s">
        <v>1242</v>
      </c>
      <c r="J436" s="564" t="s">
        <v>1242</v>
      </c>
      <c r="K436" s="564" t="s">
        <v>1242</v>
      </c>
      <c r="L436" s="564" t="s">
        <v>1242</v>
      </c>
      <c r="AQ436" s="564" t="s">
        <v>1306</v>
      </c>
    </row>
    <row r="437" spans="1:43" x14ac:dyDescent="0.3">
      <c r="A437" s="564">
        <v>122053</v>
      </c>
      <c r="B437" s="564" t="s">
        <v>515</v>
      </c>
      <c r="C437" s="564" t="s">
        <v>1242</v>
      </c>
      <c r="D437" s="564" t="s">
        <v>1242</v>
      </c>
      <c r="E437" s="564" t="s">
        <v>1242</v>
      </c>
      <c r="F437" s="564" t="s">
        <v>1242</v>
      </c>
      <c r="G437" s="564" t="s">
        <v>1242</v>
      </c>
      <c r="H437" s="564" t="s">
        <v>1242</v>
      </c>
      <c r="I437" s="564" t="s">
        <v>1242</v>
      </c>
      <c r="J437" s="564" t="s">
        <v>1242</v>
      </c>
      <c r="K437" s="564" t="s">
        <v>1242</v>
      </c>
      <c r="L437" s="564" t="s">
        <v>1242</v>
      </c>
      <c r="AQ437" s="564" t="s">
        <v>1306</v>
      </c>
    </row>
    <row r="438" spans="1:43" x14ac:dyDescent="0.3">
      <c r="A438" s="564">
        <v>122055</v>
      </c>
      <c r="B438" s="564" t="s">
        <v>515</v>
      </c>
      <c r="C438" s="564" t="s">
        <v>1242</v>
      </c>
      <c r="D438" s="564" t="s">
        <v>1242</v>
      </c>
      <c r="E438" s="564" t="s">
        <v>1242</v>
      </c>
      <c r="F438" s="564" t="s">
        <v>1242</v>
      </c>
      <c r="G438" s="564" t="s">
        <v>1242</v>
      </c>
      <c r="H438" s="564" t="s">
        <v>1242</v>
      </c>
      <c r="I438" s="564" t="s">
        <v>1242</v>
      </c>
      <c r="J438" s="564" t="s">
        <v>1242</v>
      </c>
      <c r="K438" s="564" t="s">
        <v>1242</v>
      </c>
      <c r="L438" s="564" t="s">
        <v>1242</v>
      </c>
      <c r="AQ438" s="564" t="s">
        <v>1306</v>
      </c>
    </row>
    <row r="439" spans="1:43" x14ac:dyDescent="0.3">
      <c r="A439" s="564">
        <v>122058</v>
      </c>
      <c r="B439" s="564" t="s">
        <v>515</v>
      </c>
      <c r="C439" s="564" t="s">
        <v>1242</v>
      </c>
      <c r="D439" s="564" t="s">
        <v>1242</v>
      </c>
      <c r="E439" s="564" t="s">
        <v>1242</v>
      </c>
      <c r="F439" s="564" t="s">
        <v>1242</v>
      </c>
      <c r="G439" s="564" t="s">
        <v>1242</v>
      </c>
      <c r="H439" s="564" t="s">
        <v>1242</v>
      </c>
      <c r="I439" s="564" t="s">
        <v>1242</v>
      </c>
      <c r="J439" s="564" t="s">
        <v>1242</v>
      </c>
      <c r="K439" s="564" t="s">
        <v>1242</v>
      </c>
      <c r="L439" s="564" t="s">
        <v>1242</v>
      </c>
      <c r="AQ439" s="564" t="s">
        <v>1306</v>
      </c>
    </row>
    <row r="440" spans="1:43" x14ac:dyDescent="0.3">
      <c r="A440" s="564">
        <v>122067</v>
      </c>
      <c r="B440" s="564" t="s">
        <v>515</v>
      </c>
      <c r="C440" s="564" t="s">
        <v>1242</v>
      </c>
      <c r="D440" s="564" t="s">
        <v>1242</v>
      </c>
      <c r="E440" s="564" t="s">
        <v>1242</v>
      </c>
      <c r="F440" s="564" t="s">
        <v>1242</v>
      </c>
      <c r="G440" s="564" t="s">
        <v>1242</v>
      </c>
      <c r="H440" s="564" t="s">
        <v>1242</v>
      </c>
      <c r="I440" s="564" t="s">
        <v>1242</v>
      </c>
      <c r="J440" s="564" t="s">
        <v>1242</v>
      </c>
      <c r="K440" s="564" t="s">
        <v>1242</v>
      </c>
      <c r="L440" s="564" t="s">
        <v>1242</v>
      </c>
      <c r="AQ440" s="564" t="s">
        <v>1306</v>
      </c>
    </row>
    <row r="441" spans="1:43" x14ac:dyDescent="0.3">
      <c r="A441" s="564">
        <v>122068</v>
      </c>
      <c r="B441" s="564" t="s">
        <v>515</v>
      </c>
      <c r="C441" s="564" t="s">
        <v>1242</v>
      </c>
      <c r="D441" s="564" t="s">
        <v>1242</v>
      </c>
      <c r="E441" s="564" t="s">
        <v>1242</v>
      </c>
      <c r="F441" s="564" t="s">
        <v>1242</v>
      </c>
      <c r="G441" s="564" t="s">
        <v>1242</v>
      </c>
      <c r="H441" s="564" t="s">
        <v>1242</v>
      </c>
      <c r="I441" s="564" t="s">
        <v>1242</v>
      </c>
      <c r="J441" s="564" t="s">
        <v>1242</v>
      </c>
      <c r="K441" s="564" t="s">
        <v>1242</v>
      </c>
      <c r="L441" s="564" t="s">
        <v>1242</v>
      </c>
      <c r="AQ441" s="564" t="s">
        <v>1306</v>
      </c>
    </row>
    <row r="442" spans="1:43" x14ac:dyDescent="0.3">
      <c r="A442" s="564">
        <v>122069</v>
      </c>
      <c r="B442" s="564" t="s">
        <v>515</v>
      </c>
      <c r="C442" s="564" t="s">
        <v>1242</v>
      </c>
      <c r="D442" s="564" t="s">
        <v>1242</v>
      </c>
      <c r="E442" s="564" t="s">
        <v>1242</v>
      </c>
      <c r="F442" s="564" t="s">
        <v>1242</v>
      </c>
      <c r="G442" s="564" t="s">
        <v>1242</v>
      </c>
      <c r="H442" s="564" t="s">
        <v>1242</v>
      </c>
      <c r="I442" s="564" t="s">
        <v>1242</v>
      </c>
      <c r="J442" s="564" t="s">
        <v>1242</v>
      </c>
      <c r="K442" s="564" t="s">
        <v>1242</v>
      </c>
      <c r="L442" s="564" t="s">
        <v>1242</v>
      </c>
      <c r="AQ442" s="564" t="s">
        <v>1306</v>
      </c>
    </row>
    <row r="443" spans="1:43" x14ac:dyDescent="0.3">
      <c r="A443" s="564">
        <v>122073</v>
      </c>
      <c r="B443" s="564" t="s">
        <v>515</v>
      </c>
      <c r="C443" s="564" t="s">
        <v>1242</v>
      </c>
      <c r="D443" s="564" t="s">
        <v>1242</v>
      </c>
      <c r="E443" s="564" t="s">
        <v>1242</v>
      </c>
      <c r="F443" s="564" t="s">
        <v>1242</v>
      </c>
      <c r="G443" s="564" t="s">
        <v>1242</v>
      </c>
      <c r="H443" s="564" t="s">
        <v>1242</v>
      </c>
      <c r="I443" s="564" t="s">
        <v>1242</v>
      </c>
      <c r="J443" s="564" t="s">
        <v>1242</v>
      </c>
      <c r="K443" s="564" t="s">
        <v>1242</v>
      </c>
      <c r="L443" s="564" t="s">
        <v>1242</v>
      </c>
      <c r="AQ443" s="564" t="s">
        <v>1306</v>
      </c>
    </row>
    <row r="444" spans="1:43" x14ac:dyDescent="0.3">
      <c r="A444" s="564">
        <v>122077</v>
      </c>
      <c r="B444" s="564" t="s">
        <v>515</v>
      </c>
      <c r="C444" s="564" t="s">
        <v>1242</v>
      </c>
      <c r="D444" s="564" t="s">
        <v>1242</v>
      </c>
      <c r="E444" s="564" t="s">
        <v>1242</v>
      </c>
      <c r="F444" s="564" t="s">
        <v>1242</v>
      </c>
      <c r="G444" s="564" t="s">
        <v>1242</v>
      </c>
      <c r="H444" s="564" t="s">
        <v>1242</v>
      </c>
      <c r="I444" s="564" t="s">
        <v>1242</v>
      </c>
      <c r="J444" s="564" t="s">
        <v>1242</v>
      </c>
      <c r="K444" s="564" t="s">
        <v>1242</v>
      </c>
      <c r="L444" s="564" t="s">
        <v>1242</v>
      </c>
      <c r="AQ444" s="564" t="s">
        <v>1306</v>
      </c>
    </row>
    <row r="445" spans="1:43" x14ac:dyDescent="0.3">
      <c r="A445" s="564">
        <v>122081</v>
      </c>
      <c r="B445" s="564" t="s">
        <v>515</v>
      </c>
      <c r="C445" s="564" t="s">
        <v>1242</v>
      </c>
      <c r="D445" s="564" t="s">
        <v>1242</v>
      </c>
      <c r="E445" s="564" t="s">
        <v>1242</v>
      </c>
      <c r="F445" s="564" t="s">
        <v>1242</v>
      </c>
      <c r="G445" s="564" t="s">
        <v>1242</v>
      </c>
      <c r="H445" s="564" t="s">
        <v>1242</v>
      </c>
      <c r="I445" s="564" t="s">
        <v>1242</v>
      </c>
      <c r="J445" s="564" t="s">
        <v>1242</v>
      </c>
      <c r="K445" s="564" t="s">
        <v>1242</v>
      </c>
      <c r="L445" s="564" t="s">
        <v>1242</v>
      </c>
      <c r="AQ445" s="564" t="s">
        <v>1306</v>
      </c>
    </row>
    <row r="446" spans="1:43" x14ac:dyDescent="0.3">
      <c r="A446" s="564">
        <v>122082</v>
      </c>
      <c r="B446" s="564" t="s">
        <v>515</v>
      </c>
      <c r="C446" s="564" t="s">
        <v>1242</v>
      </c>
      <c r="D446" s="564" t="s">
        <v>1242</v>
      </c>
      <c r="E446" s="564" t="s">
        <v>1242</v>
      </c>
      <c r="F446" s="564" t="s">
        <v>1242</v>
      </c>
      <c r="G446" s="564" t="s">
        <v>1242</v>
      </c>
      <c r="H446" s="564" t="s">
        <v>1242</v>
      </c>
      <c r="I446" s="564" t="s">
        <v>1242</v>
      </c>
      <c r="J446" s="564" t="s">
        <v>1242</v>
      </c>
      <c r="K446" s="564" t="s">
        <v>1242</v>
      </c>
      <c r="L446" s="564" t="s">
        <v>1242</v>
      </c>
      <c r="AQ446" s="564" t="s">
        <v>1306</v>
      </c>
    </row>
    <row r="447" spans="1:43" x14ac:dyDescent="0.3">
      <c r="A447" s="564">
        <v>122088</v>
      </c>
      <c r="B447" s="564" t="s">
        <v>515</v>
      </c>
      <c r="C447" s="564" t="s">
        <v>1242</v>
      </c>
      <c r="D447" s="564" t="s">
        <v>1242</v>
      </c>
      <c r="E447" s="564" t="s">
        <v>1242</v>
      </c>
      <c r="F447" s="564" t="s">
        <v>1242</v>
      </c>
      <c r="G447" s="564" t="s">
        <v>1242</v>
      </c>
      <c r="H447" s="564" t="s">
        <v>1242</v>
      </c>
      <c r="I447" s="564" t="s">
        <v>1242</v>
      </c>
      <c r="J447" s="564" t="s">
        <v>1242</v>
      </c>
      <c r="K447" s="564" t="s">
        <v>1242</v>
      </c>
      <c r="L447" s="564" t="s">
        <v>1242</v>
      </c>
      <c r="AQ447" s="564" t="s">
        <v>1306</v>
      </c>
    </row>
    <row r="448" spans="1:43" x14ac:dyDescent="0.3">
      <c r="A448" s="564">
        <v>122090</v>
      </c>
      <c r="B448" s="564" t="s">
        <v>515</v>
      </c>
      <c r="C448" s="564" t="s">
        <v>1242</v>
      </c>
      <c r="D448" s="564" t="s">
        <v>1242</v>
      </c>
      <c r="E448" s="564" t="s">
        <v>1242</v>
      </c>
      <c r="F448" s="564" t="s">
        <v>1242</v>
      </c>
      <c r="G448" s="564" t="s">
        <v>1242</v>
      </c>
      <c r="H448" s="564" t="s">
        <v>1242</v>
      </c>
      <c r="I448" s="564" t="s">
        <v>1242</v>
      </c>
      <c r="J448" s="564" t="s">
        <v>1242</v>
      </c>
      <c r="K448" s="564" t="s">
        <v>1242</v>
      </c>
      <c r="L448" s="564" t="s">
        <v>1242</v>
      </c>
      <c r="AQ448" s="564" t="s">
        <v>1306</v>
      </c>
    </row>
    <row r="449" spans="1:43" x14ac:dyDescent="0.3">
      <c r="A449" s="564">
        <v>122094</v>
      </c>
      <c r="B449" s="564" t="s">
        <v>515</v>
      </c>
      <c r="C449" s="564" t="s">
        <v>1242</v>
      </c>
      <c r="D449" s="564" t="s">
        <v>1242</v>
      </c>
      <c r="E449" s="564" t="s">
        <v>1242</v>
      </c>
      <c r="F449" s="564" t="s">
        <v>1242</v>
      </c>
      <c r="G449" s="564" t="s">
        <v>1242</v>
      </c>
      <c r="H449" s="564" t="s">
        <v>1242</v>
      </c>
      <c r="I449" s="564" t="s">
        <v>1242</v>
      </c>
      <c r="J449" s="564" t="s">
        <v>1242</v>
      </c>
      <c r="K449" s="564" t="s">
        <v>1242</v>
      </c>
      <c r="L449" s="564" t="s">
        <v>1242</v>
      </c>
      <c r="AQ449" s="564" t="s">
        <v>1306</v>
      </c>
    </row>
    <row r="450" spans="1:43" x14ac:dyDescent="0.3">
      <c r="A450" s="564">
        <v>122095</v>
      </c>
      <c r="B450" s="564" t="s">
        <v>515</v>
      </c>
      <c r="C450" s="564" t="s">
        <v>1242</v>
      </c>
      <c r="D450" s="564" t="s">
        <v>1242</v>
      </c>
      <c r="E450" s="564" t="s">
        <v>1242</v>
      </c>
      <c r="F450" s="564" t="s">
        <v>1242</v>
      </c>
      <c r="G450" s="564" t="s">
        <v>1242</v>
      </c>
      <c r="H450" s="564" t="s">
        <v>1242</v>
      </c>
      <c r="I450" s="564" t="s">
        <v>1242</v>
      </c>
      <c r="J450" s="564" t="s">
        <v>1242</v>
      </c>
      <c r="K450" s="564" t="s">
        <v>1242</v>
      </c>
      <c r="L450" s="564" t="s">
        <v>1242</v>
      </c>
      <c r="AQ450" s="564" t="s">
        <v>1306</v>
      </c>
    </row>
    <row r="451" spans="1:43" x14ac:dyDescent="0.3">
      <c r="A451" s="564">
        <v>122103</v>
      </c>
      <c r="B451" s="564" t="s">
        <v>515</v>
      </c>
      <c r="C451" s="564" t="s">
        <v>1242</v>
      </c>
      <c r="D451" s="564" t="s">
        <v>1242</v>
      </c>
      <c r="E451" s="564" t="s">
        <v>1242</v>
      </c>
      <c r="F451" s="564" t="s">
        <v>1242</v>
      </c>
      <c r="G451" s="564" t="s">
        <v>1242</v>
      </c>
      <c r="H451" s="564" t="s">
        <v>1242</v>
      </c>
      <c r="I451" s="564" t="s">
        <v>1242</v>
      </c>
      <c r="J451" s="564" t="s">
        <v>1242</v>
      </c>
      <c r="K451" s="564" t="s">
        <v>1242</v>
      </c>
      <c r="L451" s="564" t="s">
        <v>1242</v>
      </c>
      <c r="AQ451" s="564" t="s">
        <v>1306</v>
      </c>
    </row>
    <row r="452" spans="1:43" x14ac:dyDescent="0.3">
      <c r="A452" s="564">
        <v>122104</v>
      </c>
      <c r="B452" s="564" t="s">
        <v>515</v>
      </c>
      <c r="C452" s="564" t="s">
        <v>1242</v>
      </c>
      <c r="D452" s="564" t="s">
        <v>1242</v>
      </c>
      <c r="E452" s="564" t="s">
        <v>1242</v>
      </c>
      <c r="F452" s="564" t="s">
        <v>1242</v>
      </c>
      <c r="G452" s="564" t="s">
        <v>1242</v>
      </c>
      <c r="H452" s="564" t="s">
        <v>1242</v>
      </c>
      <c r="I452" s="564" t="s">
        <v>1242</v>
      </c>
      <c r="J452" s="564" t="s">
        <v>1242</v>
      </c>
      <c r="K452" s="564" t="s">
        <v>1242</v>
      </c>
      <c r="L452" s="564" t="s">
        <v>1242</v>
      </c>
      <c r="AQ452" s="564" t="s">
        <v>1306</v>
      </c>
    </row>
    <row r="453" spans="1:43" x14ac:dyDescent="0.3">
      <c r="A453" s="564">
        <v>122107</v>
      </c>
      <c r="B453" s="564" t="s">
        <v>515</v>
      </c>
      <c r="C453" s="564" t="s">
        <v>1242</v>
      </c>
      <c r="D453" s="564" t="s">
        <v>1242</v>
      </c>
      <c r="E453" s="564" t="s">
        <v>1242</v>
      </c>
      <c r="F453" s="564" t="s">
        <v>1242</v>
      </c>
      <c r="G453" s="564" t="s">
        <v>1242</v>
      </c>
      <c r="H453" s="564" t="s">
        <v>1242</v>
      </c>
      <c r="I453" s="564" t="s">
        <v>1242</v>
      </c>
      <c r="J453" s="564" t="s">
        <v>1242</v>
      </c>
      <c r="K453" s="564" t="s">
        <v>1242</v>
      </c>
      <c r="L453" s="564" t="s">
        <v>1242</v>
      </c>
      <c r="AQ453" s="564" t="s">
        <v>1306</v>
      </c>
    </row>
    <row r="454" spans="1:43" x14ac:dyDescent="0.3">
      <c r="A454" s="564">
        <v>122115</v>
      </c>
      <c r="B454" s="564" t="s">
        <v>515</v>
      </c>
      <c r="C454" s="564" t="s">
        <v>1242</v>
      </c>
      <c r="D454" s="564" t="s">
        <v>1242</v>
      </c>
      <c r="E454" s="564" t="s">
        <v>1242</v>
      </c>
      <c r="F454" s="564" t="s">
        <v>1242</v>
      </c>
      <c r="G454" s="564" t="s">
        <v>1242</v>
      </c>
      <c r="H454" s="564" t="s">
        <v>1242</v>
      </c>
      <c r="I454" s="564" t="s">
        <v>1242</v>
      </c>
      <c r="J454" s="564" t="s">
        <v>1242</v>
      </c>
      <c r="K454" s="564" t="s">
        <v>1242</v>
      </c>
      <c r="L454" s="564" t="s">
        <v>1242</v>
      </c>
      <c r="AQ454" s="564" t="s">
        <v>1306</v>
      </c>
    </row>
    <row r="455" spans="1:43" x14ac:dyDescent="0.3">
      <c r="A455" s="564">
        <v>122117</v>
      </c>
      <c r="B455" s="564" t="s">
        <v>515</v>
      </c>
      <c r="C455" s="564" t="s">
        <v>1242</v>
      </c>
      <c r="D455" s="564" t="s">
        <v>1242</v>
      </c>
      <c r="E455" s="564" t="s">
        <v>1242</v>
      </c>
      <c r="F455" s="564" t="s">
        <v>1242</v>
      </c>
      <c r="G455" s="564" t="s">
        <v>1242</v>
      </c>
      <c r="H455" s="564" t="s">
        <v>1242</v>
      </c>
      <c r="I455" s="564" t="s">
        <v>1242</v>
      </c>
      <c r="J455" s="564" t="s">
        <v>1242</v>
      </c>
      <c r="K455" s="564" t="s">
        <v>1242</v>
      </c>
      <c r="L455" s="564" t="s">
        <v>1242</v>
      </c>
      <c r="AQ455" s="564" t="s">
        <v>1306</v>
      </c>
    </row>
    <row r="456" spans="1:43" x14ac:dyDescent="0.3">
      <c r="A456" s="564">
        <v>122118</v>
      </c>
      <c r="B456" s="564" t="s">
        <v>515</v>
      </c>
      <c r="C456" s="564" t="s">
        <v>1242</v>
      </c>
      <c r="D456" s="564" t="s">
        <v>1242</v>
      </c>
      <c r="E456" s="564" t="s">
        <v>1242</v>
      </c>
      <c r="F456" s="564" t="s">
        <v>1242</v>
      </c>
      <c r="G456" s="564" t="s">
        <v>1242</v>
      </c>
      <c r="H456" s="564" t="s">
        <v>1242</v>
      </c>
      <c r="I456" s="564" t="s">
        <v>1242</v>
      </c>
      <c r="J456" s="564" t="s">
        <v>1242</v>
      </c>
      <c r="K456" s="564" t="s">
        <v>1242</v>
      </c>
      <c r="L456" s="564" t="s">
        <v>1242</v>
      </c>
      <c r="AQ456" s="564" t="s">
        <v>1306</v>
      </c>
    </row>
    <row r="457" spans="1:43" x14ac:dyDescent="0.3">
      <c r="A457" s="564">
        <v>122121</v>
      </c>
      <c r="B457" s="564" t="s">
        <v>515</v>
      </c>
      <c r="C457" s="564" t="s">
        <v>1242</v>
      </c>
      <c r="D457" s="564" t="s">
        <v>1242</v>
      </c>
      <c r="E457" s="564" t="s">
        <v>1242</v>
      </c>
      <c r="F457" s="564" t="s">
        <v>1242</v>
      </c>
      <c r="G457" s="564" t="s">
        <v>1242</v>
      </c>
      <c r="H457" s="564" t="s">
        <v>1242</v>
      </c>
      <c r="I457" s="564" t="s">
        <v>1242</v>
      </c>
      <c r="J457" s="564" t="s">
        <v>1242</v>
      </c>
      <c r="K457" s="564" t="s">
        <v>1242</v>
      </c>
      <c r="L457" s="564" t="s">
        <v>1242</v>
      </c>
      <c r="AQ457" s="564" t="s">
        <v>1306</v>
      </c>
    </row>
    <row r="458" spans="1:43" x14ac:dyDescent="0.3">
      <c r="A458" s="564">
        <v>122123</v>
      </c>
      <c r="B458" s="564" t="s">
        <v>515</v>
      </c>
      <c r="C458" s="564" t="s">
        <v>1242</v>
      </c>
      <c r="D458" s="564" t="s">
        <v>1242</v>
      </c>
      <c r="E458" s="564" t="s">
        <v>1242</v>
      </c>
      <c r="F458" s="564" t="s">
        <v>1242</v>
      </c>
      <c r="G458" s="564" t="s">
        <v>1242</v>
      </c>
      <c r="H458" s="564" t="s">
        <v>1242</v>
      </c>
      <c r="I458" s="564" t="s">
        <v>1242</v>
      </c>
      <c r="J458" s="564" t="s">
        <v>1242</v>
      </c>
      <c r="K458" s="564" t="s">
        <v>1242</v>
      </c>
      <c r="L458" s="564" t="s">
        <v>1242</v>
      </c>
      <c r="AQ458" s="564" t="s">
        <v>1306</v>
      </c>
    </row>
    <row r="459" spans="1:43" x14ac:dyDescent="0.3">
      <c r="A459" s="564">
        <v>122124</v>
      </c>
      <c r="B459" s="564" t="s">
        <v>515</v>
      </c>
      <c r="C459" s="564" t="s">
        <v>1242</v>
      </c>
      <c r="D459" s="564" t="s">
        <v>1242</v>
      </c>
      <c r="E459" s="564" t="s">
        <v>1242</v>
      </c>
      <c r="F459" s="564" t="s">
        <v>1242</v>
      </c>
      <c r="G459" s="564" t="s">
        <v>1242</v>
      </c>
      <c r="H459" s="564" t="s">
        <v>1242</v>
      </c>
      <c r="I459" s="564" t="s">
        <v>1242</v>
      </c>
      <c r="J459" s="564" t="s">
        <v>1242</v>
      </c>
      <c r="K459" s="564" t="s">
        <v>1242</v>
      </c>
      <c r="L459" s="564" t="s">
        <v>1242</v>
      </c>
      <c r="AQ459" s="564" t="s">
        <v>1306</v>
      </c>
    </row>
    <row r="460" spans="1:43" x14ac:dyDescent="0.3">
      <c r="A460" s="564">
        <v>122132</v>
      </c>
      <c r="B460" s="564" t="s">
        <v>515</v>
      </c>
      <c r="C460" s="564" t="s">
        <v>1242</v>
      </c>
      <c r="D460" s="564" t="s">
        <v>1242</v>
      </c>
      <c r="E460" s="564" t="s">
        <v>1242</v>
      </c>
      <c r="F460" s="564" t="s">
        <v>1242</v>
      </c>
      <c r="G460" s="564" t="s">
        <v>1242</v>
      </c>
      <c r="H460" s="564" t="s">
        <v>1242</v>
      </c>
      <c r="I460" s="564" t="s">
        <v>1242</v>
      </c>
      <c r="J460" s="564" t="s">
        <v>1242</v>
      </c>
      <c r="K460" s="564" t="s">
        <v>1242</v>
      </c>
      <c r="L460" s="564" t="s">
        <v>1242</v>
      </c>
      <c r="AQ460" s="564" t="s">
        <v>1306</v>
      </c>
    </row>
    <row r="461" spans="1:43" x14ac:dyDescent="0.3">
      <c r="A461" s="564">
        <v>122133</v>
      </c>
      <c r="B461" s="564" t="s">
        <v>515</v>
      </c>
      <c r="C461" s="564" t="s">
        <v>1242</v>
      </c>
      <c r="D461" s="564" t="s">
        <v>1242</v>
      </c>
      <c r="E461" s="564" t="s">
        <v>1242</v>
      </c>
      <c r="F461" s="564" t="s">
        <v>1242</v>
      </c>
      <c r="G461" s="564" t="s">
        <v>1242</v>
      </c>
      <c r="H461" s="564" t="s">
        <v>1242</v>
      </c>
      <c r="I461" s="564" t="s">
        <v>1242</v>
      </c>
      <c r="J461" s="564" t="s">
        <v>1242</v>
      </c>
      <c r="K461" s="564" t="s">
        <v>1242</v>
      </c>
      <c r="L461" s="564" t="s">
        <v>1242</v>
      </c>
      <c r="AQ461" s="564" t="s">
        <v>1306</v>
      </c>
    </row>
    <row r="462" spans="1:43" x14ac:dyDescent="0.3">
      <c r="A462" s="564">
        <v>122138</v>
      </c>
      <c r="B462" s="564" t="s">
        <v>515</v>
      </c>
      <c r="C462" s="564" t="s">
        <v>1242</v>
      </c>
      <c r="D462" s="564" t="s">
        <v>1242</v>
      </c>
      <c r="E462" s="564" t="s">
        <v>1242</v>
      </c>
      <c r="F462" s="564" t="s">
        <v>1242</v>
      </c>
      <c r="G462" s="564" t="s">
        <v>1242</v>
      </c>
      <c r="H462" s="564" t="s">
        <v>1242</v>
      </c>
      <c r="I462" s="564" t="s">
        <v>1242</v>
      </c>
      <c r="J462" s="564" t="s">
        <v>1242</v>
      </c>
      <c r="K462" s="564" t="s">
        <v>1242</v>
      </c>
      <c r="L462" s="564" t="s">
        <v>1242</v>
      </c>
      <c r="AQ462" s="564" t="s">
        <v>1306</v>
      </c>
    </row>
    <row r="463" spans="1:43" x14ac:dyDescent="0.3">
      <c r="A463" s="564">
        <v>122139</v>
      </c>
      <c r="B463" s="564" t="s">
        <v>515</v>
      </c>
      <c r="C463" s="564" t="s">
        <v>1242</v>
      </c>
      <c r="D463" s="564" t="s">
        <v>1242</v>
      </c>
      <c r="E463" s="564" t="s">
        <v>1242</v>
      </c>
      <c r="F463" s="564" t="s">
        <v>1242</v>
      </c>
      <c r="G463" s="564" t="s">
        <v>1242</v>
      </c>
      <c r="H463" s="564" t="s">
        <v>1242</v>
      </c>
      <c r="I463" s="564" t="s">
        <v>1242</v>
      </c>
      <c r="J463" s="564" t="s">
        <v>1242</v>
      </c>
      <c r="K463" s="564" t="s">
        <v>1242</v>
      </c>
      <c r="L463" s="564" t="s">
        <v>1242</v>
      </c>
      <c r="AQ463" s="564" t="s">
        <v>1306</v>
      </c>
    </row>
    <row r="464" spans="1:43" x14ac:dyDescent="0.3">
      <c r="A464" s="564">
        <v>122141</v>
      </c>
      <c r="B464" s="564" t="s">
        <v>515</v>
      </c>
      <c r="C464" s="564" t="s">
        <v>1242</v>
      </c>
      <c r="D464" s="564" t="s">
        <v>1242</v>
      </c>
      <c r="E464" s="564" t="s">
        <v>1242</v>
      </c>
      <c r="F464" s="564" t="s">
        <v>1242</v>
      </c>
      <c r="G464" s="564" t="s">
        <v>1242</v>
      </c>
      <c r="H464" s="564" t="s">
        <v>1242</v>
      </c>
      <c r="I464" s="564" t="s">
        <v>1242</v>
      </c>
      <c r="J464" s="564" t="s">
        <v>1242</v>
      </c>
      <c r="K464" s="564" t="s">
        <v>1242</v>
      </c>
      <c r="L464" s="564" t="s">
        <v>1242</v>
      </c>
      <c r="AQ464" s="564" t="s">
        <v>1306</v>
      </c>
    </row>
    <row r="465" spans="1:43" x14ac:dyDescent="0.3">
      <c r="A465" s="564">
        <v>122144</v>
      </c>
      <c r="B465" s="564" t="s">
        <v>515</v>
      </c>
      <c r="C465" s="564" t="s">
        <v>1242</v>
      </c>
      <c r="D465" s="564" t="s">
        <v>1242</v>
      </c>
      <c r="E465" s="564" t="s">
        <v>1242</v>
      </c>
      <c r="F465" s="564" t="s">
        <v>1242</v>
      </c>
      <c r="G465" s="564" t="s">
        <v>1242</v>
      </c>
      <c r="H465" s="564" t="s">
        <v>1242</v>
      </c>
      <c r="I465" s="564" t="s">
        <v>1242</v>
      </c>
      <c r="J465" s="564" t="s">
        <v>1242</v>
      </c>
      <c r="K465" s="564" t="s">
        <v>1242</v>
      </c>
      <c r="L465" s="564" t="s">
        <v>1242</v>
      </c>
      <c r="M465" s="564" t="s">
        <v>379</v>
      </c>
      <c r="N465" s="564" t="s">
        <v>379</v>
      </c>
      <c r="O465" s="564" t="s">
        <v>379</v>
      </c>
      <c r="P465" s="564" t="s">
        <v>379</v>
      </c>
      <c r="Q465" s="564" t="s">
        <v>379</v>
      </c>
      <c r="R465" s="564" t="s">
        <v>379</v>
      </c>
      <c r="S465" s="564" t="s">
        <v>379</v>
      </c>
      <c r="T465" s="564" t="s">
        <v>379</v>
      </c>
      <c r="U465" s="564" t="s">
        <v>379</v>
      </c>
      <c r="V465" s="564" t="s">
        <v>379</v>
      </c>
      <c r="W465" s="564" t="s">
        <v>379</v>
      </c>
      <c r="X465" s="564" t="s">
        <v>379</v>
      </c>
      <c r="Y465" s="564" t="s">
        <v>379</v>
      </c>
      <c r="Z465" s="564" t="s">
        <v>379</v>
      </c>
      <c r="AA465" s="564" t="s">
        <v>379</v>
      </c>
      <c r="AB465" s="564" t="s">
        <v>379</v>
      </c>
      <c r="AC465" s="564" t="s">
        <v>379</v>
      </c>
      <c r="AD465" s="564" t="s">
        <v>379</v>
      </c>
      <c r="AE465" s="564" t="s">
        <v>379</v>
      </c>
      <c r="AF465" s="564" t="s">
        <v>379</v>
      </c>
      <c r="AG465" s="564" t="s">
        <v>379</v>
      </c>
      <c r="AH465" s="564" t="s">
        <v>379</v>
      </c>
      <c r="AI465" s="564" t="s">
        <v>379</v>
      </c>
      <c r="AJ465" s="564" t="s">
        <v>379</v>
      </c>
      <c r="AK465" s="564" t="s">
        <v>379</v>
      </c>
      <c r="AL465" s="564" t="s">
        <v>379</v>
      </c>
      <c r="AM465" s="564" t="s">
        <v>379</v>
      </c>
      <c r="AN465" s="564" t="s">
        <v>379</v>
      </c>
      <c r="AO465" s="564" t="s">
        <v>379</v>
      </c>
      <c r="AP465" s="564" t="s">
        <v>379</v>
      </c>
      <c r="AQ465" s="564" t="s">
        <v>1306</v>
      </c>
    </row>
    <row r="466" spans="1:43" x14ac:dyDescent="0.3">
      <c r="A466" s="564">
        <v>122146</v>
      </c>
      <c r="B466" s="564" t="s">
        <v>515</v>
      </c>
      <c r="C466" s="564" t="s">
        <v>1242</v>
      </c>
      <c r="D466" s="564" t="s">
        <v>1242</v>
      </c>
      <c r="E466" s="564" t="s">
        <v>1242</v>
      </c>
      <c r="F466" s="564" t="s">
        <v>1242</v>
      </c>
      <c r="G466" s="564" t="s">
        <v>1242</v>
      </c>
      <c r="H466" s="564" t="s">
        <v>1242</v>
      </c>
      <c r="I466" s="564" t="s">
        <v>1242</v>
      </c>
      <c r="J466" s="564" t="s">
        <v>1242</v>
      </c>
      <c r="K466" s="564" t="s">
        <v>1242</v>
      </c>
      <c r="L466" s="564" t="s">
        <v>1242</v>
      </c>
      <c r="AQ466" s="564" t="s">
        <v>1306</v>
      </c>
    </row>
    <row r="467" spans="1:43" x14ac:dyDescent="0.3">
      <c r="A467" s="564">
        <v>122148</v>
      </c>
      <c r="B467" s="564" t="s">
        <v>515</v>
      </c>
      <c r="C467" s="564" t="s">
        <v>1242</v>
      </c>
      <c r="D467" s="564" t="s">
        <v>1242</v>
      </c>
      <c r="E467" s="564" t="s">
        <v>1242</v>
      </c>
      <c r="F467" s="564" t="s">
        <v>1242</v>
      </c>
      <c r="G467" s="564" t="s">
        <v>1242</v>
      </c>
      <c r="H467" s="564" t="s">
        <v>1242</v>
      </c>
      <c r="I467" s="564" t="s">
        <v>1242</v>
      </c>
      <c r="J467" s="564" t="s">
        <v>1242</v>
      </c>
      <c r="K467" s="564" t="s">
        <v>1242</v>
      </c>
      <c r="L467" s="564" t="s">
        <v>1242</v>
      </c>
      <c r="AQ467" s="564" t="s">
        <v>1306</v>
      </c>
    </row>
    <row r="468" spans="1:43" x14ac:dyDescent="0.3">
      <c r="A468" s="564">
        <v>122152</v>
      </c>
      <c r="B468" s="564" t="s">
        <v>515</v>
      </c>
      <c r="C468" s="564" t="s">
        <v>1242</v>
      </c>
      <c r="D468" s="564" t="s">
        <v>1242</v>
      </c>
      <c r="E468" s="564" t="s">
        <v>1242</v>
      </c>
      <c r="F468" s="564" t="s">
        <v>1242</v>
      </c>
      <c r="G468" s="564" t="s">
        <v>1242</v>
      </c>
      <c r="H468" s="564" t="s">
        <v>1242</v>
      </c>
      <c r="I468" s="564" t="s">
        <v>1242</v>
      </c>
      <c r="J468" s="564" t="s">
        <v>1242</v>
      </c>
      <c r="K468" s="564" t="s">
        <v>1242</v>
      </c>
      <c r="L468" s="564" t="s">
        <v>1242</v>
      </c>
      <c r="AQ468" s="564" t="s">
        <v>1306</v>
      </c>
    </row>
    <row r="469" spans="1:43" x14ac:dyDescent="0.3">
      <c r="A469" s="564">
        <v>122153</v>
      </c>
      <c r="B469" s="564" t="s">
        <v>515</v>
      </c>
      <c r="C469" s="564" t="s">
        <v>1242</v>
      </c>
      <c r="D469" s="564" t="s">
        <v>1242</v>
      </c>
      <c r="E469" s="564" t="s">
        <v>1242</v>
      </c>
      <c r="F469" s="564" t="s">
        <v>1242</v>
      </c>
      <c r="G469" s="564" t="s">
        <v>1242</v>
      </c>
      <c r="H469" s="564" t="s">
        <v>1242</v>
      </c>
      <c r="I469" s="564" t="s">
        <v>1242</v>
      </c>
      <c r="J469" s="564" t="s">
        <v>1242</v>
      </c>
      <c r="K469" s="564" t="s">
        <v>1242</v>
      </c>
      <c r="L469" s="564" t="s">
        <v>1242</v>
      </c>
      <c r="AQ469" s="564" t="s">
        <v>1306</v>
      </c>
    </row>
    <row r="470" spans="1:43" x14ac:dyDescent="0.3">
      <c r="A470" s="564">
        <v>122155</v>
      </c>
      <c r="B470" s="564" t="s">
        <v>515</v>
      </c>
      <c r="C470" s="564" t="s">
        <v>1242</v>
      </c>
      <c r="D470" s="564" t="s">
        <v>1242</v>
      </c>
      <c r="E470" s="564" t="s">
        <v>1242</v>
      </c>
      <c r="F470" s="564" t="s">
        <v>1242</v>
      </c>
      <c r="G470" s="564" t="s">
        <v>1242</v>
      </c>
      <c r="H470" s="564" t="s">
        <v>1242</v>
      </c>
      <c r="I470" s="564" t="s">
        <v>1242</v>
      </c>
      <c r="J470" s="564" t="s">
        <v>1242</v>
      </c>
      <c r="K470" s="564" t="s">
        <v>1242</v>
      </c>
      <c r="L470" s="564" t="s">
        <v>1242</v>
      </c>
      <c r="AQ470" s="564" t="s">
        <v>1306</v>
      </c>
    </row>
    <row r="471" spans="1:43" x14ac:dyDescent="0.3">
      <c r="A471" s="564">
        <v>122156</v>
      </c>
      <c r="B471" s="564" t="s">
        <v>515</v>
      </c>
      <c r="C471" s="564" t="s">
        <v>1242</v>
      </c>
      <c r="D471" s="564" t="s">
        <v>1242</v>
      </c>
      <c r="E471" s="564" t="s">
        <v>1242</v>
      </c>
      <c r="F471" s="564" t="s">
        <v>1242</v>
      </c>
      <c r="G471" s="564" t="s">
        <v>1242</v>
      </c>
      <c r="H471" s="564" t="s">
        <v>1242</v>
      </c>
      <c r="I471" s="564" t="s">
        <v>1242</v>
      </c>
      <c r="J471" s="564" t="s">
        <v>1242</v>
      </c>
      <c r="K471" s="564" t="s">
        <v>1242</v>
      </c>
      <c r="L471" s="564" t="s">
        <v>1242</v>
      </c>
      <c r="AQ471" s="564" t="s">
        <v>1306</v>
      </c>
    </row>
    <row r="472" spans="1:43" x14ac:dyDescent="0.3">
      <c r="A472" s="564">
        <v>122157</v>
      </c>
      <c r="B472" s="564" t="s">
        <v>515</v>
      </c>
      <c r="C472" s="564" t="s">
        <v>1242</v>
      </c>
      <c r="D472" s="564" t="s">
        <v>1242</v>
      </c>
      <c r="E472" s="564" t="s">
        <v>1242</v>
      </c>
      <c r="F472" s="564" t="s">
        <v>1242</v>
      </c>
      <c r="G472" s="564" t="s">
        <v>1242</v>
      </c>
      <c r="H472" s="564" t="s">
        <v>1242</v>
      </c>
      <c r="I472" s="564" t="s">
        <v>1242</v>
      </c>
      <c r="J472" s="564" t="s">
        <v>1242</v>
      </c>
      <c r="K472" s="564" t="s">
        <v>1242</v>
      </c>
      <c r="L472" s="564" t="s">
        <v>1242</v>
      </c>
      <c r="AQ472" s="564" t="s">
        <v>1306</v>
      </c>
    </row>
    <row r="473" spans="1:43" x14ac:dyDescent="0.3">
      <c r="A473" s="564">
        <v>122158</v>
      </c>
      <c r="B473" s="564" t="s">
        <v>515</v>
      </c>
      <c r="C473" s="564" t="s">
        <v>1242</v>
      </c>
      <c r="D473" s="564" t="s">
        <v>1242</v>
      </c>
      <c r="E473" s="564" t="s">
        <v>1242</v>
      </c>
      <c r="F473" s="564" t="s">
        <v>1242</v>
      </c>
      <c r="G473" s="564" t="s">
        <v>1242</v>
      </c>
      <c r="H473" s="564" t="s">
        <v>1242</v>
      </c>
      <c r="I473" s="564" t="s">
        <v>1242</v>
      </c>
      <c r="J473" s="564" t="s">
        <v>1242</v>
      </c>
      <c r="K473" s="564" t="s">
        <v>1242</v>
      </c>
      <c r="L473" s="564" t="s">
        <v>1242</v>
      </c>
      <c r="AQ473" s="564" t="s">
        <v>1306</v>
      </c>
    </row>
    <row r="474" spans="1:43" x14ac:dyDescent="0.3">
      <c r="A474" s="564">
        <v>122163</v>
      </c>
      <c r="B474" s="564" t="s">
        <v>515</v>
      </c>
      <c r="C474" s="564" t="s">
        <v>1242</v>
      </c>
      <c r="D474" s="564" t="s">
        <v>1242</v>
      </c>
      <c r="E474" s="564" t="s">
        <v>1242</v>
      </c>
      <c r="F474" s="564" t="s">
        <v>1242</v>
      </c>
      <c r="G474" s="564" t="s">
        <v>1242</v>
      </c>
      <c r="H474" s="564" t="s">
        <v>1242</v>
      </c>
      <c r="I474" s="564" t="s">
        <v>1242</v>
      </c>
      <c r="J474" s="564" t="s">
        <v>1242</v>
      </c>
      <c r="K474" s="564" t="s">
        <v>1242</v>
      </c>
      <c r="L474" s="564" t="s">
        <v>1242</v>
      </c>
      <c r="AQ474" s="564" t="s">
        <v>1306</v>
      </c>
    </row>
    <row r="475" spans="1:43" x14ac:dyDescent="0.3">
      <c r="A475" s="564">
        <v>122164</v>
      </c>
      <c r="B475" s="564" t="s">
        <v>515</v>
      </c>
      <c r="C475" s="564" t="s">
        <v>1242</v>
      </c>
      <c r="D475" s="564" t="s">
        <v>1242</v>
      </c>
      <c r="E475" s="564" t="s">
        <v>1242</v>
      </c>
      <c r="F475" s="564" t="s">
        <v>1242</v>
      </c>
      <c r="G475" s="564" t="s">
        <v>1242</v>
      </c>
      <c r="H475" s="564" t="s">
        <v>1242</v>
      </c>
      <c r="I475" s="564" t="s">
        <v>1242</v>
      </c>
      <c r="J475" s="564" t="s">
        <v>1242</v>
      </c>
      <c r="K475" s="564" t="s">
        <v>1242</v>
      </c>
      <c r="L475" s="564" t="s">
        <v>1242</v>
      </c>
      <c r="AQ475" s="564" t="s">
        <v>1306</v>
      </c>
    </row>
    <row r="476" spans="1:43" x14ac:dyDescent="0.3">
      <c r="A476" s="564">
        <v>122165</v>
      </c>
      <c r="B476" s="564" t="s">
        <v>515</v>
      </c>
      <c r="C476" s="564" t="s">
        <v>1242</v>
      </c>
      <c r="D476" s="564" t="s">
        <v>1242</v>
      </c>
      <c r="E476" s="564" t="s">
        <v>1242</v>
      </c>
      <c r="F476" s="564" t="s">
        <v>1242</v>
      </c>
      <c r="G476" s="564" t="s">
        <v>1242</v>
      </c>
      <c r="H476" s="564" t="s">
        <v>1242</v>
      </c>
      <c r="I476" s="564" t="s">
        <v>1242</v>
      </c>
      <c r="J476" s="564" t="s">
        <v>1242</v>
      </c>
      <c r="K476" s="564" t="s">
        <v>1242</v>
      </c>
      <c r="L476" s="564" t="s">
        <v>1242</v>
      </c>
      <c r="AQ476" s="564" t="s">
        <v>1306</v>
      </c>
    </row>
    <row r="477" spans="1:43" x14ac:dyDescent="0.3">
      <c r="A477" s="564">
        <v>122168</v>
      </c>
      <c r="B477" s="564" t="s">
        <v>515</v>
      </c>
      <c r="C477" s="564" t="s">
        <v>1242</v>
      </c>
      <c r="D477" s="564" t="s">
        <v>1242</v>
      </c>
      <c r="E477" s="564" t="s">
        <v>1242</v>
      </c>
      <c r="F477" s="564" t="s">
        <v>1242</v>
      </c>
      <c r="G477" s="564" t="s">
        <v>1242</v>
      </c>
      <c r="H477" s="564" t="s">
        <v>1242</v>
      </c>
      <c r="I477" s="564" t="s">
        <v>1242</v>
      </c>
      <c r="J477" s="564" t="s">
        <v>1242</v>
      </c>
      <c r="K477" s="564" t="s">
        <v>1242</v>
      </c>
      <c r="L477" s="564" t="s">
        <v>1242</v>
      </c>
      <c r="AQ477" s="564" t="s">
        <v>1306</v>
      </c>
    </row>
    <row r="478" spans="1:43" x14ac:dyDescent="0.3">
      <c r="A478" s="564">
        <v>122171</v>
      </c>
      <c r="B478" s="564" t="s">
        <v>515</v>
      </c>
      <c r="C478" s="564" t="s">
        <v>1242</v>
      </c>
      <c r="D478" s="564" t="s">
        <v>1242</v>
      </c>
      <c r="E478" s="564" t="s">
        <v>1242</v>
      </c>
      <c r="F478" s="564" t="s">
        <v>1242</v>
      </c>
      <c r="G478" s="564" t="s">
        <v>1242</v>
      </c>
      <c r="H478" s="564" t="s">
        <v>1242</v>
      </c>
      <c r="I478" s="564" t="s">
        <v>1242</v>
      </c>
      <c r="J478" s="564" t="s">
        <v>1242</v>
      </c>
      <c r="K478" s="564" t="s">
        <v>1242</v>
      </c>
      <c r="L478" s="564" t="s">
        <v>1242</v>
      </c>
      <c r="AQ478" s="564" t="s">
        <v>1306</v>
      </c>
    </row>
    <row r="479" spans="1:43" x14ac:dyDescent="0.3">
      <c r="A479" s="564">
        <v>122172</v>
      </c>
      <c r="B479" s="564" t="s">
        <v>515</v>
      </c>
      <c r="C479" s="564" t="s">
        <v>1242</v>
      </c>
      <c r="D479" s="564" t="s">
        <v>1242</v>
      </c>
      <c r="E479" s="564" t="s">
        <v>1242</v>
      </c>
      <c r="F479" s="564" t="s">
        <v>1242</v>
      </c>
      <c r="G479" s="564" t="s">
        <v>1242</v>
      </c>
      <c r="H479" s="564" t="s">
        <v>1242</v>
      </c>
      <c r="I479" s="564" t="s">
        <v>1242</v>
      </c>
      <c r="J479" s="564" t="s">
        <v>1242</v>
      </c>
      <c r="K479" s="564" t="s">
        <v>1242</v>
      </c>
      <c r="L479" s="564" t="s">
        <v>1242</v>
      </c>
      <c r="AQ479" s="564" t="s">
        <v>1306</v>
      </c>
    </row>
    <row r="480" spans="1:43" x14ac:dyDescent="0.3">
      <c r="A480" s="564">
        <v>122173</v>
      </c>
      <c r="B480" s="564" t="s">
        <v>515</v>
      </c>
      <c r="C480" s="564" t="s">
        <v>1242</v>
      </c>
      <c r="D480" s="564" t="s">
        <v>1242</v>
      </c>
      <c r="E480" s="564" t="s">
        <v>1242</v>
      </c>
      <c r="F480" s="564" t="s">
        <v>1242</v>
      </c>
      <c r="G480" s="564" t="s">
        <v>1242</v>
      </c>
      <c r="H480" s="564" t="s">
        <v>1242</v>
      </c>
      <c r="I480" s="564" t="s">
        <v>1242</v>
      </c>
      <c r="J480" s="564" t="s">
        <v>1242</v>
      </c>
      <c r="K480" s="564" t="s">
        <v>1242</v>
      </c>
      <c r="L480" s="564" t="s">
        <v>1242</v>
      </c>
      <c r="M480" s="564" t="s">
        <v>379</v>
      </c>
      <c r="N480" s="564" t="s">
        <v>379</v>
      </c>
      <c r="O480" s="564" t="s">
        <v>379</v>
      </c>
      <c r="P480" s="564" t="s">
        <v>379</v>
      </c>
      <c r="Q480" s="564" t="s">
        <v>379</v>
      </c>
      <c r="R480" s="564" t="s">
        <v>379</v>
      </c>
      <c r="S480" s="564" t="s">
        <v>379</v>
      </c>
      <c r="T480" s="564" t="s">
        <v>379</v>
      </c>
      <c r="U480" s="564" t="s">
        <v>379</v>
      </c>
      <c r="V480" s="564" t="s">
        <v>379</v>
      </c>
      <c r="W480" s="564" t="s">
        <v>379</v>
      </c>
      <c r="X480" s="564" t="s">
        <v>379</v>
      </c>
      <c r="Y480" s="564" t="s">
        <v>379</v>
      </c>
      <c r="Z480" s="564" t="s">
        <v>379</v>
      </c>
      <c r="AA480" s="564" t="s">
        <v>379</v>
      </c>
      <c r="AB480" s="564" t="s">
        <v>379</v>
      </c>
      <c r="AC480" s="564" t="s">
        <v>379</v>
      </c>
      <c r="AD480" s="564" t="s">
        <v>379</v>
      </c>
      <c r="AE480" s="564" t="s">
        <v>379</v>
      </c>
      <c r="AF480" s="564" t="s">
        <v>379</v>
      </c>
      <c r="AG480" s="564" t="s">
        <v>379</v>
      </c>
      <c r="AH480" s="564" t="s">
        <v>379</v>
      </c>
      <c r="AI480" s="564" t="s">
        <v>379</v>
      </c>
      <c r="AJ480" s="564" t="s">
        <v>379</v>
      </c>
      <c r="AK480" s="564" t="s">
        <v>379</v>
      </c>
      <c r="AL480" s="564" t="s">
        <v>379</v>
      </c>
      <c r="AM480" s="564" t="s">
        <v>379</v>
      </c>
      <c r="AN480" s="564" t="s">
        <v>379</v>
      </c>
      <c r="AO480" s="564" t="s">
        <v>379</v>
      </c>
      <c r="AP480" s="564" t="s">
        <v>379</v>
      </c>
      <c r="AQ480" s="564" t="s">
        <v>1306</v>
      </c>
    </row>
    <row r="481" spans="1:43" x14ac:dyDescent="0.3">
      <c r="A481" s="564">
        <v>122176</v>
      </c>
      <c r="B481" s="564" t="s">
        <v>515</v>
      </c>
      <c r="C481" s="564" t="s">
        <v>1242</v>
      </c>
      <c r="D481" s="564" t="s">
        <v>1242</v>
      </c>
      <c r="E481" s="564" t="s">
        <v>1242</v>
      </c>
      <c r="F481" s="564" t="s">
        <v>1242</v>
      </c>
      <c r="G481" s="564" t="s">
        <v>1242</v>
      </c>
      <c r="H481" s="564" t="s">
        <v>1242</v>
      </c>
      <c r="I481" s="564" t="s">
        <v>1242</v>
      </c>
      <c r="J481" s="564" t="s">
        <v>1242</v>
      </c>
      <c r="K481" s="564" t="s">
        <v>1242</v>
      </c>
      <c r="L481" s="564" t="s">
        <v>1242</v>
      </c>
      <c r="AQ481" s="564" t="s">
        <v>1306</v>
      </c>
    </row>
    <row r="482" spans="1:43" x14ac:dyDescent="0.3">
      <c r="A482" s="564">
        <v>122182</v>
      </c>
      <c r="B482" s="564" t="s">
        <v>515</v>
      </c>
      <c r="C482" s="564" t="s">
        <v>1242</v>
      </c>
      <c r="D482" s="564" t="s">
        <v>1242</v>
      </c>
      <c r="E482" s="564" t="s">
        <v>1242</v>
      </c>
      <c r="F482" s="564" t="s">
        <v>1242</v>
      </c>
      <c r="G482" s="564" t="s">
        <v>1242</v>
      </c>
      <c r="H482" s="564" t="s">
        <v>1242</v>
      </c>
      <c r="I482" s="564" t="s">
        <v>1242</v>
      </c>
      <c r="J482" s="564" t="s">
        <v>1242</v>
      </c>
      <c r="K482" s="564" t="s">
        <v>1242</v>
      </c>
      <c r="L482" s="564" t="s">
        <v>1242</v>
      </c>
      <c r="AQ482" s="564" t="s">
        <v>1306</v>
      </c>
    </row>
    <row r="483" spans="1:43" x14ac:dyDescent="0.3">
      <c r="A483" s="564">
        <v>122183</v>
      </c>
      <c r="B483" s="564" t="s">
        <v>515</v>
      </c>
      <c r="C483" s="564" t="s">
        <v>1242</v>
      </c>
      <c r="D483" s="564" t="s">
        <v>1242</v>
      </c>
      <c r="E483" s="564" t="s">
        <v>1242</v>
      </c>
      <c r="F483" s="564" t="s">
        <v>1242</v>
      </c>
      <c r="G483" s="564" t="s">
        <v>1242</v>
      </c>
      <c r="H483" s="564" t="s">
        <v>1242</v>
      </c>
      <c r="I483" s="564" t="s">
        <v>1242</v>
      </c>
      <c r="J483" s="564" t="s">
        <v>1242</v>
      </c>
      <c r="K483" s="564" t="s">
        <v>1242</v>
      </c>
      <c r="L483" s="564" t="s">
        <v>1242</v>
      </c>
      <c r="AQ483" s="564" t="s">
        <v>1306</v>
      </c>
    </row>
    <row r="484" spans="1:43" x14ac:dyDescent="0.3">
      <c r="A484" s="564">
        <v>122185</v>
      </c>
      <c r="B484" s="564" t="s">
        <v>515</v>
      </c>
      <c r="C484" s="564" t="s">
        <v>1242</v>
      </c>
      <c r="D484" s="564" t="s">
        <v>1242</v>
      </c>
      <c r="E484" s="564" t="s">
        <v>1242</v>
      </c>
      <c r="F484" s="564" t="s">
        <v>1242</v>
      </c>
      <c r="G484" s="564" t="s">
        <v>1242</v>
      </c>
      <c r="H484" s="564" t="s">
        <v>1242</v>
      </c>
      <c r="I484" s="564" t="s">
        <v>1242</v>
      </c>
      <c r="J484" s="564" t="s">
        <v>1242</v>
      </c>
      <c r="K484" s="564" t="s">
        <v>1242</v>
      </c>
      <c r="L484" s="564" t="s">
        <v>1242</v>
      </c>
      <c r="AQ484" s="564" t="s">
        <v>1306</v>
      </c>
    </row>
    <row r="485" spans="1:43" x14ac:dyDescent="0.3">
      <c r="A485" s="564">
        <v>122187</v>
      </c>
      <c r="B485" s="564" t="s">
        <v>515</v>
      </c>
      <c r="C485" s="564" t="s">
        <v>1242</v>
      </c>
      <c r="D485" s="564" t="s">
        <v>1242</v>
      </c>
      <c r="E485" s="564" t="s">
        <v>1242</v>
      </c>
      <c r="F485" s="564" t="s">
        <v>1242</v>
      </c>
      <c r="G485" s="564" t="s">
        <v>1242</v>
      </c>
      <c r="H485" s="564" t="s">
        <v>1242</v>
      </c>
      <c r="I485" s="564" t="s">
        <v>1242</v>
      </c>
      <c r="J485" s="564" t="s">
        <v>1242</v>
      </c>
      <c r="K485" s="564" t="s">
        <v>1242</v>
      </c>
      <c r="L485" s="564" t="s">
        <v>1242</v>
      </c>
      <c r="AQ485" s="564" t="s">
        <v>1306</v>
      </c>
    </row>
    <row r="486" spans="1:43" x14ac:dyDescent="0.3">
      <c r="A486" s="564">
        <v>122192</v>
      </c>
      <c r="B486" s="564" t="s">
        <v>515</v>
      </c>
      <c r="C486" s="564" t="s">
        <v>1242</v>
      </c>
      <c r="D486" s="564" t="s">
        <v>1242</v>
      </c>
      <c r="E486" s="564" t="s">
        <v>1242</v>
      </c>
      <c r="F486" s="564" t="s">
        <v>1242</v>
      </c>
      <c r="G486" s="564" t="s">
        <v>1242</v>
      </c>
      <c r="H486" s="564" t="s">
        <v>1242</v>
      </c>
      <c r="I486" s="564" t="s">
        <v>1242</v>
      </c>
      <c r="J486" s="564" t="s">
        <v>1242</v>
      </c>
      <c r="K486" s="564" t="s">
        <v>1242</v>
      </c>
      <c r="L486" s="564" t="s">
        <v>1242</v>
      </c>
      <c r="AQ486" s="564" t="s">
        <v>1306</v>
      </c>
    </row>
    <row r="487" spans="1:43" x14ac:dyDescent="0.3">
      <c r="A487" s="564">
        <v>122193</v>
      </c>
      <c r="B487" s="564" t="s">
        <v>515</v>
      </c>
      <c r="C487" s="564" t="s">
        <v>1242</v>
      </c>
      <c r="D487" s="564" t="s">
        <v>1242</v>
      </c>
      <c r="E487" s="564" t="s">
        <v>1242</v>
      </c>
      <c r="F487" s="564" t="s">
        <v>1242</v>
      </c>
      <c r="G487" s="564" t="s">
        <v>1242</v>
      </c>
      <c r="H487" s="564" t="s">
        <v>1242</v>
      </c>
      <c r="I487" s="564" t="s">
        <v>1242</v>
      </c>
      <c r="J487" s="564" t="s">
        <v>1242</v>
      </c>
      <c r="K487" s="564" t="s">
        <v>1242</v>
      </c>
      <c r="L487" s="564" t="s">
        <v>1242</v>
      </c>
      <c r="AQ487" s="564" t="s">
        <v>1306</v>
      </c>
    </row>
    <row r="488" spans="1:43" x14ac:dyDescent="0.3">
      <c r="A488" s="564">
        <v>122194</v>
      </c>
      <c r="B488" s="564" t="s">
        <v>515</v>
      </c>
      <c r="C488" s="564" t="s">
        <v>1242</v>
      </c>
      <c r="D488" s="564" t="s">
        <v>1242</v>
      </c>
      <c r="E488" s="564" t="s">
        <v>1242</v>
      </c>
      <c r="F488" s="564" t="s">
        <v>1242</v>
      </c>
      <c r="G488" s="564" t="s">
        <v>1242</v>
      </c>
      <c r="H488" s="564" t="s">
        <v>1242</v>
      </c>
      <c r="I488" s="564" t="s">
        <v>1242</v>
      </c>
      <c r="J488" s="564" t="s">
        <v>1242</v>
      </c>
      <c r="K488" s="564" t="s">
        <v>1242</v>
      </c>
      <c r="L488" s="564" t="s">
        <v>1242</v>
      </c>
      <c r="AQ488" s="564" t="s">
        <v>1306</v>
      </c>
    </row>
    <row r="489" spans="1:43" x14ac:dyDescent="0.3">
      <c r="A489" s="564">
        <v>122196</v>
      </c>
      <c r="B489" s="564" t="s">
        <v>515</v>
      </c>
      <c r="C489" s="564" t="s">
        <v>1242</v>
      </c>
      <c r="D489" s="564" t="s">
        <v>1242</v>
      </c>
      <c r="E489" s="564" t="s">
        <v>1242</v>
      </c>
      <c r="F489" s="564" t="s">
        <v>1242</v>
      </c>
      <c r="G489" s="564" t="s">
        <v>1242</v>
      </c>
      <c r="H489" s="564" t="s">
        <v>1242</v>
      </c>
      <c r="I489" s="564" t="s">
        <v>1242</v>
      </c>
      <c r="J489" s="564" t="s">
        <v>1242</v>
      </c>
      <c r="K489" s="564" t="s">
        <v>1242</v>
      </c>
      <c r="L489" s="564" t="s">
        <v>1242</v>
      </c>
      <c r="AQ489" s="564" t="s">
        <v>1306</v>
      </c>
    </row>
    <row r="490" spans="1:43" x14ac:dyDescent="0.3">
      <c r="A490" s="564">
        <v>122197</v>
      </c>
      <c r="B490" s="564" t="s">
        <v>515</v>
      </c>
      <c r="C490" s="564" t="s">
        <v>1242</v>
      </c>
      <c r="D490" s="564" t="s">
        <v>1242</v>
      </c>
      <c r="E490" s="564" t="s">
        <v>1242</v>
      </c>
      <c r="F490" s="564" t="s">
        <v>1242</v>
      </c>
      <c r="G490" s="564" t="s">
        <v>1242</v>
      </c>
      <c r="H490" s="564" t="s">
        <v>1242</v>
      </c>
      <c r="I490" s="564" t="s">
        <v>1242</v>
      </c>
      <c r="J490" s="564" t="s">
        <v>1242</v>
      </c>
      <c r="K490" s="564" t="s">
        <v>1242</v>
      </c>
      <c r="L490" s="564" t="s">
        <v>1242</v>
      </c>
      <c r="AQ490" s="564" t="s">
        <v>1306</v>
      </c>
    </row>
    <row r="491" spans="1:43" x14ac:dyDescent="0.3">
      <c r="A491" s="564">
        <v>122198</v>
      </c>
      <c r="B491" s="564" t="s">
        <v>515</v>
      </c>
      <c r="C491" s="564" t="s">
        <v>1242</v>
      </c>
      <c r="D491" s="564" t="s">
        <v>1242</v>
      </c>
      <c r="E491" s="564" t="s">
        <v>1242</v>
      </c>
      <c r="F491" s="564" t="s">
        <v>1242</v>
      </c>
      <c r="G491" s="564" t="s">
        <v>1242</v>
      </c>
      <c r="H491" s="564" t="s">
        <v>1242</v>
      </c>
      <c r="I491" s="564" t="s">
        <v>1242</v>
      </c>
      <c r="J491" s="564" t="s">
        <v>1242</v>
      </c>
      <c r="K491" s="564" t="s">
        <v>1242</v>
      </c>
      <c r="L491" s="564" t="s">
        <v>1242</v>
      </c>
      <c r="AQ491" s="564" t="s">
        <v>1306</v>
      </c>
    </row>
    <row r="492" spans="1:43" x14ac:dyDescent="0.3">
      <c r="A492" s="564">
        <v>122199</v>
      </c>
      <c r="B492" s="564" t="s">
        <v>515</v>
      </c>
      <c r="C492" s="564" t="s">
        <v>1242</v>
      </c>
      <c r="D492" s="564" t="s">
        <v>1242</v>
      </c>
      <c r="E492" s="564" t="s">
        <v>1242</v>
      </c>
      <c r="F492" s="564" t="s">
        <v>1242</v>
      </c>
      <c r="G492" s="564" t="s">
        <v>1242</v>
      </c>
      <c r="H492" s="564" t="s">
        <v>1242</v>
      </c>
      <c r="I492" s="564" t="s">
        <v>1242</v>
      </c>
      <c r="J492" s="564" t="s">
        <v>1242</v>
      </c>
      <c r="K492" s="564" t="s">
        <v>1242</v>
      </c>
      <c r="L492" s="564" t="s">
        <v>1242</v>
      </c>
      <c r="AQ492" s="564" t="s">
        <v>1306</v>
      </c>
    </row>
    <row r="493" spans="1:43" x14ac:dyDescent="0.3">
      <c r="A493" s="564">
        <v>122200</v>
      </c>
      <c r="B493" s="564" t="s">
        <v>515</v>
      </c>
      <c r="C493" s="564" t="s">
        <v>1242</v>
      </c>
      <c r="D493" s="564" t="s">
        <v>1242</v>
      </c>
      <c r="E493" s="564" t="s">
        <v>1242</v>
      </c>
      <c r="F493" s="564" t="s">
        <v>1242</v>
      </c>
      <c r="G493" s="564" t="s">
        <v>1242</v>
      </c>
      <c r="H493" s="564" t="s">
        <v>1242</v>
      </c>
      <c r="I493" s="564" t="s">
        <v>1242</v>
      </c>
      <c r="J493" s="564" t="s">
        <v>1242</v>
      </c>
      <c r="K493" s="564" t="s">
        <v>1242</v>
      </c>
      <c r="L493" s="564" t="s">
        <v>1242</v>
      </c>
      <c r="AQ493" s="564" t="s">
        <v>1306</v>
      </c>
    </row>
    <row r="494" spans="1:43" x14ac:dyDescent="0.3">
      <c r="A494" s="564">
        <v>122202</v>
      </c>
      <c r="B494" s="564" t="s">
        <v>515</v>
      </c>
      <c r="C494" s="564" t="s">
        <v>1242</v>
      </c>
      <c r="D494" s="564" t="s">
        <v>1242</v>
      </c>
      <c r="E494" s="564" t="s">
        <v>1242</v>
      </c>
      <c r="F494" s="564" t="s">
        <v>1242</v>
      </c>
      <c r="G494" s="564" t="s">
        <v>1242</v>
      </c>
      <c r="H494" s="564" t="s">
        <v>1242</v>
      </c>
      <c r="I494" s="564" t="s">
        <v>1242</v>
      </c>
      <c r="J494" s="564" t="s">
        <v>1242</v>
      </c>
      <c r="K494" s="564" t="s">
        <v>1242</v>
      </c>
      <c r="L494" s="564" t="s">
        <v>1242</v>
      </c>
      <c r="AQ494" s="564" t="s">
        <v>1306</v>
      </c>
    </row>
    <row r="495" spans="1:43" x14ac:dyDescent="0.3">
      <c r="A495" s="564">
        <v>122203</v>
      </c>
      <c r="B495" s="564" t="s">
        <v>515</v>
      </c>
      <c r="C495" s="564" t="s">
        <v>1242</v>
      </c>
      <c r="D495" s="564" t="s">
        <v>1242</v>
      </c>
      <c r="E495" s="564" t="s">
        <v>1242</v>
      </c>
      <c r="F495" s="564" t="s">
        <v>1242</v>
      </c>
      <c r="G495" s="564" t="s">
        <v>1242</v>
      </c>
      <c r="H495" s="564" t="s">
        <v>1242</v>
      </c>
      <c r="I495" s="564" t="s">
        <v>1242</v>
      </c>
      <c r="J495" s="564" t="s">
        <v>1242</v>
      </c>
      <c r="K495" s="564" t="s">
        <v>1242</v>
      </c>
      <c r="L495" s="564" t="s">
        <v>1242</v>
      </c>
      <c r="AQ495" s="564" t="s">
        <v>1306</v>
      </c>
    </row>
    <row r="496" spans="1:43" x14ac:dyDescent="0.3">
      <c r="A496" s="564">
        <v>122205</v>
      </c>
      <c r="B496" s="564" t="s">
        <v>515</v>
      </c>
      <c r="C496" s="564" t="s">
        <v>1242</v>
      </c>
      <c r="D496" s="564" t="s">
        <v>1242</v>
      </c>
      <c r="E496" s="564" t="s">
        <v>1242</v>
      </c>
      <c r="F496" s="564" t="s">
        <v>1242</v>
      </c>
      <c r="G496" s="564" t="s">
        <v>1242</v>
      </c>
      <c r="H496" s="564" t="s">
        <v>1242</v>
      </c>
      <c r="I496" s="564" t="s">
        <v>1242</v>
      </c>
      <c r="J496" s="564" t="s">
        <v>1242</v>
      </c>
      <c r="K496" s="564" t="s">
        <v>1242</v>
      </c>
      <c r="L496" s="564" t="s">
        <v>1242</v>
      </c>
      <c r="AQ496" s="564" t="s">
        <v>1306</v>
      </c>
    </row>
    <row r="497" spans="1:43" x14ac:dyDescent="0.3">
      <c r="A497" s="564">
        <v>122210</v>
      </c>
      <c r="B497" s="564" t="s">
        <v>515</v>
      </c>
      <c r="C497" s="564" t="s">
        <v>1242</v>
      </c>
      <c r="D497" s="564" t="s">
        <v>1242</v>
      </c>
      <c r="E497" s="564" t="s">
        <v>1242</v>
      </c>
      <c r="F497" s="564" t="s">
        <v>1242</v>
      </c>
      <c r="G497" s="564" t="s">
        <v>1242</v>
      </c>
      <c r="H497" s="564" t="s">
        <v>1242</v>
      </c>
      <c r="I497" s="564" t="s">
        <v>1242</v>
      </c>
      <c r="J497" s="564" t="s">
        <v>1242</v>
      </c>
      <c r="K497" s="564" t="s">
        <v>1242</v>
      </c>
      <c r="L497" s="564" t="s">
        <v>1242</v>
      </c>
      <c r="AQ497" s="564" t="s">
        <v>1306</v>
      </c>
    </row>
    <row r="498" spans="1:43" x14ac:dyDescent="0.3">
      <c r="A498" s="564">
        <v>122217</v>
      </c>
      <c r="B498" s="564" t="s">
        <v>515</v>
      </c>
      <c r="C498" s="564" t="s">
        <v>1242</v>
      </c>
      <c r="D498" s="564" t="s">
        <v>1242</v>
      </c>
      <c r="E498" s="564" t="s">
        <v>1242</v>
      </c>
      <c r="F498" s="564" t="s">
        <v>1242</v>
      </c>
      <c r="G498" s="564" t="s">
        <v>1242</v>
      </c>
      <c r="H498" s="564" t="s">
        <v>1242</v>
      </c>
      <c r="I498" s="564" t="s">
        <v>1242</v>
      </c>
      <c r="J498" s="564" t="s">
        <v>1242</v>
      </c>
      <c r="K498" s="564" t="s">
        <v>1242</v>
      </c>
      <c r="L498" s="564" t="s">
        <v>1242</v>
      </c>
      <c r="AQ498" s="564" t="s">
        <v>1306</v>
      </c>
    </row>
    <row r="499" spans="1:43" x14ac:dyDescent="0.3">
      <c r="A499" s="564">
        <v>122222</v>
      </c>
      <c r="B499" s="564" t="s">
        <v>515</v>
      </c>
      <c r="C499" s="564" t="s">
        <v>1242</v>
      </c>
      <c r="D499" s="564" t="s">
        <v>1242</v>
      </c>
      <c r="E499" s="564" t="s">
        <v>1242</v>
      </c>
      <c r="F499" s="564" t="s">
        <v>1242</v>
      </c>
      <c r="G499" s="564" t="s">
        <v>1242</v>
      </c>
      <c r="H499" s="564" t="s">
        <v>1242</v>
      </c>
      <c r="I499" s="564" t="s">
        <v>1242</v>
      </c>
      <c r="J499" s="564" t="s">
        <v>1242</v>
      </c>
      <c r="K499" s="564" t="s">
        <v>1242</v>
      </c>
      <c r="L499" s="564" t="s">
        <v>1242</v>
      </c>
      <c r="AQ499" s="564" t="s">
        <v>1306</v>
      </c>
    </row>
    <row r="500" spans="1:43" x14ac:dyDescent="0.3">
      <c r="A500" s="564">
        <v>122226</v>
      </c>
      <c r="B500" s="564" t="s">
        <v>515</v>
      </c>
      <c r="C500" s="564" t="s">
        <v>1242</v>
      </c>
      <c r="D500" s="564" t="s">
        <v>1242</v>
      </c>
      <c r="E500" s="564" t="s">
        <v>1242</v>
      </c>
      <c r="F500" s="564" t="s">
        <v>1242</v>
      </c>
      <c r="G500" s="564" t="s">
        <v>1242</v>
      </c>
      <c r="H500" s="564" t="s">
        <v>1242</v>
      </c>
      <c r="I500" s="564" t="s">
        <v>1242</v>
      </c>
      <c r="J500" s="564" t="s">
        <v>1242</v>
      </c>
      <c r="K500" s="564" t="s">
        <v>1242</v>
      </c>
      <c r="L500" s="564" t="s">
        <v>1242</v>
      </c>
      <c r="AQ500" s="564" t="s">
        <v>1306</v>
      </c>
    </row>
    <row r="501" spans="1:43" x14ac:dyDescent="0.3">
      <c r="A501" s="564">
        <v>122228</v>
      </c>
      <c r="B501" s="564" t="s">
        <v>515</v>
      </c>
      <c r="C501" s="564" t="s">
        <v>1242</v>
      </c>
      <c r="D501" s="564" t="s">
        <v>1242</v>
      </c>
      <c r="E501" s="564" t="s">
        <v>1242</v>
      </c>
      <c r="F501" s="564" t="s">
        <v>1242</v>
      </c>
      <c r="G501" s="564" t="s">
        <v>1242</v>
      </c>
      <c r="H501" s="564" t="s">
        <v>1242</v>
      </c>
      <c r="I501" s="564" t="s">
        <v>1242</v>
      </c>
      <c r="J501" s="564" t="s">
        <v>1242</v>
      </c>
      <c r="K501" s="564" t="s">
        <v>1242</v>
      </c>
      <c r="L501" s="564" t="s">
        <v>1242</v>
      </c>
      <c r="AQ501" s="564" t="s">
        <v>1306</v>
      </c>
    </row>
    <row r="502" spans="1:43" x14ac:dyDescent="0.3">
      <c r="A502" s="564">
        <v>122229</v>
      </c>
      <c r="B502" s="564" t="s">
        <v>515</v>
      </c>
      <c r="C502" s="564" t="s">
        <v>1242</v>
      </c>
      <c r="D502" s="564" t="s">
        <v>1242</v>
      </c>
      <c r="E502" s="564" t="s">
        <v>1242</v>
      </c>
      <c r="F502" s="564" t="s">
        <v>1242</v>
      </c>
      <c r="G502" s="564" t="s">
        <v>1242</v>
      </c>
      <c r="H502" s="564" t="s">
        <v>1242</v>
      </c>
      <c r="I502" s="564" t="s">
        <v>1242</v>
      </c>
      <c r="J502" s="564" t="s">
        <v>1242</v>
      </c>
      <c r="K502" s="564" t="s">
        <v>1242</v>
      </c>
      <c r="L502" s="564" t="s">
        <v>1242</v>
      </c>
      <c r="AQ502" s="564" t="s">
        <v>1306</v>
      </c>
    </row>
    <row r="503" spans="1:43" x14ac:dyDescent="0.3">
      <c r="A503" s="564">
        <v>122236</v>
      </c>
      <c r="B503" s="564" t="s">
        <v>515</v>
      </c>
      <c r="C503" s="564" t="s">
        <v>1242</v>
      </c>
      <c r="D503" s="564" t="s">
        <v>1242</v>
      </c>
      <c r="E503" s="564" t="s">
        <v>1242</v>
      </c>
      <c r="F503" s="564" t="s">
        <v>1242</v>
      </c>
      <c r="G503" s="564" t="s">
        <v>1242</v>
      </c>
      <c r="H503" s="564" t="s">
        <v>1242</v>
      </c>
      <c r="I503" s="564" t="s">
        <v>1242</v>
      </c>
      <c r="J503" s="564" t="s">
        <v>1242</v>
      </c>
      <c r="K503" s="564" t="s">
        <v>1242</v>
      </c>
      <c r="L503" s="564" t="s">
        <v>1242</v>
      </c>
      <c r="AQ503" s="564" t="s">
        <v>1306</v>
      </c>
    </row>
    <row r="504" spans="1:43" x14ac:dyDescent="0.3">
      <c r="A504" s="564">
        <v>122237</v>
      </c>
      <c r="B504" s="564" t="s">
        <v>515</v>
      </c>
      <c r="C504" s="564" t="s">
        <v>1242</v>
      </c>
      <c r="D504" s="564" t="s">
        <v>1242</v>
      </c>
      <c r="E504" s="564" t="s">
        <v>1242</v>
      </c>
      <c r="F504" s="564" t="s">
        <v>1242</v>
      </c>
      <c r="G504" s="564" t="s">
        <v>1242</v>
      </c>
      <c r="H504" s="564" t="s">
        <v>1242</v>
      </c>
      <c r="I504" s="564" t="s">
        <v>1242</v>
      </c>
      <c r="J504" s="564" t="s">
        <v>1242</v>
      </c>
      <c r="K504" s="564" t="s">
        <v>1242</v>
      </c>
      <c r="L504" s="564" t="s">
        <v>1242</v>
      </c>
      <c r="AQ504" s="564" t="s">
        <v>1306</v>
      </c>
    </row>
    <row r="505" spans="1:43" x14ac:dyDescent="0.3">
      <c r="A505" s="564">
        <v>122238</v>
      </c>
      <c r="B505" s="564" t="s">
        <v>515</v>
      </c>
      <c r="C505" s="564" t="s">
        <v>1242</v>
      </c>
      <c r="D505" s="564" t="s">
        <v>1242</v>
      </c>
      <c r="E505" s="564" t="s">
        <v>1242</v>
      </c>
      <c r="F505" s="564" t="s">
        <v>1242</v>
      </c>
      <c r="G505" s="564" t="s">
        <v>1242</v>
      </c>
      <c r="H505" s="564" t="s">
        <v>1242</v>
      </c>
      <c r="I505" s="564" t="s">
        <v>1242</v>
      </c>
      <c r="J505" s="564" t="s">
        <v>1242</v>
      </c>
      <c r="K505" s="564" t="s">
        <v>1242</v>
      </c>
      <c r="L505" s="564" t="s">
        <v>1242</v>
      </c>
      <c r="AQ505" s="564" t="s">
        <v>1306</v>
      </c>
    </row>
    <row r="506" spans="1:43" x14ac:dyDescent="0.3">
      <c r="A506" s="564">
        <v>122253</v>
      </c>
      <c r="B506" s="564" t="s">
        <v>515</v>
      </c>
      <c r="C506" s="564" t="s">
        <v>1242</v>
      </c>
      <c r="D506" s="564" t="s">
        <v>1242</v>
      </c>
      <c r="E506" s="564" t="s">
        <v>1242</v>
      </c>
      <c r="F506" s="564" t="s">
        <v>1242</v>
      </c>
      <c r="G506" s="564" t="s">
        <v>1242</v>
      </c>
      <c r="H506" s="564" t="s">
        <v>1242</v>
      </c>
      <c r="I506" s="564" t="s">
        <v>1242</v>
      </c>
      <c r="J506" s="564" t="s">
        <v>1242</v>
      </c>
      <c r="K506" s="564" t="s">
        <v>1242</v>
      </c>
      <c r="L506" s="564" t="s">
        <v>1242</v>
      </c>
      <c r="AQ506" s="564" t="s">
        <v>1306</v>
      </c>
    </row>
    <row r="507" spans="1:43" x14ac:dyDescent="0.3">
      <c r="A507" s="564">
        <v>122257</v>
      </c>
      <c r="B507" s="564" t="s">
        <v>515</v>
      </c>
      <c r="C507" s="564" t="s">
        <v>1242</v>
      </c>
      <c r="D507" s="564" t="s">
        <v>1242</v>
      </c>
      <c r="E507" s="564" t="s">
        <v>1242</v>
      </c>
      <c r="F507" s="564" t="s">
        <v>1242</v>
      </c>
      <c r="G507" s="564" t="s">
        <v>1242</v>
      </c>
      <c r="H507" s="564" t="s">
        <v>1242</v>
      </c>
      <c r="I507" s="564" t="s">
        <v>1242</v>
      </c>
      <c r="J507" s="564" t="s">
        <v>1242</v>
      </c>
      <c r="K507" s="564" t="s">
        <v>1242</v>
      </c>
      <c r="L507" s="564" t="s">
        <v>1242</v>
      </c>
      <c r="AQ507" s="564" t="s">
        <v>1306</v>
      </c>
    </row>
    <row r="508" spans="1:43" x14ac:dyDescent="0.3">
      <c r="A508" s="564">
        <v>122259</v>
      </c>
      <c r="B508" s="564" t="s">
        <v>515</v>
      </c>
      <c r="C508" s="564" t="s">
        <v>1242</v>
      </c>
      <c r="D508" s="564" t="s">
        <v>1242</v>
      </c>
      <c r="E508" s="564" t="s">
        <v>1242</v>
      </c>
      <c r="F508" s="564" t="s">
        <v>1242</v>
      </c>
      <c r="G508" s="564" t="s">
        <v>1242</v>
      </c>
      <c r="H508" s="564" t="s">
        <v>1242</v>
      </c>
      <c r="I508" s="564" t="s">
        <v>1242</v>
      </c>
      <c r="J508" s="564" t="s">
        <v>1242</v>
      </c>
      <c r="K508" s="564" t="s">
        <v>1242</v>
      </c>
      <c r="L508" s="564" t="s">
        <v>1242</v>
      </c>
      <c r="AQ508" s="564" t="s">
        <v>1306</v>
      </c>
    </row>
    <row r="509" spans="1:43" x14ac:dyDescent="0.3">
      <c r="A509" s="564">
        <v>122261</v>
      </c>
      <c r="B509" s="564" t="s">
        <v>515</v>
      </c>
      <c r="C509" s="564" t="s">
        <v>1242</v>
      </c>
      <c r="D509" s="564" t="s">
        <v>1242</v>
      </c>
      <c r="E509" s="564" t="s">
        <v>1242</v>
      </c>
      <c r="F509" s="564" t="s">
        <v>1242</v>
      </c>
      <c r="G509" s="564" t="s">
        <v>1242</v>
      </c>
      <c r="H509" s="564" t="s">
        <v>1242</v>
      </c>
      <c r="I509" s="564" t="s">
        <v>1242</v>
      </c>
      <c r="J509" s="564" t="s">
        <v>1242</v>
      </c>
      <c r="K509" s="564" t="s">
        <v>1242</v>
      </c>
      <c r="L509" s="564" t="s">
        <v>1242</v>
      </c>
      <c r="AQ509" s="564" t="s">
        <v>1306</v>
      </c>
    </row>
    <row r="510" spans="1:43" x14ac:dyDescent="0.3">
      <c r="A510" s="564">
        <v>122264</v>
      </c>
      <c r="B510" s="564" t="s">
        <v>515</v>
      </c>
      <c r="C510" s="564" t="s">
        <v>1242</v>
      </c>
      <c r="D510" s="564" t="s">
        <v>1242</v>
      </c>
      <c r="E510" s="564" t="s">
        <v>1242</v>
      </c>
      <c r="F510" s="564" t="s">
        <v>1242</v>
      </c>
      <c r="G510" s="564" t="s">
        <v>1242</v>
      </c>
      <c r="H510" s="564" t="s">
        <v>1242</v>
      </c>
      <c r="I510" s="564" t="s">
        <v>1242</v>
      </c>
      <c r="J510" s="564" t="s">
        <v>1242</v>
      </c>
      <c r="K510" s="564" t="s">
        <v>1242</v>
      </c>
      <c r="L510" s="564" t="s">
        <v>1242</v>
      </c>
      <c r="AQ510" s="564" t="s">
        <v>1306</v>
      </c>
    </row>
    <row r="511" spans="1:43" x14ac:dyDescent="0.3">
      <c r="A511" s="564">
        <v>122267</v>
      </c>
      <c r="B511" s="564" t="s">
        <v>515</v>
      </c>
      <c r="C511" s="564" t="s">
        <v>1242</v>
      </c>
      <c r="D511" s="564" t="s">
        <v>1242</v>
      </c>
      <c r="E511" s="564" t="s">
        <v>1242</v>
      </c>
      <c r="F511" s="564" t="s">
        <v>1242</v>
      </c>
      <c r="G511" s="564" t="s">
        <v>1242</v>
      </c>
      <c r="H511" s="564" t="s">
        <v>1242</v>
      </c>
      <c r="I511" s="564" t="s">
        <v>1242</v>
      </c>
      <c r="J511" s="564" t="s">
        <v>1242</v>
      </c>
      <c r="K511" s="564" t="s">
        <v>1242</v>
      </c>
      <c r="L511" s="564" t="s">
        <v>1242</v>
      </c>
      <c r="AQ511" s="564" t="s">
        <v>1306</v>
      </c>
    </row>
    <row r="512" spans="1:43" x14ac:dyDescent="0.3">
      <c r="A512" s="564">
        <v>122274</v>
      </c>
      <c r="B512" s="564" t="s">
        <v>515</v>
      </c>
      <c r="C512" s="564" t="s">
        <v>1242</v>
      </c>
      <c r="D512" s="564" t="s">
        <v>1242</v>
      </c>
      <c r="E512" s="564" t="s">
        <v>1242</v>
      </c>
      <c r="F512" s="564" t="s">
        <v>1242</v>
      </c>
      <c r="G512" s="564" t="s">
        <v>1242</v>
      </c>
      <c r="H512" s="564" t="s">
        <v>1242</v>
      </c>
      <c r="I512" s="564" t="s">
        <v>1242</v>
      </c>
      <c r="J512" s="564" t="s">
        <v>1242</v>
      </c>
      <c r="K512" s="564" t="s">
        <v>1242</v>
      </c>
      <c r="L512" s="564" t="s">
        <v>1242</v>
      </c>
      <c r="AQ512" s="564" t="s">
        <v>1306</v>
      </c>
    </row>
    <row r="513" spans="1:43" x14ac:dyDescent="0.3">
      <c r="A513" s="564">
        <v>122278</v>
      </c>
      <c r="B513" s="564" t="s">
        <v>515</v>
      </c>
      <c r="C513" s="564" t="s">
        <v>1242</v>
      </c>
      <c r="D513" s="564" t="s">
        <v>1242</v>
      </c>
      <c r="E513" s="564" t="s">
        <v>1242</v>
      </c>
      <c r="F513" s="564" t="s">
        <v>1242</v>
      </c>
      <c r="G513" s="564" t="s">
        <v>1242</v>
      </c>
      <c r="H513" s="564" t="s">
        <v>1242</v>
      </c>
      <c r="I513" s="564" t="s">
        <v>1242</v>
      </c>
      <c r="J513" s="564" t="s">
        <v>1242</v>
      </c>
      <c r="K513" s="564" t="s">
        <v>1242</v>
      </c>
      <c r="L513" s="564" t="s">
        <v>1242</v>
      </c>
      <c r="AQ513" s="564" t="s">
        <v>1306</v>
      </c>
    </row>
    <row r="514" spans="1:43" x14ac:dyDescent="0.3">
      <c r="A514" s="564">
        <v>122279</v>
      </c>
      <c r="B514" s="564" t="s">
        <v>515</v>
      </c>
      <c r="C514" s="564" t="s">
        <v>1242</v>
      </c>
      <c r="D514" s="564" t="s">
        <v>1242</v>
      </c>
      <c r="E514" s="564" t="s">
        <v>1242</v>
      </c>
      <c r="F514" s="564" t="s">
        <v>1242</v>
      </c>
      <c r="G514" s="564" t="s">
        <v>1242</v>
      </c>
      <c r="H514" s="564" t="s">
        <v>1242</v>
      </c>
      <c r="I514" s="564" t="s">
        <v>1242</v>
      </c>
      <c r="J514" s="564" t="s">
        <v>1242</v>
      </c>
      <c r="K514" s="564" t="s">
        <v>1242</v>
      </c>
      <c r="L514" s="564" t="s">
        <v>1242</v>
      </c>
      <c r="AQ514" s="564" t="s">
        <v>1306</v>
      </c>
    </row>
    <row r="515" spans="1:43" x14ac:dyDescent="0.3">
      <c r="A515" s="564">
        <v>122280</v>
      </c>
      <c r="B515" s="564" t="s">
        <v>515</v>
      </c>
      <c r="C515" s="564" t="s">
        <v>1242</v>
      </c>
      <c r="D515" s="564" t="s">
        <v>1242</v>
      </c>
      <c r="E515" s="564" t="s">
        <v>1242</v>
      </c>
      <c r="F515" s="564" t="s">
        <v>1242</v>
      </c>
      <c r="G515" s="564" t="s">
        <v>1242</v>
      </c>
      <c r="H515" s="564" t="s">
        <v>1242</v>
      </c>
      <c r="I515" s="564" t="s">
        <v>1242</v>
      </c>
      <c r="J515" s="564" t="s">
        <v>1242</v>
      </c>
      <c r="K515" s="564" t="s">
        <v>1242</v>
      </c>
      <c r="L515" s="564" t="s">
        <v>1242</v>
      </c>
      <c r="AQ515" s="564" t="s">
        <v>1306</v>
      </c>
    </row>
    <row r="516" spans="1:43" x14ac:dyDescent="0.3">
      <c r="A516" s="564">
        <v>122284</v>
      </c>
      <c r="B516" s="564" t="s">
        <v>515</v>
      </c>
      <c r="C516" s="564" t="s">
        <v>1242</v>
      </c>
      <c r="D516" s="564" t="s">
        <v>1242</v>
      </c>
      <c r="E516" s="564" t="s">
        <v>1242</v>
      </c>
      <c r="F516" s="564" t="s">
        <v>1242</v>
      </c>
      <c r="G516" s="564" t="s">
        <v>1242</v>
      </c>
      <c r="H516" s="564" t="s">
        <v>1242</v>
      </c>
      <c r="I516" s="564" t="s">
        <v>1242</v>
      </c>
      <c r="J516" s="564" t="s">
        <v>1242</v>
      </c>
      <c r="K516" s="564" t="s">
        <v>1242</v>
      </c>
      <c r="L516" s="564" t="s">
        <v>1242</v>
      </c>
      <c r="AQ516" s="564" t="s">
        <v>1306</v>
      </c>
    </row>
    <row r="517" spans="1:43" x14ac:dyDescent="0.3">
      <c r="A517" s="564">
        <v>122288</v>
      </c>
      <c r="B517" s="564" t="s">
        <v>515</v>
      </c>
      <c r="C517" s="564" t="s">
        <v>1242</v>
      </c>
      <c r="D517" s="564" t="s">
        <v>1242</v>
      </c>
      <c r="E517" s="564" t="s">
        <v>1242</v>
      </c>
      <c r="F517" s="564" t="s">
        <v>1242</v>
      </c>
      <c r="G517" s="564" t="s">
        <v>1242</v>
      </c>
      <c r="H517" s="564" t="s">
        <v>1242</v>
      </c>
      <c r="I517" s="564" t="s">
        <v>1242</v>
      </c>
      <c r="J517" s="564" t="s">
        <v>1242</v>
      </c>
      <c r="K517" s="564" t="s">
        <v>1242</v>
      </c>
      <c r="L517" s="564" t="s">
        <v>1242</v>
      </c>
      <c r="AQ517" s="564" t="s">
        <v>1306</v>
      </c>
    </row>
    <row r="518" spans="1:43" x14ac:dyDescent="0.3">
      <c r="A518" s="564">
        <v>122292</v>
      </c>
      <c r="B518" s="564" t="s">
        <v>515</v>
      </c>
      <c r="C518" s="564" t="s">
        <v>1242</v>
      </c>
      <c r="D518" s="564" t="s">
        <v>1242</v>
      </c>
      <c r="E518" s="564" t="s">
        <v>1242</v>
      </c>
      <c r="F518" s="564" t="s">
        <v>1242</v>
      </c>
      <c r="G518" s="564" t="s">
        <v>1242</v>
      </c>
      <c r="H518" s="564" t="s">
        <v>1242</v>
      </c>
      <c r="I518" s="564" t="s">
        <v>1242</v>
      </c>
      <c r="J518" s="564" t="s">
        <v>1242</v>
      </c>
      <c r="K518" s="564" t="s">
        <v>1242</v>
      </c>
      <c r="L518" s="564" t="s">
        <v>1242</v>
      </c>
      <c r="AQ518" s="564" t="s">
        <v>1306</v>
      </c>
    </row>
    <row r="519" spans="1:43" x14ac:dyDescent="0.3">
      <c r="A519" s="564">
        <v>122295</v>
      </c>
      <c r="B519" s="564" t="s">
        <v>515</v>
      </c>
      <c r="C519" s="564" t="s">
        <v>1242</v>
      </c>
      <c r="D519" s="564" t="s">
        <v>1242</v>
      </c>
      <c r="E519" s="564" t="s">
        <v>1242</v>
      </c>
      <c r="F519" s="564" t="s">
        <v>1242</v>
      </c>
      <c r="G519" s="564" t="s">
        <v>1242</v>
      </c>
      <c r="H519" s="564" t="s">
        <v>1242</v>
      </c>
      <c r="I519" s="564" t="s">
        <v>1242</v>
      </c>
      <c r="J519" s="564" t="s">
        <v>1242</v>
      </c>
      <c r="K519" s="564" t="s">
        <v>1242</v>
      </c>
      <c r="L519" s="564" t="s">
        <v>1242</v>
      </c>
      <c r="AQ519" s="564" t="s">
        <v>1306</v>
      </c>
    </row>
    <row r="520" spans="1:43" x14ac:dyDescent="0.3">
      <c r="A520" s="564">
        <v>122299</v>
      </c>
      <c r="B520" s="564" t="s">
        <v>515</v>
      </c>
      <c r="C520" s="564" t="s">
        <v>1242</v>
      </c>
      <c r="D520" s="564" t="s">
        <v>1242</v>
      </c>
      <c r="E520" s="564" t="s">
        <v>1242</v>
      </c>
      <c r="F520" s="564" t="s">
        <v>1242</v>
      </c>
      <c r="G520" s="564" t="s">
        <v>1242</v>
      </c>
      <c r="H520" s="564" t="s">
        <v>1242</v>
      </c>
      <c r="I520" s="564" t="s">
        <v>1242</v>
      </c>
      <c r="J520" s="564" t="s">
        <v>1242</v>
      </c>
      <c r="K520" s="564" t="s">
        <v>1242</v>
      </c>
      <c r="L520" s="564" t="s">
        <v>1242</v>
      </c>
      <c r="AQ520" s="564" t="s">
        <v>1306</v>
      </c>
    </row>
    <row r="521" spans="1:43" x14ac:dyDescent="0.3">
      <c r="A521" s="564">
        <v>122300</v>
      </c>
      <c r="B521" s="564" t="s">
        <v>515</v>
      </c>
      <c r="C521" s="564" t="s">
        <v>1242</v>
      </c>
      <c r="D521" s="564" t="s">
        <v>1242</v>
      </c>
      <c r="E521" s="564" t="s">
        <v>1242</v>
      </c>
      <c r="F521" s="564" t="s">
        <v>1242</v>
      </c>
      <c r="G521" s="564" t="s">
        <v>1242</v>
      </c>
      <c r="H521" s="564" t="s">
        <v>1242</v>
      </c>
      <c r="I521" s="564" t="s">
        <v>1242</v>
      </c>
      <c r="J521" s="564" t="s">
        <v>1242</v>
      </c>
      <c r="K521" s="564" t="s">
        <v>1242</v>
      </c>
      <c r="L521" s="564" t="s">
        <v>1242</v>
      </c>
      <c r="AQ521" s="564" t="s">
        <v>1306</v>
      </c>
    </row>
    <row r="522" spans="1:43" x14ac:dyDescent="0.3">
      <c r="A522" s="564">
        <v>122303</v>
      </c>
      <c r="B522" s="564" t="s">
        <v>515</v>
      </c>
      <c r="C522" s="564" t="s">
        <v>1242</v>
      </c>
      <c r="D522" s="564" t="s">
        <v>1242</v>
      </c>
      <c r="E522" s="564" t="s">
        <v>1242</v>
      </c>
      <c r="F522" s="564" t="s">
        <v>1242</v>
      </c>
      <c r="G522" s="564" t="s">
        <v>1242</v>
      </c>
      <c r="H522" s="564" t="s">
        <v>1242</v>
      </c>
      <c r="I522" s="564" t="s">
        <v>1242</v>
      </c>
      <c r="J522" s="564" t="s">
        <v>1242</v>
      </c>
      <c r="K522" s="564" t="s">
        <v>1242</v>
      </c>
      <c r="L522" s="564" t="s">
        <v>1242</v>
      </c>
      <c r="AQ522" s="564" t="s">
        <v>1306</v>
      </c>
    </row>
    <row r="523" spans="1:43" x14ac:dyDescent="0.3">
      <c r="A523" s="564">
        <v>122304</v>
      </c>
      <c r="B523" s="564" t="s">
        <v>515</v>
      </c>
      <c r="C523" s="564" t="s">
        <v>1242</v>
      </c>
      <c r="D523" s="564" t="s">
        <v>1242</v>
      </c>
      <c r="E523" s="564" t="s">
        <v>1242</v>
      </c>
      <c r="F523" s="564" t="s">
        <v>1242</v>
      </c>
      <c r="G523" s="564" t="s">
        <v>1242</v>
      </c>
      <c r="H523" s="564" t="s">
        <v>1242</v>
      </c>
      <c r="I523" s="564" t="s">
        <v>1242</v>
      </c>
      <c r="J523" s="564" t="s">
        <v>1242</v>
      </c>
      <c r="K523" s="564" t="s">
        <v>1242</v>
      </c>
      <c r="L523" s="564" t="s">
        <v>1242</v>
      </c>
      <c r="AQ523" s="564" t="s">
        <v>1306</v>
      </c>
    </row>
    <row r="524" spans="1:43" x14ac:dyDescent="0.3">
      <c r="A524" s="564">
        <v>122305</v>
      </c>
      <c r="B524" s="564" t="s">
        <v>515</v>
      </c>
      <c r="C524" s="564" t="s">
        <v>1242</v>
      </c>
      <c r="D524" s="564" t="s">
        <v>1242</v>
      </c>
      <c r="E524" s="564" t="s">
        <v>1242</v>
      </c>
      <c r="F524" s="564" t="s">
        <v>1242</v>
      </c>
      <c r="G524" s="564" t="s">
        <v>1242</v>
      </c>
      <c r="H524" s="564" t="s">
        <v>1242</v>
      </c>
      <c r="I524" s="564" t="s">
        <v>1242</v>
      </c>
      <c r="J524" s="564" t="s">
        <v>1242</v>
      </c>
      <c r="K524" s="564" t="s">
        <v>1242</v>
      </c>
      <c r="L524" s="564" t="s">
        <v>1242</v>
      </c>
      <c r="AQ524" s="564" t="s">
        <v>1306</v>
      </c>
    </row>
    <row r="525" spans="1:43" x14ac:dyDescent="0.3">
      <c r="A525" s="564">
        <v>122307</v>
      </c>
      <c r="B525" s="564" t="s">
        <v>515</v>
      </c>
      <c r="C525" s="564" t="s">
        <v>1242</v>
      </c>
      <c r="D525" s="564" t="s">
        <v>1242</v>
      </c>
      <c r="E525" s="564" t="s">
        <v>1242</v>
      </c>
      <c r="F525" s="564" t="s">
        <v>1242</v>
      </c>
      <c r="G525" s="564" t="s">
        <v>1242</v>
      </c>
      <c r="H525" s="564" t="s">
        <v>1242</v>
      </c>
      <c r="I525" s="564" t="s">
        <v>1242</v>
      </c>
      <c r="J525" s="564" t="s">
        <v>1242</v>
      </c>
      <c r="K525" s="564" t="s">
        <v>1242</v>
      </c>
      <c r="L525" s="564" t="s">
        <v>1242</v>
      </c>
      <c r="AQ525" s="564" t="s">
        <v>1306</v>
      </c>
    </row>
    <row r="526" spans="1:43" x14ac:dyDescent="0.3">
      <c r="A526" s="564">
        <v>122310</v>
      </c>
      <c r="B526" s="564" t="s">
        <v>515</v>
      </c>
      <c r="C526" s="564" t="s">
        <v>1242</v>
      </c>
      <c r="D526" s="564" t="s">
        <v>1242</v>
      </c>
      <c r="E526" s="564" t="s">
        <v>1242</v>
      </c>
      <c r="F526" s="564" t="s">
        <v>1242</v>
      </c>
      <c r="G526" s="564" t="s">
        <v>1242</v>
      </c>
      <c r="H526" s="564" t="s">
        <v>1242</v>
      </c>
      <c r="I526" s="564" t="s">
        <v>1242</v>
      </c>
      <c r="J526" s="564" t="s">
        <v>1242</v>
      </c>
      <c r="K526" s="564" t="s">
        <v>1242</v>
      </c>
      <c r="L526" s="564" t="s">
        <v>1242</v>
      </c>
      <c r="AQ526" s="564" t="s">
        <v>1306</v>
      </c>
    </row>
    <row r="527" spans="1:43" x14ac:dyDescent="0.3">
      <c r="A527" s="564">
        <v>122311</v>
      </c>
      <c r="B527" s="564" t="s">
        <v>515</v>
      </c>
      <c r="C527" s="564" t="s">
        <v>1242</v>
      </c>
      <c r="D527" s="564" t="s">
        <v>1242</v>
      </c>
      <c r="E527" s="564" t="s">
        <v>1242</v>
      </c>
      <c r="F527" s="564" t="s">
        <v>1242</v>
      </c>
      <c r="G527" s="564" t="s">
        <v>1242</v>
      </c>
      <c r="H527" s="564" t="s">
        <v>1242</v>
      </c>
      <c r="I527" s="564" t="s">
        <v>1242</v>
      </c>
      <c r="J527" s="564" t="s">
        <v>1242</v>
      </c>
      <c r="K527" s="564" t="s">
        <v>1242</v>
      </c>
      <c r="L527" s="564" t="s">
        <v>1242</v>
      </c>
      <c r="AQ527" s="564" t="s">
        <v>1306</v>
      </c>
    </row>
    <row r="528" spans="1:43" x14ac:dyDescent="0.3">
      <c r="A528" s="564">
        <v>122312</v>
      </c>
      <c r="B528" s="564" t="s">
        <v>515</v>
      </c>
      <c r="C528" s="564" t="s">
        <v>1242</v>
      </c>
      <c r="D528" s="564" t="s">
        <v>1242</v>
      </c>
      <c r="E528" s="564" t="s">
        <v>1242</v>
      </c>
      <c r="F528" s="564" t="s">
        <v>1242</v>
      </c>
      <c r="G528" s="564" t="s">
        <v>1242</v>
      </c>
      <c r="H528" s="564" t="s">
        <v>1242</v>
      </c>
      <c r="I528" s="564" t="s">
        <v>1242</v>
      </c>
      <c r="J528" s="564" t="s">
        <v>1242</v>
      </c>
      <c r="K528" s="564" t="s">
        <v>1242</v>
      </c>
      <c r="L528" s="564" t="s">
        <v>1242</v>
      </c>
      <c r="AQ528" s="564" t="s">
        <v>1306</v>
      </c>
    </row>
    <row r="529" spans="1:43" x14ac:dyDescent="0.3">
      <c r="A529" s="564">
        <v>122314</v>
      </c>
      <c r="B529" s="564" t="s">
        <v>515</v>
      </c>
      <c r="C529" s="564" t="s">
        <v>1242</v>
      </c>
      <c r="D529" s="564" t="s">
        <v>1242</v>
      </c>
      <c r="E529" s="564" t="s">
        <v>1242</v>
      </c>
      <c r="F529" s="564" t="s">
        <v>1242</v>
      </c>
      <c r="G529" s="564" t="s">
        <v>1242</v>
      </c>
      <c r="H529" s="564" t="s">
        <v>1242</v>
      </c>
      <c r="I529" s="564" t="s">
        <v>1242</v>
      </c>
      <c r="J529" s="564" t="s">
        <v>1242</v>
      </c>
      <c r="K529" s="564" t="s">
        <v>1242</v>
      </c>
      <c r="L529" s="564" t="s">
        <v>1242</v>
      </c>
      <c r="AQ529" s="564" t="s">
        <v>1306</v>
      </c>
    </row>
    <row r="530" spans="1:43" x14ac:dyDescent="0.3">
      <c r="A530" s="564">
        <v>122315</v>
      </c>
      <c r="B530" s="564" t="s">
        <v>515</v>
      </c>
      <c r="C530" s="564" t="s">
        <v>1242</v>
      </c>
      <c r="D530" s="564" t="s">
        <v>1242</v>
      </c>
      <c r="E530" s="564" t="s">
        <v>1242</v>
      </c>
      <c r="F530" s="564" t="s">
        <v>1242</v>
      </c>
      <c r="G530" s="564" t="s">
        <v>1242</v>
      </c>
      <c r="H530" s="564" t="s">
        <v>1242</v>
      </c>
      <c r="I530" s="564" t="s">
        <v>1242</v>
      </c>
      <c r="J530" s="564" t="s">
        <v>1242</v>
      </c>
      <c r="K530" s="564" t="s">
        <v>1242</v>
      </c>
      <c r="L530" s="564" t="s">
        <v>1242</v>
      </c>
      <c r="AQ530" s="564" t="s">
        <v>1306</v>
      </c>
    </row>
    <row r="531" spans="1:43" x14ac:dyDescent="0.3">
      <c r="A531" s="564">
        <v>122318</v>
      </c>
      <c r="B531" s="564" t="s">
        <v>515</v>
      </c>
      <c r="C531" s="564" t="s">
        <v>1242</v>
      </c>
      <c r="D531" s="564" t="s">
        <v>1242</v>
      </c>
      <c r="E531" s="564" t="s">
        <v>1242</v>
      </c>
      <c r="F531" s="564" t="s">
        <v>1242</v>
      </c>
      <c r="G531" s="564" t="s">
        <v>1242</v>
      </c>
      <c r="H531" s="564" t="s">
        <v>1242</v>
      </c>
      <c r="I531" s="564" t="s">
        <v>1242</v>
      </c>
      <c r="J531" s="564" t="s">
        <v>1242</v>
      </c>
      <c r="K531" s="564" t="s">
        <v>1242</v>
      </c>
      <c r="L531" s="564" t="s">
        <v>1242</v>
      </c>
      <c r="AQ531" s="564" t="s">
        <v>1306</v>
      </c>
    </row>
    <row r="532" spans="1:43" x14ac:dyDescent="0.3">
      <c r="A532" s="564">
        <v>122319</v>
      </c>
      <c r="B532" s="564" t="s">
        <v>515</v>
      </c>
      <c r="C532" s="564" t="s">
        <v>1242</v>
      </c>
      <c r="D532" s="564" t="s">
        <v>1242</v>
      </c>
      <c r="E532" s="564" t="s">
        <v>1242</v>
      </c>
      <c r="F532" s="564" t="s">
        <v>1242</v>
      </c>
      <c r="G532" s="564" t="s">
        <v>1242</v>
      </c>
      <c r="H532" s="564" t="s">
        <v>1242</v>
      </c>
      <c r="I532" s="564" t="s">
        <v>1242</v>
      </c>
      <c r="J532" s="564" t="s">
        <v>1242</v>
      </c>
      <c r="K532" s="564" t="s">
        <v>1242</v>
      </c>
      <c r="L532" s="564" t="s">
        <v>1242</v>
      </c>
      <c r="AQ532" s="564" t="s">
        <v>1306</v>
      </c>
    </row>
    <row r="533" spans="1:43" x14ac:dyDescent="0.3">
      <c r="A533" s="564">
        <v>122322</v>
      </c>
      <c r="B533" s="564" t="s">
        <v>515</v>
      </c>
      <c r="C533" s="564" t="s">
        <v>1242</v>
      </c>
      <c r="D533" s="564" t="s">
        <v>1242</v>
      </c>
      <c r="E533" s="564" t="s">
        <v>1242</v>
      </c>
      <c r="F533" s="564" t="s">
        <v>1242</v>
      </c>
      <c r="G533" s="564" t="s">
        <v>1242</v>
      </c>
      <c r="H533" s="564" t="s">
        <v>1242</v>
      </c>
      <c r="I533" s="564" t="s">
        <v>1242</v>
      </c>
      <c r="J533" s="564" t="s">
        <v>1242</v>
      </c>
      <c r="K533" s="564" t="s">
        <v>1242</v>
      </c>
      <c r="L533" s="564" t="s">
        <v>1242</v>
      </c>
      <c r="AQ533" s="564" t="s">
        <v>1306</v>
      </c>
    </row>
    <row r="534" spans="1:43" x14ac:dyDescent="0.3">
      <c r="A534" s="564">
        <v>122325</v>
      </c>
      <c r="B534" s="564" t="s">
        <v>515</v>
      </c>
      <c r="C534" s="564" t="s">
        <v>1242</v>
      </c>
      <c r="D534" s="564" t="s">
        <v>1242</v>
      </c>
      <c r="E534" s="564" t="s">
        <v>1242</v>
      </c>
      <c r="F534" s="564" t="s">
        <v>1242</v>
      </c>
      <c r="G534" s="564" t="s">
        <v>1242</v>
      </c>
      <c r="H534" s="564" t="s">
        <v>1242</v>
      </c>
      <c r="I534" s="564" t="s">
        <v>1242</v>
      </c>
      <c r="J534" s="564" t="s">
        <v>1242</v>
      </c>
      <c r="K534" s="564" t="s">
        <v>1242</v>
      </c>
      <c r="L534" s="564" t="s">
        <v>1242</v>
      </c>
      <c r="AQ534" s="564" t="s">
        <v>1306</v>
      </c>
    </row>
    <row r="535" spans="1:43" x14ac:dyDescent="0.3">
      <c r="A535" s="564">
        <v>122326</v>
      </c>
      <c r="B535" s="564" t="s">
        <v>515</v>
      </c>
      <c r="C535" s="564" t="s">
        <v>1242</v>
      </c>
      <c r="D535" s="564" t="s">
        <v>1242</v>
      </c>
      <c r="E535" s="564" t="s">
        <v>1242</v>
      </c>
      <c r="F535" s="564" t="s">
        <v>1242</v>
      </c>
      <c r="G535" s="564" t="s">
        <v>1242</v>
      </c>
      <c r="H535" s="564" t="s">
        <v>1242</v>
      </c>
      <c r="I535" s="564" t="s">
        <v>1242</v>
      </c>
      <c r="J535" s="564" t="s">
        <v>1242</v>
      </c>
      <c r="K535" s="564" t="s">
        <v>1242</v>
      </c>
      <c r="L535" s="564" t="s">
        <v>1242</v>
      </c>
      <c r="AQ535" s="564" t="s">
        <v>1306</v>
      </c>
    </row>
    <row r="536" spans="1:43" x14ac:dyDescent="0.3">
      <c r="A536" s="564">
        <v>122329</v>
      </c>
      <c r="B536" s="564" t="s">
        <v>515</v>
      </c>
      <c r="C536" s="564" t="s">
        <v>1242</v>
      </c>
      <c r="D536" s="564" t="s">
        <v>1242</v>
      </c>
      <c r="E536" s="564" t="s">
        <v>1242</v>
      </c>
      <c r="F536" s="564" t="s">
        <v>1242</v>
      </c>
      <c r="G536" s="564" t="s">
        <v>1242</v>
      </c>
      <c r="H536" s="564" t="s">
        <v>1242</v>
      </c>
      <c r="I536" s="564" t="s">
        <v>1242</v>
      </c>
      <c r="J536" s="564" t="s">
        <v>1242</v>
      </c>
      <c r="K536" s="564" t="s">
        <v>1242</v>
      </c>
      <c r="L536" s="564" t="s">
        <v>1242</v>
      </c>
      <c r="AQ536" s="564" t="s">
        <v>1306</v>
      </c>
    </row>
    <row r="537" spans="1:43" x14ac:dyDescent="0.3">
      <c r="A537" s="564">
        <v>122330</v>
      </c>
      <c r="B537" s="564" t="s">
        <v>515</v>
      </c>
      <c r="C537" s="564" t="s">
        <v>1242</v>
      </c>
      <c r="D537" s="564" t="s">
        <v>1242</v>
      </c>
      <c r="E537" s="564" t="s">
        <v>1242</v>
      </c>
      <c r="F537" s="564" t="s">
        <v>1242</v>
      </c>
      <c r="G537" s="564" t="s">
        <v>1242</v>
      </c>
      <c r="H537" s="564" t="s">
        <v>1242</v>
      </c>
      <c r="I537" s="564" t="s">
        <v>1242</v>
      </c>
      <c r="J537" s="564" t="s">
        <v>1242</v>
      </c>
      <c r="K537" s="564" t="s">
        <v>1242</v>
      </c>
      <c r="L537" s="564" t="s">
        <v>1242</v>
      </c>
      <c r="AQ537" s="564" t="s">
        <v>1306</v>
      </c>
    </row>
    <row r="538" spans="1:43" x14ac:dyDescent="0.3">
      <c r="A538" s="564">
        <v>122332</v>
      </c>
      <c r="B538" s="564" t="s">
        <v>515</v>
      </c>
      <c r="C538" s="564" t="s">
        <v>1242</v>
      </c>
      <c r="D538" s="564" t="s">
        <v>1242</v>
      </c>
      <c r="E538" s="564" t="s">
        <v>1242</v>
      </c>
      <c r="F538" s="564" t="s">
        <v>1242</v>
      </c>
      <c r="G538" s="564" t="s">
        <v>1242</v>
      </c>
      <c r="H538" s="564" t="s">
        <v>1242</v>
      </c>
      <c r="I538" s="564" t="s">
        <v>1242</v>
      </c>
      <c r="J538" s="564" t="s">
        <v>1242</v>
      </c>
      <c r="K538" s="564" t="s">
        <v>1242</v>
      </c>
      <c r="L538" s="564" t="s">
        <v>1242</v>
      </c>
      <c r="AQ538" s="564" t="s">
        <v>1306</v>
      </c>
    </row>
    <row r="539" spans="1:43" x14ac:dyDescent="0.3">
      <c r="A539" s="564">
        <v>122333</v>
      </c>
      <c r="B539" s="564" t="s">
        <v>515</v>
      </c>
      <c r="C539" s="564" t="s">
        <v>1242</v>
      </c>
      <c r="D539" s="564" t="s">
        <v>1242</v>
      </c>
      <c r="E539" s="564" t="s">
        <v>1242</v>
      </c>
      <c r="F539" s="564" t="s">
        <v>1242</v>
      </c>
      <c r="G539" s="564" t="s">
        <v>1242</v>
      </c>
      <c r="H539" s="564" t="s">
        <v>1242</v>
      </c>
      <c r="I539" s="564" t="s">
        <v>1242</v>
      </c>
      <c r="J539" s="564" t="s">
        <v>1242</v>
      </c>
      <c r="K539" s="564" t="s">
        <v>1242</v>
      </c>
      <c r="L539" s="564" t="s">
        <v>1242</v>
      </c>
      <c r="AQ539" s="564" t="s">
        <v>1306</v>
      </c>
    </row>
    <row r="540" spans="1:43" x14ac:dyDescent="0.3">
      <c r="A540" s="564">
        <v>122335</v>
      </c>
      <c r="B540" s="564" t="s">
        <v>515</v>
      </c>
      <c r="C540" s="564" t="s">
        <v>1242</v>
      </c>
      <c r="D540" s="564" t="s">
        <v>1242</v>
      </c>
      <c r="E540" s="564" t="s">
        <v>1242</v>
      </c>
      <c r="F540" s="564" t="s">
        <v>1242</v>
      </c>
      <c r="G540" s="564" t="s">
        <v>1242</v>
      </c>
      <c r="H540" s="564" t="s">
        <v>1242</v>
      </c>
      <c r="I540" s="564" t="s">
        <v>1242</v>
      </c>
      <c r="J540" s="564" t="s">
        <v>1242</v>
      </c>
      <c r="K540" s="564" t="s">
        <v>1242</v>
      </c>
      <c r="L540" s="564" t="s">
        <v>1242</v>
      </c>
      <c r="AQ540" s="564" t="s">
        <v>1306</v>
      </c>
    </row>
    <row r="541" spans="1:43" x14ac:dyDescent="0.3">
      <c r="A541" s="564">
        <v>122336</v>
      </c>
      <c r="B541" s="564" t="s">
        <v>515</v>
      </c>
      <c r="C541" s="564" t="s">
        <v>1242</v>
      </c>
      <c r="D541" s="564" t="s">
        <v>1242</v>
      </c>
      <c r="E541" s="564" t="s">
        <v>1242</v>
      </c>
      <c r="F541" s="564" t="s">
        <v>1242</v>
      </c>
      <c r="G541" s="564" t="s">
        <v>1242</v>
      </c>
      <c r="H541" s="564" t="s">
        <v>1242</v>
      </c>
      <c r="I541" s="564" t="s">
        <v>1242</v>
      </c>
      <c r="J541" s="564" t="s">
        <v>1242</v>
      </c>
      <c r="K541" s="564" t="s">
        <v>1242</v>
      </c>
      <c r="L541" s="564" t="s">
        <v>1242</v>
      </c>
      <c r="AQ541" s="564" t="s">
        <v>1306</v>
      </c>
    </row>
    <row r="542" spans="1:43" x14ac:dyDescent="0.3">
      <c r="A542" s="564">
        <v>122339</v>
      </c>
      <c r="B542" s="564" t="s">
        <v>515</v>
      </c>
      <c r="C542" s="564" t="s">
        <v>1242</v>
      </c>
      <c r="D542" s="564" t="s">
        <v>1242</v>
      </c>
      <c r="E542" s="564" t="s">
        <v>1242</v>
      </c>
      <c r="F542" s="564" t="s">
        <v>1242</v>
      </c>
      <c r="G542" s="564" t="s">
        <v>1242</v>
      </c>
      <c r="H542" s="564" t="s">
        <v>1242</v>
      </c>
      <c r="I542" s="564" t="s">
        <v>1242</v>
      </c>
      <c r="J542" s="564" t="s">
        <v>1242</v>
      </c>
      <c r="K542" s="564" t="s">
        <v>1242</v>
      </c>
      <c r="L542" s="564" t="s">
        <v>1242</v>
      </c>
      <c r="AQ542" s="564" t="s">
        <v>1306</v>
      </c>
    </row>
    <row r="543" spans="1:43" x14ac:dyDescent="0.3">
      <c r="A543" s="564">
        <v>122340</v>
      </c>
      <c r="B543" s="564" t="s">
        <v>515</v>
      </c>
      <c r="C543" s="564" t="s">
        <v>1242</v>
      </c>
      <c r="D543" s="564" t="s">
        <v>1242</v>
      </c>
      <c r="E543" s="564" t="s">
        <v>1242</v>
      </c>
      <c r="F543" s="564" t="s">
        <v>1242</v>
      </c>
      <c r="G543" s="564" t="s">
        <v>1242</v>
      </c>
      <c r="H543" s="564" t="s">
        <v>1242</v>
      </c>
      <c r="I543" s="564" t="s">
        <v>1242</v>
      </c>
      <c r="J543" s="564" t="s">
        <v>1242</v>
      </c>
      <c r="K543" s="564" t="s">
        <v>1242</v>
      </c>
      <c r="L543" s="564" t="s">
        <v>1242</v>
      </c>
      <c r="AQ543" s="564" t="s">
        <v>1306</v>
      </c>
    </row>
    <row r="544" spans="1:43" x14ac:dyDescent="0.3">
      <c r="A544" s="564">
        <v>122341</v>
      </c>
      <c r="B544" s="564" t="s">
        <v>515</v>
      </c>
      <c r="C544" s="564" t="s">
        <v>1242</v>
      </c>
      <c r="D544" s="564" t="s">
        <v>1242</v>
      </c>
      <c r="E544" s="564" t="s">
        <v>1242</v>
      </c>
      <c r="F544" s="564" t="s">
        <v>1242</v>
      </c>
      <c r="G544" s="564" t="s">
        <v>1242</v>
      </c>
      <c r="H544" s="564" t="s">
        <v>1242</v>
      </c>
      <c r="I544" s="564" t="s">
        <v>1242</v>
      </c>
      <c r="J544" s="564" t="s">
        <v>1242</v>
      </c>
      <c r="K544" s="564" t="s">
        <v>1242</v>
      </c>
      <c r="L544" s="564" t="s">
        <v>1242</v>
      </c>
      <c r="AQ544" s="564" t="s">
        <v>1306</v>
      </c>
    </row>
    <row r="545" spans="1:43" x14ac:dyDescent="0.3">
      <c r="A545" s="564">
        <v>122342</v>
      </c>
      <c r="B545" s="564" t="s">
        <v>515</v>
      </c>
      <c r="C545" s="564" t="s">
        <v>1242</v>
      </c>
      <c r="D545" s="564" t="s">
        <v>1242</v>
      </c>
      <c r="E545" s="564" t="s">
        <v>1242</v>
      </c>
      <c r="F545" s="564" t="s">
        <v>1242</v>
      </c>
      <c r="G545" s="564" t="s">
        <v>1242</v>
      </c>
      <c r="H545" s="564" t="s">
        <v>1242</v>
      </c>
      <c r="I545" s="564" t="s">
        <v>1242</v>
      </c>
      <c r="J545" s="564" t="s">
        <v>1242</v>
      </c>
      <c r="K545" s="564" t="s">
        <v>1242</v>
      </c>
      <c r="L545" s="564" t="s">
        <v>1242</v>
      </c>
      <c r="AQ545" s="564" t="s">
        <v>1306</v>
      </c>
    </row>
    <row r="546" spans="1:43" x14ac:dyDescent="0.3">
      <c r="A546" s="564">
        <v>122345</v>
      </c>
      <c r="B546" s="564" t="s">
        <v>515</v>
      </c>
      <c r="C546" s="564" t="s">
        <v>1242</v>
      </c>
      <c r="D546" s="564" t="s">
        <v>1242</v>
      </c>
      <c r="E546" s="564" t="s">
        <v>1242</v>
      </c>
      <c r="F546" s="564" t="s">
        <v>1242</v>
      </c>
      <c r="G546" s="564" t="s">
        <v>1242</v>
      </c>
      <c r="H546" s="564" t="s">
        <v>1242</v>
      </c>
      <c r="I546" s="564" t="s">
        <v>1242</v>
      </c>
      <c r="J546" s="564" t="s">
        <v>1242</v>
      </c>
      <c r="K546" s="564" t="s">
        <v>1242</v>
      </c>
      <c r="L546" s="564" t="s">
        <v>1242</v>
      </c>
      <c r="AQ546" s="564" t="s">
        <v>1306</v>
      </c>
    </row>
    <row r="547" spans="1:43" x14ac:dyDescent="0.3">
      <c r="A547" s="564">
        <v>122350</v>
      </c>
      <c r="B547" s="564" t="s">
        <v>515</v>
      </c>
      <c r="C547" s="564" t="s">
        <v>1242</v>
      </c>
      <c r="D547" s="564" t="s">
        <v>1242</v>
      </c>
      <c r="E547" s="564" t="s">
        <v>1242</v>
      </c>
      <c r="F547" s="564" t="s">
        <v>1242</v>
      </c>
      <c r="G547" s="564" t="s">
        <v>1242</v>
      </c>
      <c r="H547" s="564" t="s">
        <v>1242</v>
      </c>
      <c r="I547" s="564" t="s">
        <v>1242</v>
      </c>
      <c r="J547" s="564" t="s">
        <v>1242</v>
      </c>
      <c r="K547" s="564" t="s">
        <v>1242</v>
      </c>
      <c r="L547" s="564" t="s">
        <v>1242</v>
      </c>
      <c r="AQ547" s="564" t="s">
        <v>1306</v>
      </c>
    </row>
    <row r="548" spans="1:43" x14ac:dyDescent="0.3">
      <c r="A548" s="564">
        <v>122355</v>
      </c>
      <c r="B548" s="564" t="s">
        <v>515</v>
      </c>
      <c r="C548" s="564" t="s">
        <v>1242</v>
      </c>
      <c r="D548" s="564" t="s">
        <v>1242</v>
      </c>
      <c r="E548" s="564" t="s">
        <v>1242</v>
      </c>
      <c r="F548" s="564" t="s">
        <v>1242</v>
      </c>
      <c r="G548" s="564" t="s">
        <v>1242</v>
      </c>
      <c r="H548" s="564" t="s">
        <v>1242</v>
      </c>
      <c r="I548" s="564" t="s">
        <v>1242</v>
      </c>
      <c r="J548" s="564" t="s">
        <v>1242</v>
      </c>
      <c r="K548" s="564" t="s">
        <v>1242</v>
      </c>
      <c r="L548" s="564" t="s">
        <v>1242</v>
      </c>
      <c r="AQ548" s="564" t="s">
        <v>1306</v>
      </c>
    </row>
    <row r="549" spans="1:43" x14ac:dyDescent="0.3">
      <c r="A549" s="564">
        <v>122356</v>
      </c>
      <c r="B549" s="564" t="s">
        <v>515</v>
      </c>
      <c r="C549" s="564" t="s">
        <v>1242</v>
      </c>
      <c r="D549" s="564" t="s">
        <v>1242</v>
      </c>
      <c r="E549" s="564" t="s">
        <v>1242</v>
      </c>
      <c r="F549" s="564" t="s">
        <v>1242</v>
      </c>
      <c r="G549" s="564" t="s">
        <v>1242</v>
      </c>
      <c r="H549" s="564" t="s">
        <v>1242</v>
      </c>
      <c r="I549" s="564" t="s">
        <v>1242</v>
      </c>
      <c r="J549" s="564" t="s">
        <v>1242</v>
      </c>
      <c r="K549" s="564" t="s">
        <v>1242</v>
      </c>
      <c r="L549" s="564" t="s">
        <v>1242</v>
      </c>
      <c r="AQ549" s="564" t="s">
        <v>1306</v>
      </c>
    </row>
    <row r="550" spans="1:43" x14ac:dyDescent="0.3">
      <c r="A550" s="564">
        <v>122360</v>
      </c>
      <c r="B550" s="564" t="s">
        <v>515</v>
      </c>
      <c r="C550" s="564" t="s">
        <v>1242</v>
      </c>
      <c r="D550" s="564" t="s">
        <v>1242</v>
      </c>
      <c r="E550" s="564" t="s">
        <v>1242</v>
      </c>
      <c r="F550" s="564" t="s">
        <v>1242</v>
      </c>
      <c r="G550" s="564" t="s">
        <v>1242</v>
      </c>
      <c r="H550" s="564" t="s">
        <v>1242</v>
      </c>
      <c r="I550" s="564" t="s">
        <v>1242</v>
      </c>
      <c r="J550" s="564" t="s">
        <v>1242</v>
      </c>
      <c r="K550" s="564" t="s">
        <v>1242</v>
      </c>
      <c r="L550" s="564" t="s">
        <v>1242</v>
      </c>
      <c r="AQ550" s="564" t="s">
        <v>1306</v>
      </c>
    </row>
    <row r="551" spans="1:43" x14ac:dyDescent="0.3">
      <c r="A551" s="564">
        <v>122361</v>
      </c>
      <c r="B551" s="564" t="s">
        <v>515</v>
      </c>
      <c r="C551" s="564" t="s">
        <v>1242</v>
      </c>
      <c r="D551" s="564" t="s">
        <v>1242</v>
      </c>
      <c r="E551" s="564" t="s">
        <v>1242</v>
      </c>
      <c r="F551" s="564" t="s">
        <v>1242</v>
      </c>
      <c r="G551" s="564" t="s">
        <v>1242</v>
      </c>
      <c r="H551" s="564" t="s">
        <v>1242</v>
      </c>
      <c r="I551" s="564" t="s">
        <v>1242</v>
      </c>
      <c r="J551" s="564" t="s">
        <v>1242</v>
      </c>
      <c r="K551" s="564" t="s">
        <v>1242</v>
      </c>
      <c r="L551" s="564" t="s">
        <v>1242</v>
      </c>
      <c r="AQ551" s="564" t="s">
        <v>1306</v>
      </c>
    </row>
    <row r="552" spans="1:43" x14ac:dyDescent="0.3">
      <c r="A552" s="564">
        <v>122366</v>
      </c>
      <c r="B552" s="564" t="s">
        <v>515</v>
      </c>
      <c r="C552" s="564" t="s">
        <v>1242</v>
      </c>
      <c r="D552" s="564" t="s">
        <v>1242</v>
      </c>
      <c r="E552" s="564" t="s">
        <v>1242</v>
      </c>
      <c r="F552" s="564" t="s">
        <v>1242</v>
      </c>
      <c r="G552" s="564" t="s">
        <v>1242</v>
      </c>
      <c r="H552" s="564" t="s">
        <v>1242</v>
      </c>
      <c r="I552" s="564" t="s">
        <v>1242</v>
      </c>
      <c r="J552" s="564" t="s">
        <v>1242</v>
      </c>
      <c r="K552" s="564" t="s">
        <v>1242</v>
      </c>
      <c r="L552" s="564" t="s">
        <v>1242</v>
      </c>
      <c r="AQ552" s="564" t="s">
        <v>1306</v>
      </c>
    </row>
    <row r="553" spans="1:43" x14ac:dyDescent="0.3">
      <c r="A553" s="564">
        <v>122367</v>
      </c>
      <c r="B553" s="564" t="s">
        <v>515</v>
      </c>
      <c r="C553" s="564" t="s">
        <v>1242</v>
      </c>
      <c r="D553" s="564" t="s">
        <v>1242</v>
      </c>
      <c r="E553" s="564" t="s">
        <v>1242</v>
      </c>
      <c r="F553" s="564" t="s">
        <v>1242</v>
      </c>
      <c r="G553" s="564" t="s">
        <v>1242</v>
      </c>
      <c r="H553" s="564" t="s">
        <v>1242</v>
      </c>
      <c r="I553" s="564" t="s">
        <v>1242</v>
      </c>
      <c r="J553" s="564" t="s">
        <v>1242</v>
      </c>
      <c r="K553" s="564" t="s">
        <v>1242</v>
      </c>
      <c r="L553" s="564" t="s">
        <v>1242</v>
      </c>
      <c r="AQ553" s="564" t="s">
        <v>1306</v>
      </c>
    </row>
    <row r="554" spans="1:43" x14ac:dyDescent="0.3">
      <c r="A554" s="564">
        <v>122373</v>
      </c>
      <c r="B554" s="564" t="s">
        <v>515</v>
      </c>
      <c r="C554" s="564" t="s">
        <v>1242</v>
      </c>
      <c r="D554" s="564" t="s">
        <v>1242</v>
      </c>
      <c r="E554" s="564" t="s">
        <v>1242</v>
      </c>
      <c r="F554" s="564" t="s">
        <v>1242</v>
      </c>
      <c r="G554" s="564" t="s">
        <v>1242</v>
      </c>
      <c r="H554" s="564" t="s">
        <v>1242</v>
      </c>
      <c r="I554" s="564" t="s">
        <v>1242</v>
      </c>
      <c r="J554" s="564" t="s">
        <v>1242</v>
      </c>
      <c r="K554" s="564" t="s">
        <v>1242</v>
      </c>
      <c r="L554" s="564" t="s">
        <v>1242</v>
      </c>
      <c r="AQ554" s="564" t="s">
        <v>1306</v>
      </c>
    </row>
    <row r="555" spans="1:43" x14ac:dyDescent="0.3">
      <c r="A555" s="564">
        <v>122374</v>
      </c>
      <c r="B555" s="564" t="s">
        <v>515</v>
      </c>
      <c r="C555" s="564" t="s">
        <v>1242</v>
      </c>
      <c r="D555" s="564" t="s">
        <v>1242</v>
      </c>
      <c r="E555" s="564" t="s">
        <v>1242</v>
      </c>
      <c r="F555" s="564" t="s">
        <v>1242</v>
      </c>
      <c r="G555" s="564" t="s">
        <v>1242</v>
      </c>
      <c r="H555" s="564" t="s">
        <v>1242</v>
      </c>
      <c r="I555" s="564" t="s">
        <v>1242</v>
      </c>
      <c r="J555" s="564" t="s">
        <v>1242</v>
      </c>
      <c r="K555" s="564" t="s">
        <v>1242</v>
      </c>
      <c r="L555" s="564" t="s">
        <v>1242</v>
      </c>
      <c r="AQ555" s="564" t="s">
        <v>1306</v>
      </c>
    </row>
    <row r="556" spans="1:43" x14ac:dyDescent="0.3">
      <c r="A556" s="564">
        <v>122375</v>
      </c>
      <c r="B556" s="564" t="s">
        <v>515</v>
      </c>
      <c r="C556" s="564" t="s">
        <v>1242</v>
      </c>
      <c r="D556" s="564" t="s">
        <v>1242</v>
      </c>
      <c r="E556" s="564" t="s">
        <v>1242</v>
      </c>
      <c r="F556" s="564" t="s">
        <v>1242</v>
      </c>
      <c r="G556" s="564" t="s">
        <v>1242</v>
      </c>
      <c r="H556" s="564" t="s">
        <v>1242</v>
      </c>
      <c r="I556" s="564" t="s">
        <v>1242</v>
      </c>
      <c r="J556" s="564" t="s">
        <v>1242</v>
      </c>
      <c r="K556" s="564" t="s">
        <v>1242</v>
      </c>
      <c r="L556" s="564" t="s">
        <v>1242</v>
      </c>
      <c r="AQ556" s="564" t="s">
        <v>1306</v>
      </c>
    </row>
    <row r="557" spans="1:43" x14ac:dyDescent="0.3">
      <c r="A557" s="564">
        <v>122377</v>
      </c>
      <c r="B557" s="564" t="s">
        <v>515</v>
      </c>
      <c r="C557" s="564" t="s">
        <v>1242</v>
      </c>
      <c r="D557" s="564" t="s">
        <v>1242</v>
      </c>
      <c r="E557" s="564" t="s">
        <v>1242</v>
      </c>
      <c r="F557" s="564" t="s">
        <v>1242</v>
      </c>
      <c r="G557" s="564" t="s">
        <v>1242</v>
      </c>
      <c r="H557" s="564" t="s">
        <v>1242</v>
      </c>
      <c r="I557" s="564" t="s">
        <v>1242</v>
      </c>
      <c r="J557" s="564" t="s">
        <v>1242</v>
      </c>
      <c r="K557" s="564" t="s">
        <v>1242</v>
      </c>
      <c r="L557" s="564" t="s">
        <v>1242</v>
      </c>
      <c r="AQ557" s="564" t="s">
        <v>1306</v>
      </c>
    </row>
    <row r="558" spans="1:43" x14ac:dyDescent="0.3">
      <c r="A558" s="564">
        <v>122381</v>
      </c>
      <c r="B558" s="564" t="s">
        <v>515</v>
      </c>
      <c r="C558" s="564" t="s">
        <v>1242</v>
      </c>
      <c r="D558" s="564" t="s">
        <v>1242</v>
      </c>
      <c r="E558" s="564" t="s">
        <v>1242</v>
      </c>
      <c r="F558" s="564" t="s">
        <v>1242</v>
      </c>
      <c r="G558" s="564" t="s">
        <v>1242</v>
      </c>
      <c r="H558" s="564" t="s">
        <v>1242</v>
      </c>
      <c r="I558" s="564" t="s">
        <v>1242</v>
      </c>
      <c r="J558" s="564" t="s">
        <v>1242</v>
      </c>
      <c r="K558" s="564" t="s">
        <v>1242</v>
      </c>
      <c r="L558" s="564" t="s">
        <v>1242</v>
      </c>
      <c r="AQ558" s="564" t="s">
        <v>1306</v>
      </c>
    </row>
    <row r="559" spans="1:43" x14ac:dyDescent="0.3">
      <c r="A559" s="564">
        <v>122382</v>
      </c>
      <c r="B559" s="564" t="s">
        <v>515</v>
      </c>
      <c r="C559" s="564" t="s">
        <v>1242</v>
      </c>
      <c r="D559" s="564" t="s">
        <v>1242</v>
      </c>
      <c r="E559" s="564" t="s">
        <v>1242</v>
      </c>
      <c r="F559" s="564" t="s">
        <v>1242</v>
      </c>
      <c r="G559" s="564" t="s">
        <v>1242</v>
      </c>
      <c r="H559" s="564" t="s">
        <v>1242</v>
      </c>
      <c r="I559" s="564" t="s">
        <v>1242</v>
      </c>
      <c r="J559" s="564" t="s">
        <v>1242</v>
      </c>
      <c r="K559" s="564" t="s">
        <v>1242</v>
      </c>
      <c r="L559" s="564" t="s">
        <v>1242</v>
      </c>
      <c r="AQ559" s="564" t="s">
        <v>1306</v>
      </c>
    </row>
    <row r="560" spans="1:43" x14ac:dyDescent="0.3">
      <c r="A560" s="564">
        <v>122386</v>
      </c>
      <c r="B560" s="564" t="s">
        <v>515</v>
      </c>
      <c r="C560" s="564" t="s">
        <v>1242</v>
      </c>
      <c r="D560" s="564" t="s">
        <v>1242</v>
      </c>
      <c r="E560" s="564" t="s">
        <v>1242</v>
      </c>
      <c r="F560" s="564" t="s">
        <v>1242</v>
      </c>
      <c r="G560" s="564" t="s">
        <v>1242</v>
      </c>
      <c r="H560" s="564" t="s">
        <v>1242</v>
      </c>
      <c r="I560" s="564" t="s">
        <v>1242</v>
      </c>
      <c r="J560" s="564" t="s">
        <v>1242</v>
      </c>
      <c r="K560" s="564" t="s">
        <v>1242</v>
      </c>
      <c r="L560" s="564" t="s">
        <v>1242</v>
      </c>
      <c r="AQ560" s="564" t="s">
        <v>1306</v>
      </c>
    </row>
    <row r="561" spans="1:43" x14ac:dyDescent="0.3">
      <c r="A561" s="564">
        <v>122389</v>
      </c>
      <c r="B561" s="564" t="s">
        <v>515</v>
      </c>
      <c r="C561" s="564" t="s">
        <v>1242</v>
      </c>
      <c r="D561" s="564" t="s">
        <v>1242</v>
      </c>
      <c r="E561" s="564" t="s">
        <v>1242</v>
      </c>
      <c r="F561" s="564" t="s">
        <v>1242</v>
      </c>
      <c r="G561" s="564" t="s">
        <v>1242</v>
      </c>
      <c r="H561" s="564" t="s">
        <v>1242</v>
      </c>
      <c r="I561" s="564" t="s">
        <v>1242</v>
      </c>
      <c r="J561" s="564" t="s">
        <v>1242</v>
      </c>
      <c r="K561" s="564" t="s">
        <v>1242</v>
      </c>
      <c r="L561" s="564" t="s">
        <v>1242</v>
      </c>
      <c r="AQ561" s="564" t="s">
        <v>1306</v>
      </c>
    </row>
    <row r="562" spans="1:43" x14ac:dyDescent="0.3">
      <c r="A562" s="564">
        <v>122392</v>
      </c>
      <c r="B562" s="564" t="s">
        <v>515</v>
      </c>
      <c r="C562" s="564" t="s">
        <v>1242</v>
      </c>
      <c r="D562" s="564" t="s">
        <v>1242</v>
      </c>
      <c r="E562" s="564" t="s">
        <v>1242</v>
      </c>
      <c r="F562" s="564" t="s">
        <v>1242</v>
      </c>
      <c r="G562" s="564" t="s">
        <v>1242</v>
      </c>
      <c r="H562" s="564" t="s">
        <v>1242</v>
      </c>
      <c r="I562" s="564" t="s">
        <v>1242</v>
      </c>
      <c r="J562" s="564" t="s">
        <v>1242</v>
      </c>
      <c r="K562" s="564" t="s">
        <v>1242</v>
      </c>
      <c r="L562" s="564" t="s">
        <v>1242</v>
      </c>
      <c r="AQ562" s="564" t="s">
        <v>1306</v>
      </c>
    </row>
    <row r="563" spans="1:43" x14ac:dyDescent="0.3">
      <c r="A563" s="564">
        <v>122394</v>
      </c>
      <c r="B563" s="564" t="s">
        <v>515</v>
      </c>
      <c r="C563" s="564" t="s">
        <v>1242</v>
      </c>
      <c r="D563" s="564" t="s">
        <v>1242</v>
      </c>
      <c r="E563" s="564" t="s">
        <v>1242</v>
      </c>
      <c r="F563" s="564" t="s">
        <v>1242</v>
      </c>
      <c r="G563" s="564" t="s">
        <v>1242</v>
      </c>
      <c r="H563" s="564" t="s">
        <v>1242</v>
      </c>
      <c r="I563" s="564" t="s">
        <v>1242</v>
      </c>
      <c r="J563" s="564" t="s">
        <v>1242</v>
      </c>
      <c r="K563" s="564" t="s">
        <v>1242</v>
      </c>
      <c r="L563" s="564" t="s">
        <v>1242</v>
      </c>
      <c r="AQ563" s="564" t="s">
        <v>1306</v>
      </c>
    </row>
    <row r="564" spans="1:43" x14ac:dyDescent="0.3">
      <c r="A564" s="564">
        <v>122399</v>
      </c>
      <c r="B564" s="564" t="s">
        <v>515</v>
      </c>
      <c r="C564" s="564" t="s">
        <v>1242</v>
      </c>
      <c r="D564" s="564" t="s">
        <v>1242</v>
      </c>
      <c r="E564" s="564" t="s">
        <v>1242</v>
      </c>
      <c r="F564" s="564" t="s">
        <v>1242</v>
      </c>
      <c r="G564" s="564" t="s">
        <v>1242</v>
      </c>
      <c r="H564" s="564" t="s">
        <v>1242</v>
      </c>
      <c r="I564" s="564" t="s">
        <v>1242</v>
      </c>
      <c r="J564" s="564" t="s">
        <v>1242</v>
      </c>
      <c r="K564" s="564" t="s">
        <v>1242</v>
      </c>
      <c r="L564" s="564" t="s">
        <v>1242</v>
      </c>
      <c r="AQ564" s="564" t="s">
        <v>1306</v>
      </c>
    </row>
    <row r="565" spans="1:43" x14ac:dyDescent="0.3">
      <c r="A565" s="564">
        <v>122400</v>
      </c>
      <c r="B565" s="564" t="s">
        <v>515</v>
      </c>
      <c r="C565" s="564" t="s">
        <v>1242</v>
      </c>
      <c r="D565" s="564" t="s">
        <v>1242</v>
      </c>
      <c r="E565" s="564" t="s">
        <v>1242</v>
      </c>
      <c r="F565" s="564" t="s">
        <v>1242</v>
      </c>
      <c r="G565" s="564" t="s">
        <v>1242</v>
      </c>
      <c r="H565" s="564" t="s">
        <v>1242</v>
      </c>
      <c r="I565" s="564" t="s">
        <v>1242</v>
      </c>
      <c r="J565" s="564" t="s">
        <v>1242</v>
      </c>
      <c r="K565" s="564" t="s">
        <v>1242</v>
      </c>
      <c r="L565" s="564" t="s">
        <v>1242</v>
      </c>
      <c r="AQ565" s="564" t="s">
        <v>1306</v>
      </c>
    </row>
    <row r="566" spans="1:43" x14ac:dyDescent="0.3">
      <c r="A566" s="564">
        <v>122402</v>
      </c>
      <c r="B566" s="564" t="s">
        <v>515</v>
      </c>
      <c r="C566" s="564" t="s">
        <v>1242</v>
      </c>
      <c r="D566" s="564" t="s">
        <v>1242</v>
      </c>
      <c r="E566" s="564" t="s">
        <v>1242</v>
      </c>
      <c r="F566" s="564" t="s">
        <v>1242</v>
      </c>
      <c r="G566" s="564" t="s">
        <v>1242</v>
      </c>
      <c r="H566" s="564" t="s">
        <v>1242</v>
      </c>
      <c r="I566" s="564" t="s">
        <v>1242</v>
      </c>
      <c r="J566" s="564" t="s">
        <v>1242</v>
      </c>
      <c r="K566" s="564" t="s">
        <v>1242</v>
      </c>
      <c r="L566" s="564" t="s">
        <v>1242</v>
      </c>
      <c r="AQ566" s="564" t="s">
        <v>1306</v>
      </c>
    </row>
    <row r="567" spans="1:43" x14ac:dyDescent="0.3">
      <c r="A567" s="564">
        <v>122403</v>
      </c>
      <c r="B567" s="564" t="s">
        <v>515</v>
      </c>
      <c r="C567" s="564" t="s">
        <v>1242</v>
      </c>
      <c r="D567" s="564" t="s">
        <v>1242</v>
      </c>
      <c r="E567" s="564" t="s">
        <v>1242</v>
      </c>
      <c r="F567" s="564" t="s">
        <v>1242</v>
      </c>
      <c r="G567" s="564" t="s">
        <v>1242</v>
      </c>
      <c r="H567" s="564" t="s">
        <v>1242</v>
      </c>
      <c r="I567" s="564" t="s">
        <v>1242</v>
      </c>
      <c r="J567" s="564" t="s">
        <v>1242</v>
      </c>
      <c r="K567" s="564" t="s">
        <v>1242</v>
      </c>
      <c r="L567" s="564" t="s">
        <v>1242</v>
      </c>
      <c r="AQ567" s="564" t="s">
        <v>1306</v>
      </c>
    </row>
    <row r="568" spans="1:43" x14ac:dyDescent="0.3">
      <c r="A568" s="564">
        <v>122404</v>
      </c>
      <c r="B568" s="564" t="s">
        <v>515</v>
      </c>
      <c r="C568" s="564" t="s">
        <v>1242</v>
      </c>
      <c r="D568" s="564" t="s">
        <v>1242</v>
      </c>
      <c r="E568" s="564" t="s">
        <v>1242</v>
      </c>
      <c r="F568" s="564" t="s">
        <v>1242</v>
      </c>
      <c r="G568" s="564" t="s">
        <v>1242</v>
      </c>
      <c r="H568" s="564" t="s">
        <v>1242</v>
      </c>
      <c r="I568" s="564" t="s">
        <v>1242</v>
      </c>
      <c r="J568" s="564" t="s">
        <v>1242</v>
      </c>
      <c r="K568" s="564" t="s">
        <v>1242</v>
      </c>
      <c r="L568" s="564" t="s">
        <v>1242</v>
      </c>
      <c r="AQ568" s="564" t="s">
        <v>1306</v>
      </c>
    </row>
    <row r="569" spans="1:43" x14ac:dyDescent="0.3">
      <c r="A569" s="564">
        <v>122405</v>
      </c>
      <c r="B569" s="564" t="s">
        <v>515</v>
      </c>
      <c r="C569" s="564" t="s">
        <v>1242</v>
      </c>
      <c r="D569" s="564" t="s">
        <v>1242</v>
      </c>
      <c r="E569" s="564" t="s">
        <v>1242</v>
      </c>
      <c r="F569" s="564" t="s">
        <v>1242</v>
      </c>
      <c r="G569" s="564" t="s">
        <v>1242</v>
      </c>
      <c r="H569" s="564" t="s">
        <v>1242</v>
      </c>
      <c r="I569" s="564" t="s">
        <v>1242</v>
      </c>
      <c r="J569" s="564" t="s">
        <v>1242</v>
      </c>
      <c r="K569" s="564" t="s">
        <v>1242</v>
      </c>
      <c r="L569" s="564" t="s">
        <v>1242</v>
      </c>
      <c r="AQ569" s="564" t="s">
        <v>1306</v>
      </c>
    </row>
    <row r="570" spans="1:43" x14ac:dyDescent="0.3">
      <c r="A570" s="564">
        <v>122409</v>
      </c>
      <c r="B570" s="564" t="s">
        <v>515</v>
      </c>
      <c r="C570" s="564" t="s">
        <v>1242</v>
      </c>
      <c r="D570" s="564" t="s">
        <v>1242</v>
      </c>
      <c r="E570" s="564" t="s">
        <v>1242</v>
      </c>
      <c r="F570" s="564" t="s">
        <v>1242</v>
      </c>
      <c r="G570" s="564" t="s">
        <v>1242</v>
      </c>
      <c r="H570" s="564" t="s">
        <v>1242</v>
      </c>
      <c r="I570" s="564" t="s">
        <v>1242</v>
      </c>
      <c r="J570" s="564" t="s">
        <v>1242</v>
      </c>
      <c r="K570" s="564" t="s">
        <v>1242</v>
      </c>
      <c r="L570" s="564" t="s">
        <v>1242</v>
      </c>
      <c r="AQ570" s="564" t="s">
        <v>1306</v>
      </c>
    </row>
    <row r="571" spans="1:43" x14ac:dyDescent="0.3">
      <c r="A571" s="564">
        <v>122411</v>
      </c>
      <c r="B571" s="564" t="s">
        <v>515</v>
      </c>
      <c r="C571" s="564" t="s">
        <v>1242</v>
      </c>
      <c r="D571" s="564" t="s">
        <v>1242</v>
      </c>
      <c r="E571" s="564" t="s">
        <v>1242</v>
      </c>
      <c r="F571" s="564" t="s">
        <v>1242</v>
      </c>
      <c r="G571" s="564" t="s">
        <v>1242</v>
      </c>
      <c r="H571" s="564" t="s">
        <v>1242</v>
      </c>
      <c r="I571" s="564" t="s">
        <v>1242</v>
      </c>
      <c r="J571" s="564" t="s">
        <v>1242</v>
      </c>
      <c r="K571" s="564" t="s">
        <v>1242</v>
      </c>
      <c r="L571" s="564" t="s">
        <v>1242</v>
      </c>
      <c r="AQ571" s="564" t="s">
        <v>1306</v>
      </c>
    </row>
    <row r="572" spans="1:43" x14ac:dyDescent="0.3">
      <c r="A572" s="564">
        <v>122413</v>
      </c>
      <c r="B572" s="564" t="s">
        <v>515</v>
      </c>
      <c r="C572" s="564" t="s">
        <v>1242</v>
      </c>
      <c r="D572" s="564" t="s">
        <v>1242</v>
      </c>
      <c r="E572" s="564" t="s">
        <v>1242</v>
      </c>
      <c r="F572" s="564" t="s">
        <v>1242</v>
      </c>
      <c r="G572" s="564" t="s">
        <v>1242</v>
      </c>
      <c r="H572" s="564" t="s">
        <v>1242</v>
      </c>
      <c r="I572" s="564" t="s">
        <v>1242</v>
      </c>
      <c r="J572" s="564" t="s">
        <v>1242</v>
      </c>
      <c r="K572" s="564" t="s">
        <v>1242</v>
      </c>
      <c r="L572" s="564" t="s">
        <v>1242</v>
      </c>
      <c r="AQ572" s="564" t="s">
        <v>1306</v>
      </c>
    </row>
    <row r="573" spans="1:43" x14ac:dyDescent="0.3">
      <c r="A573" s="564">
        <v>122414</v>
      </c>
      <c r="B573" s="564" t="s">
        <v>515</v>
      </c>
      <c r="C573" s="564" t="s">
        <v>1242</v>
      </c>
      <c r="D573" s="564" t="s">
        <v>1242</v>
      </c>
      <c r="E573" s="564" t="s">
        <v>1242</v>
      </c>
      <c r="F573" s="564" t="s">
        <v>1242</v>
      </c>
      <c r="G573" s="564" t="s">
        <v>1242</v>
      </c>
      <c r="H573" s="564" t="s">
        <v>1242</v>
      </c>
      <c r="I573" s="564" t="s">
        <v>1242</v>
      </c>
      <c r="J573" s="564" t="s">
        <v>1242</v>
      </c>
      <c r="K573" s="564" t="s">
        <v>1242</v>
      </c>
      <c r="L573" s="564" t="s">
        <v>1242</v>
      </c>
      <c r="AQ573" s="564" t="s">
        <v>1306</v>
      </c>
    </row>
    <row r="574" spans="1:43" x14ac:dyDescent="0.3">
      <c r="A574" s="564">
        <v>122420</v>
      </c>
      <c r="B574" s="564" t="s">
        <v>515</v>
      </c>
      <c r="C574" s="564" t="s">
        <v>1242</v>
      </c>
      <c r="D574" s="564" t="s">
        <v>1242</v>
      </c>
      <c r="E574" s="564" t="s">
        <v>1242</v>
      </c>
      <c r="F574" s="564" t="s">
        <v>1242</v>
      </c>
      <c r="G574" s="564" t="s">
        <v>1242</v>
      </c>
      <c r="H574" s="564" t="s">
        <v>1242</v>
      </c>
      <c r="I574" s="564" t="s">
        <v>1242</v>
      </c>
      <c r="J574" s="564" t="s">
        <v>1242</v>
      </c>
      <c r="K574" s="564" t="s">
        <v>1242</v>
      </c>
      <c r="L574" s="564" t="s">
        <v>1242</v>
      </c>
      <c r="AQ574" s="564" t="s">
        <v>1306</v>
      </c>
    </row>
    <row r="575" spans="1:43" x14ac:dyDescent="0.3">
      <c r="A575" s="564">
        <v>122422</v>
      </c>
      <c r="B575" s="564" t="s">
        <v>515</v>
      </c>
      <c r="C575" s="564" t="s">
        <v>1242</v>
      </c>
      <c r="D575" s="564" t="s">
        <v>1242</v>
      </c>
      <c r="E575" s="564" t="s">
        <v>1242</v>
      </c>
      <c r="F575" s="564" t="s">
        <v>1242</v>
      </c>
      <c r="G575" s="564" t="s">
        <v>1242</v>
      </c>
      <c r="H575" s="564" t="s">
        <v>1242</v>
      </c>
      <c r="I575" s="564" t="s">
        <v>1242</v>
      </c>
      <c r="J575" s="564" t="s">
        <v>1242</v>
      </c>
      <c r="K575" s="564" t="s">
        <v>1242</v>
      </c>
      <c r="L575" s="564" t="s">
        <v>1242</v>
      </c>
      <c r="AQ575" s="564" t="s">
        <v>1306</v>
      </c>
    </row>
    <row r="576" spans="1:43" x14ac:dyDescent="0.3">
      <c r="A576" s="564">
        <v>122423</v>
      </c>
      <c r="B576" s="564" t="s">
        <v>515</v>
      </c>
      <c r="C576" s="564" t="s">
        <v>1242</v>
      </c>
      <c r="D576" s="564" t="s">
        <v>1242</v>
      </c>
      <c r="E576" s="564" t="s">
        <v>1242</v>
      </c>
      <c r="F576" s="564" t="s">
        <v>1242</v>
      </c>
      <c r="G576" s="564" t="s">
        <v>1242</v>
      </c>
      <c r="H576" s="564" t="s">
        <v>1242</v>
      </c>
      <c r="I576" s="564" t="s">
        <v>1242</v>
      </c>
      <c r="J576" s="564" t="s">
        <v>1242</v>
      </c>
      <c r="K576" s="564" t="s">
        <v>1242</v>
      </c>
      <c r="L576" s="564" t="s">
        <v>1242</v>
      </c>
      <c r="AQ576" s="564" t="s">
        <v>1306</v>
      </c>
    </row>
    <row r="577" spans="1:43" x14ac:dyDescent="0.3">
      <c r="A577" s="564">
        <v>122424</v>
      </c>
      <c r="B577" s="564" t="s">
        <v>515</v>
      </c>
      <c r="C577" s="564" t="s">
        <v>1242</v>
      </c>
      <c r="D577" s="564" t="s">
        <v>1242</v>
      </c>
      <c r="E577" s="564" t="s">
        <v>1242</v>
      </c>
      <c r="F577" s="564" t="s">
        <v>1242</v>
      </c>
      <c r="G577" s="564" t="s">
        <v>1242</v>
      </c>
      <c r="H577" s="564" t="s">
        <v>1242</v>
      </c>
      <c r="I577" s="564" t="s">
        <v>1242</v>
      </c>
      <c r="J577" s="564" t="s">
        <v>1242</v>
      </c>
      <c r="K577" s="564" t="s">
        <v>1242</v>
      </c>
      <c r="L577" s="564" t="s">
        <v>1242</v>
      </c>
      <c r="AQ577" s="564" t="s">
        <v>1306</v>
      </c>
    </row>
    <row r="578" spans="1:43" x14ac:dyDescent="0.3">
      <c r="A578" s="564">
        <v>122425</v>
      </c>
      <c r="B578" s="564" t="s">
        <v>515</v>
      </c>
      <c r="C578" s="564" t="s">
        <v>1242</v>
      </c>
      <c r="D578" s="564" t="s">
        <v>1242</v>
      </c>
      <c r="E578" s="564" t="s">
        <v>1242</v>
      </c>
      <c r="F578" s="564" t="s">
        <v>1242</v>
      </c>
      <c r="G578" s="564" t="s">
        <v>1242</v>
      </c>
      <c r="H578" s="564" t="s">
        <v>1242</v>
      </c>
      <c r="I578" s="564" t="s">
        <v>1242</v>
      </c>
      <c r="J578" s="564" t="s">
        <v>1242</v>
      </c>
      <c r="K578" s="564" t="s">
        <v>1242</v>
      </c>
      <c r="L578" s="564" t="s">
        <v>1242</v>
      </c>
      <c r="AQ578" s="564" t="s">
        <v>1306</v>
      </c>
    </row>
    <row r="579" spans="1:43" x14ac:dyDescent="0.3">
      <c r="A579" s="564">
        <v>122428</v>
      </c>
      <c r="B579" s="564" t="s">
        <v>515</v>
      </c>
      <c r="C579" s="564" t="s">
        <v>1242</v>
      </c>
      <c r="D579" s="564" t="s">
        <v>1242</v>
      </c>
      <c r="E579" s="564" t="s">
        <v>1242</v>
      </c>
      <c r="F579" s="564" t="s">
        <v>1242</v>
      </c>
      <c r="G579" s="564" t="s">
        <v>1242</v>
      </c>
      <c r="H579" s="564" t="s">
        <v>1242</v>
      </c>
      <c r="I579" s="564" t="s">
        <v>1242</v>
      </c>
      <c r="J579" s="564" t="s">
        <v>1242</v>
      </c>
      <c r="K579" s="564" t="s">
        <v>1242</v>
      </c>
      <c r="L579" s="564" t="s">
        <v>1242</v>
      </c>
      <c r="AQ579" s="564" t="s">
        <v>1306</v>
      </c>
    </row>
    <row r="580" spans="1:43" x14ac:dyDescent="0.3">
      <c r="A580" s="564">
        <v>122430</v>
      </c>
      <c r="B580" s="564" t="s">
        <v>515</v>
      </c>
      <c r="C580" s="564" t="s">
        <v>1242</v>
      </c>
      <c r="D580" s="564" t="s">
        <v>1242</v>
      </c>
      <c r="E580" s="564" t="s">
        <v>1242</v>
      </c>
      <c r="F580" s="564" t="s">
        <v>1242</v>
      </c>
      <c r="G580" s="564" t="s">
        <v>1242</v>
      </c>
      <c r="H580" s="564" t="s">
        <v>1242</v>
      </c>
      <c r="I580" s="564" t="s">
        <v>1242</v>
      </c>
      <c r="J580" s="564" t="s">
        <v>1242</v>
      </c>
      <c r="K580" s="564" t="s">
        <v>1242</v>
      </c>
      <c r="L580" s="564" t="s">
        <v>1242</v>
      </c>
      <c r="AQ580" s="564" t="s">
        <v>1306</v>
      </c>
    </row>
    <row r="581" spans="1:43" x14ac:dyDescent="0.3">
      <c r="A581" s="564">
        <v>122435</v>
      </c>
      <c r="B581" s="564" t="s">
        <v>515</v>
      </c>
      <c r="C581" s="564" t="s">
        <v>1242</v>
      </c>
      <c r="D581" s="564" t="s">
        <v>1242</v>
      </c>
      <c r="E581" s="564" t="s">
        <v>1242</v>
      </c>
      <c r="F581" s="564" t="s">
        <v>1242</v>
      </c>
      <c r="G581" s="564" t="s">
        <v>1242</v>
      </c>
      <c r="H581" s="564" t="s">
        <v>1242</v>
      </c>
      <c r="I581" s="564" t="s">
        <v>1242</v>
      </c>
      <c r="J581" s="564" t="s">
        <v>1242</v>
      </c>
      <c r="K581" s="564" t="s">
        <v>1242</v>
      </c>
      <c r="L581" s="564" t="s">
        <v>1242</v>
      </c>
      <c r="AQ581" s="564" t="s">
        <v>1306</v>
      </c>
    </row>
    <row r="582" spans="1:43" x14ac:dyDescent="0.3">
      <c r="A582" s="564">
        <v>123127</v>
      </c>
      <c r="B582" s="564" t="s">
        <v>515</v>
      </c>
      <c r="C582" s="564" t="s">
        <v>1242</v>
      </c>
      <c r="D582" s="564" t="s">
        <v>1242</v>
      </c>
      <c r="E582" s="564" t="s">
        <v>1242</v>
      </c>
      <c r="F582" s="564" t="s">
        <v>1242</v>
      </c>
      <c r="G582" s="564" t="s">
        <v>1242</v>
      </c>
      <c r="H582" s="564" t="s">
        <v>1242</v>
      </c>
      <c r="I582" s="564" t="s">
        <v>1242</v>
      </c>
      <c r="J582" s="564" t="s">
        <v>1242</v>
      </c>
      <c r="K582" s="564" t="s">
        <v>1242</v>
      </c>
      <c r="L582" s="564" t="s">
        <v>1242</v>
      </c>
      <c r="AQ582" s="564" t="s">
        <v>1306</v>
      </c>
    </row>
    <row r="583" spans="1:43" x14ac:dyDescent="0.3">
      <c r="A583" s="564">
        <v>123130</v>
      </c>
      <c r="B583" s="564" t="s">
        <v>515</v>
      </c>
      <c r="C583" s="564" t="s">
        <v>1242</v>
      </c>
      <c r="D583" s="564" t="s">
        <v>1242</v>
      </c>
      <c r="E583" s="564" t="s">
        <v>1242</v>
      </c>
      <c r="F583" s="564" t="s">
        <v>1242</v>
      </c>
      <c r="G583" s="564" t="s">
        <v>1242</v>
      </c>
      <c r="H583" s="564" t="s">
        <v>1242</v>
      </c>
      <c r="I583" s="564" t="s">
        <v>1242</v>
      </c>
      <c r="J583" s="564" t="s">
        <v>1242</v>
      </c>
      <c r="K583" s="564" t="s">
        <v>1242</v>
      </c>
      <c r="L583" s="564" t="s">
        <v>1242</v>
      </c>
      <c r="AQ583" s="564" t="s">
        <v>1306</v>
      </c>
    </row>
    <row r="584" spans="1:43" x14ac:dyDescent="0.3">
      <c r="A584" s="564">
        <v>123139</v>
      </c>
      <c r="B584" s="564" t="s">
        <v>515</v>
      </c>
      <c r="C584" s="564" t="s">
        <v>1242</v>
      </c>
      <c r="D584" s="564" t="s">
        <v>1242</v>
      </c>
      <c r="E584" s="564" t="s">
        <v>1242</v>
      </c>
      <c r="F584" s="564" t="s">
        <v>1242</v>
      </c>
      <c r="G584" s="564" t="s">
        <v>1242</v>
      </c>
      <c r="H584" s="564" t="s">
        <v>1242</v>
      </c>
      <c r="I584" s="564" t="s">
        <v>1242</v>
      </c>
      <c r="J584" s="564" t="s">
        <v>1242</v>
      </c>
      <c r="K584" s="564" t="s">
        <v>1242</v>
      </c>
      <c r="L584" s="564" t="s">
        <v>1242</v>
      </c>
      <c r="AQ584" s="564" t="s">
        <v>1306</v>
      </c>
    </row>
    <row r="585" spans="1:43" x14ac:dyDescent="0.3">
      <c r="A585" s="564">
        <v>123255</v>
      </c>
      <c r="B585" s="564" t="s">
        <v>515</v>
      </c>
      <c r="C585" s="564" t="s">
        <v>1242</v>
      </c>
      <c r="D585" s="564" t="s">
        <v>1242</v>
      </c>
      <c r="E585" s="564" t="s">
        <v>1242</v>
      </c>
      <c r="F585" s="564" t="s">
        <v>1242</v>
      </c>
      <c r="G585" s="564" t="s">
        <v>1242</v>
      </c>
      <c r="H585" s="564" t="s">
        <v>1242</v>
      </c>
      <c r="I585" s="564" t="s">
        <v>1242</v>
      </c>
      <c r="J585" s="564" t="s">
        <v>1242</v>
      </c>
      <c r="K585" s="564" t="s">
        <v>1242</v>
      </c>
      <c r="L585" s="564" t="s">
        <v>1242</v>
      </c>
      <c r="M585" s="564" t="s">
        <v>379</v>
      </c>
      <c r="N585" s="564" t="s">
        <v>379</v>
      </c>
      <c r="O585" s="564" t="s">
        <v>379</v>
      </c>
      <c r="P585" s="564" t="s">
        <v>379</v>
      </c>
      <c r="Q585" s="564" t="s">
        <v>379</v>
      </c>
      <c r="R585" s="564" t="s">
        <v>379</v>
      </c>
      <c r="S585" s="564" t="s">
        <v>379</v>
      </c>
      <c r="T585" s="564" t="s">
        <v>379</v>
      </c>
      <c r="U585" s="564" t="s">
        <v>379</v>
      </c>
      <c r="V585" s="564" t="s">
        <v>379</v>
      </c>
      <c r="W585" s="564" t="s">
        <v>379</v>
      </c>
      <c r="X585" s="564" t="s">
        <v>379</v>
      </c>
      <c r="Y585" s="564" t="s">
        <v>379</v>
      </c>
      <c r="Z585" s="564" t="s">
        <v>379</v>
      </c>
      <c r="AA585" s="564" t="s">
        <v>379</v>
      </c>
      <c r="AB585" s="564" t="s">
        <v>379</v>
      </c>
      <c r="AC585" s="564" t="s">
        <v>379</v>
      </c>
      <c r="AD585" s="564" t="s">
        <v>379</v>
      </c>
      <c r="AE585" s="564" t="s">
        <v>379</v>
      </c>
      <c r="AF585" s="564" t="s">
        <v>379</v>
      </c>
      <c r="AG585" s="564" t="s">
        <v>379</v>
      </c>
      <c r="AH585" s="564" t="s">
        <v>379</v>
      </c>
      <c r="AI585" s="564" t="s">
        <v>379</v>
      </c>
      <c r="AJ585" s="564" t="s">
        <v>379</v>
      </c>
      <c r="AK585" s="564" t="s">
        <v>379</v>
      </c>
      <c r="AL585" s="564" t="s">
        <v>379</v>
      </c>
      <c r="AM585" s="564" t="s">
        <v>379</v>
      </c>
      <c r="AN585" s="564" t="s">
        <v>379</v>
      </c>
      <c r="AO585" s="564" t="s">
        <v>379</v>
      </c>
      <c r="AP585" s="564" t="s">
        <v>379</v>
      </c>
      <c r="AQ585" s="564" t="s">
        <v>1306</v>
      </c>
    </row>
    <row r="586" spans="1:43" x14ac:dyDescent="0.3">
      <c r="A586" s="564">
        <v>114168</v>
      </c>
      <c r="B586" s="564" t="s">
        <v>515</v>
      </c>
      <c r="C586" s="564" t="s">
        <v>1242</v>
      </c>
      <c r="D586" s="564" t="s">
        <v>1242</v>
      </c>
      <c r="E586" s="564" t="s">
        <v>1242</v>
      </c>
      <c r="F586" s="564" t="s">
        <v>1242</v>
      </c>
      <c r="G586" s="564" t="s">
        <v>1242</v>
      </c>
      <c r="H586" s="564" t="s">
        <v>1242</v>
      </c>
      <c r="I586" s="564" t="s">
        <v>1242</v>
      </c>
      <c r="J586" s="564" t="s">
        <v>1242</v>
      </c>
      <c r="K586" s="564" t="s">
        <v>1242</v>
      </c>
      <c r="L586" s="564" t="s">
        <v>1242</v>
      </c>
      <c r="AQ586" s="564" t="s">
        <v>1319</v>
      </c>
    </row>
    <row r="587" spans="1:43" x14ac:dyDescent="0.3">
      <c r="A587" s="564">
        <v>117528</v>
      </c>
      <c r="B587" s="564" t="s">
        <v>515</v>
      </c>
      <c r="C587" s="564" t="s">
        <v>1242</v>
      </c>
      <c r="D587" s="564" t="s">
        <v>1242</v>
      </c>
      <c r="E587" s="564" t="s">
        <v>1242</v>
      </c>
      <c r="F587" s="564" t="s">
        <v>1242</v>
      </c>
      <c r="G587" s="564" t="s">
        <v>1242</v>
      </c>
      <c r="H587" s="564" t="s">
        <v>1242</v>
      </c>
      <c r="I587" s="564" t="s">
        <v>1242</v>
      </c>
      <c r="J587" s="564" t="s">
        <v>1242</v>
      </c>
      <c r="K587" s="564" t="s">
        <v>1242</v>
      </c>
      <c r="L587" s="564" t="s">
        <v>1242</v>
      </c>
      <c r="AQ587" s="564" t="s">
        <v>1319</v>
      </c>
    </row>
    <row r="588" spans="1:43" x14ac:dyDescent="0.3">
      <c r="A588" s="564">
        <v>118209</v>
      </c>
      <c r="B588" s="564" t="s">
        <v>515</v>
      </c>
      <c r="C588" s="564" t="s">
        <v>1242</v>
      </c>
      <c r="D588" s="564" t="s">
        <v>1242</v>
      </c>
      <c r="E588" s="564" t="s">
        <v>1242</v>
      </c>
      <c r="F588" s="564" t="s">
        <v>1242</v>
      </c>
      <c r="G588" s="564" t="s">
        <v>1242</v>
      </c>
      <c r="H588" s="564" t="s">
        <v>1242</v>
      </c>
      <c r="I588" s="564" t="s">
        <v>1242</v>
      </c>
      <c r="J588" s="564" t="s">
        <v>1242</v>
      </c>
      <c r="K588" s="564" t="s">
        <v>1242</v>
      </c>
      <c r="L588" s="564" t="s">
        <v>1242</v>
      </c>
      <c r="AQ588" s="564" t="s">
        <v>1319</v>
      </c>
    </row>
    <row r="589" spans="1:43" x14ac:dyDescent="0.3">
      <c r="A589" s="564">
        <v>118416</v>
      </c>
      <c r="B589" s="564" t="s">
        <v>515</v>
      </c>
      <c r="C589" s="564" t="s">
        <v>1242</v>
      </c>
      <c r="D589" s="564" t="s">
        <v>1242</v>
      </c>
      <c r="E589" s="564" t="s">
        <v>1242</v>
      </c>
      <c r="F589" s="564" t="s">
        <v>1242</v>
      </c>
      <c r="G589" s="564" t="s">
        <v>1242</v>
      </c>
      <c r="H589" s="564" t="s">
        <v>1242</v>
      </c>
      <c r="I589" s="564" t="s">
        <v>1242</v>
      </c>
      <c r="J589" s="564" t="s">
        <v>1242</v>
      </c>
      <c r="K589" s="564" t="s">
        <v>1242</v>
      </c>
      <c r="L589" s="564" t="s">
        <v>1242</v>
      </c>
      <c r="AQ589" s="564" t="s">
        <v>1319</v>
      </c>
    </row>
    <row r="590" spans="1:43" x14ac:dyDescent="0.3">
      <c r="A590" s="564">
        <v>118420</v>
      </c>
      <c r="B590" s="564" t="s">
        <v>515</v>
      </c>
      <c r="C590" s="564" t="s">
        <v>1242</v>
      </c>
      <c r="D590" s="564" t="s">
        <v>1242</v>
      </c>
      <c r="E590" s="564" t="s">
        <v>1242</v>
      </c>
      <c r="F590" s="564" t="s">
        <v>1242</v>
      </c>
      <c r="G590" s="564" t="s">
        <v>1242</v>
      </c>
      <c r="H590" s="564" t="s">
        <v>1242</v>
      </c>
      <c r="I590" s="564" t="s">
        <v>1242</v>
      </c>
      <c r="J590" s="564" t="s">
        <v>1242</v>
      </c>
      <c r="K590" s="564" t="s">
        <v>1242</v>
      </c>
      <c r="L590" s="564" t="s">
        <v>1242</v>
      </c>
      <c r="AQ590" s="564" t="s">
        <v>1319</v>
      </c>
    </row>
    <row r="591" spans="1:43" x14ac:dyDescent="0.3">
      <c r="A591" s="564">
        <v>118591</v>
      </c>
      <c r="B591" s="564" t="s">
        <v>515</v>
      </c>
      <c r="C591" s="564" t="s">
        <v>1242</v>
      </c>
      <c r="D591" s="564" t="s">
        <v>1242</v>
      </c>
      <c r="E591" s="564" t="s">
        <v>1242</v>
      </c>
      <c r="F591" s="564" t="s">
        <v>1242</v>
      </c>
      <c r="G591" s="564" t="s">
        <v>1242</v>
      </c>
      <c r="H591" s="564" t="s">
        <v>1242</v>
      </c>
      <c r="I591" s="564" t="s">
        <v>1242</v>
      </c>
      <c r="J591" s="564" t="s">
        <v>1242</v>
      </c>
      <c r="K591" s="564" t="s">
        <v>1242</v>
      </c>
      <c r="L591" s="564" t="s">
        <v>1242</v>
      </c>
      <c r="AQ591" s="564" t="s">
        <v>1319</v>
      </c>
    </row>
    <row r="592" spans="1:43" x14ac:dyDescent="0.3">
      <c r="A592" s="564">
        <v>118733</v>
      </c>
      <c r="B592" s="564" t="s">
        <v>515</v>
      </c>
      <c r="C592" s="564" t="s">
        <v>1242</v>
      </c>
      <c r="D592" s="564" t="s">
        <v>1242</v>
      </c>
      <c r="E592" s="564" t="s">
        <v>1242</v>
      </c>
      <c r="F592" s="564" t="s">
        <v>1242</v>
      </c>
      <c r="G592" s="564" t="s">
        <v>1242</v>
      </c>
      <c r="H592" s="564" t="s">
        <v>1242</v>
      </c>
      <c r="I592" s="564" t="s">
        <v>1242</v>
      </c>
      <c r="J592" s="564" t="s">
        <v>1242</v>
      </c>
      <c r="K592" s="564" t="s">
        <v>1242</v>
      </c>
      <c r="L592" s="564" t="s">
        <v>1242</v>
      </c>
      <c r="AQ592" s="564" t="s">
        <v>1319</v>
      </c>
    </row>
    <row r="593" spans="1:43" x14ac:dyDescent="0.3">
      <c r="A593" s="564">
        <v>118827</v>
      </c>
      <c r="B593" s="564" t="s">
        <v>515</v>
      </c>
      <c r="C593" s="564" t="s">
        <v>1242</v>
      </c>
      <c r="D593" s="564" t="s">
        <v>1242</v>
      </c>
      <c r="E593" s="564" t="s">
        <v>1242</v>
      </c>
      <c r="F593" s="564" t="s">
        <v>1242</v>
      </c>
      <c r="G593" s="564" t="s">
        <v>1242</v>
      </c>
      <c r="H593" s="564" t="s">
        <v>1242</v>
      </c>
      <c r="I593" s="564" t="s">
        <v>1242</v>
      </c>
      <c r="J593" s="564" t="s">
        <v>1242</v>
      </c>
      <c r="K593" s="564" t="s">
        <v>1242</v>
      </c>
      <c r="L593" s="564" t="s">
        <v>1242</v>
      </c>
      <c r="AQ593" s="564" t="s">
        <v>1319</v>
      </c>
    </row>
    <row r="594" spans="1:43" x14ac:dyDescent="0.3">
      <c r="A594" s="564">
        <v>118931</v>
      </c>
      <c r="B594" s="564" t="s">
        <v>515</v>
      </c>
      <c r="C594" s="564" t="s">
        <v>1242</v>
      </c>
      <c r="D594" s="564" t="s">
        <v>1242</v>
      </c>
      <c r="E594" s="564" t="s">
        <v>1242</v>
      </c>
      <c r="F594" s="564" t="s">
        <v>1242</v>
      </c>
      <c r="G594" s="564" t="s">
        <v>1242</v>
      </c>
      <c r="H594" s="564" t="s">
        <v>1242</v>
      </c>
      <c r="I594" s="564" t="s">
        <v>1242</v>
      </c>
      <c r="J594" s="564" t="s">
        <v>1242</v>
      </c>
      <c r="K594" s="564" t="s">
        <v>1242</v>
      </c>
      <c r="L594" s="564" t="s">
        <v>1242</v>
      </c>
      <c r="AQ594" s="564" t="s">
        <v>1319</v>
      </c>
    </row>
    <row r="595" spans="1:43" x14ac:dyDescent="0.3">
      <c r="A595" s="564">
        <v>119092</v>
      </c>
      <c r="B595" s="564" t="s">
        <v>515</v>
      </c>
      <c r="C595" s="564" t="s">
        <v>1242</v>
      </c>
      <c r="D595" s="564" t="s">
        <v>1242</v>
      </c>
      <c r="E595" s="564" t="s">
        <v>1242</v>
      </c>
      <c r="F595" s="564" t="s">
        <v>1242</v>
      </c>
      <c r="G595" s="564" t="s">
        <v>1242</v>
      </c>
      <c r="H595" s="564" t="s">
        <v>1242</v>
      </c>
      <c r="I595" s="564" t="s">
        <v>1242</v>
      </c>
      <c r="J595" s="564" t="s">
        <v>1242</v>
      </c>
      <c r="K595" s="564" t="s">
        <v>1242</v>
      </c>
      <c r="L595" s="564" t="s">
        <v>1242</v>
      </c>
      <c r="AQ595" s="564" t="s">
        <v>1319</v>
      </c>
    </row>
    <row r="596" spans="1:43" x14ac:dyDescent="0.3">
      <c r="A596" s="564">
        <v>119250</v>
      </c>
      <c r="B596" s="564" t="s">
        <v>515</v>
      </c>
      <c r="C596" s="564" t="s">
        <v>1242</v>
      </c>
      <c r="D596" s="564" t="s">
        <v>1242</v>
      </c>
      <c r="E596" s="564" t="s">
        <v>1242</v>
      </c>
      <c r="F596" s="564" t="s">
        <v>1242</v>
      </c>
      <c r="G596" s="564" t="s">
        <v>1242</v>
      </c>
      <c r="H596" s="564" t="s">
        <v>1242</v>
      </c>
      <c r="I596" s="564" t="s">
        <v>1242</v>
      </c>
      <c r="J596" s="564" t="s">
        <v>1242</v>
      </c>
      <c r="K596" s="564" t="s">
        <v>1242</v>
      </c>
      <c r="L596" s="564" t="s">
        <v>1242</v>
      </c>
      <c r="AQ596" s="564" t="s">
        <v>1319</v>
      </c>
    </row>
    <row r="597" spans="1:43" x14ac:dyDescent="0.3">
      <c r="A597" s="564">
        <v>119396</v>
      </c>
      <c r="B597" s="564" t="s">
        <v>515</v>
      </c>
      <c r="C597" s="564" t="s">
        <v>1242</v>
      </c>
      <c r="D597" s="564" t="s">
        <v>1242</v>
      </c>
      <c r="E597" s="564" t="s">
        <v>1242</v>
      </c>
      <c r="F597" s="564" t="s">
        <v>1242</v>
      </c>
      <c r="G597" s="564" t="s">
        <v>1242</v>
      </c>
      <c r="H597" s="564" t="s">
        <v>1242</v>
      </c>
      <c r="I597" s="564" t="s">
        <v>1242</v>
      </c>
      <c r="J597" s="564" t="s">
        <v>1242</v>
      </c>
      <c r="K597" s="564" t="s">
        <v>1242</v>
      </c>
      <c r="L597" s="564" t="s">
        <v>1242</v>
      </c>
      <c r="AQ597" s="564" t="s">
        <v>1319</v>
      </c>
    </row>
    <row r="598" spans="1:43" x14ac:dyDescent="0.3">
      <c r="A598" s="564">
        <v>119480</v>
      </c>
      <c r="B598" s="564" t="s">
        <v>515</v>
      </c>
      <c r="C598" s="564" t="s">
        <v>1242</v>
      </c>
      <c r="D598" s="564" t="s">
        <v>1242</v>
      </c>
      <c r="E598" s="564" t="s">
        <v>1242</v>
      </c>
      <c r="F598" s="564" t="s">
        <v>1242</v>
      </c>
      <c r="G598" s="564" t="s">
        <v>1242</v>
      </c>
      <c r="H598" s="564" t="s">
        <v>1242</v>
      </c>
      <c r="I598" s="564" t="s">
        <v>1242</v>
      </c>
      <c r="J598" s="564" t="s">
        <v>1242</v>
      </c>
      <c r="K598" s="564" t="s">
        <v>1242</v>
      </c>
      <c r="L598" s="564" t="s">
        <v>1242</v>
      </c>
      <c r="AQ598" s="564" t="s">
        <v>1319</v>
      </c>
    </row>
    <row r="599" spans="1:43" x14ac:dyDescent="0.3">
      <c r="A599" s="564">
        <v>119547</v>
      </c>
      <c r="B599" s="564" t="s">
        <v>515</v>
      </c>
      <c r="C599" s="564" t="s">
        <v>1242</v>
      </c>
      <c r="D599" s="564" t="s">
        <v>1242</v>
      </c>
      <c r="E599" s="564" t="s">
        <v>1242</v>
      </c>
      <c r="F599" s="564" t="s">
        <v>1242</v>
      </c>
      <c r="G599" s="564" t="s">
        <v>1242</v>
      </c>
      <c r="H599" s="564" t="s">
        <v>1242</v>
      </c>
      <c r="I599" s="564" t="s">
        <v>1242</v>
      </c>
      <c r="J599" s="564" t="s">
        <v>1242</v>
      </c>
      <c r="K599" s="564" t="s">
        <v>1242</v>
      </c>
      <c r="L599" s="564" t="s">
        <v>1242</v>
      </c>
      <c r="AQ599" s="564" t="s">
        <v>1319</v>
      </c>
    </row>
    <row r="600" spans="1:43" x14ac:dyDescent="0.3">
      <c r="A600" s="564">
        <v>119610</v>
      </c>
      <c r="B600" s="564" t="s">
        <v>515</v>
      </c>
      <c r="C600" s="564" t="s">
        <v>1242</v>
      </c>
      <c r="D600" s="564" t="s">
        <v>1242</v>
      </c>
      <c r="E600" s="564" t="s">
        <v>1242</v>
      </c>
      <c r="F600" s="564" t="s">
        <v>1242</v>
      </c>
      <c r="G600" s="564" t="s">
        <v>1242</v>
      </c>
      <c r="H600" s="564" t="s">
        <v>1242</v>
      </c>
      <c r="I600" s="564" t="s">
        <v>1242</v>
      </c>
      <c r="J600" s="564" t="s">
        <v>1242</v>
      </c>
      <c r="K600" s="564" t="s">
        <v>1242</v>
      </c>
      <c r="L600" s="564" t="s">
        <v>1242</v>
      </c>
      <c r="AQ600" s="564" t="s">
        <v>1319</v>
      </c>
    </row>
    <row r="601" spans="1:43" x14ac:dyDescent="0.3">
      <c r="A601" s="564">
        <v>119617</v>
      </c>
      <c r="B601" s="564" t="s">
        <v>515</v>
      </c>
      <c r="C601" s="564" t="s">
        <v>1242</v>
      </c>
      <c r="D601" s="564" t="s">
        <v>1242</v>
      </c>
      <c r="E601" s="564" t="s">
        <v>1242</v>
      </c>
      <c r="F601" s="564" t="s">
        <v>1242</v>
      </c>
      <c r="G601" s="564" t="s">
        <v>1242</v>
      </c>
      <c r="H601" s="564" t="s">
        <v>1242</v>
      </c>
      <c r="I601" s="564" t="s">
        <v>1242</v>
      </c>
      <c r="J601" s="564" t="s">
        <v>1242</v>
      </c>
      <c r="K601" s="564" t="s">
        <v>1242</v>
      </c>
      <c r="L601" s="564" t="s">
        <v>1242</v>
      </c>
      <c r="AQ601" s="564" t="s">
        <v>1319</v>
      </c>
    </row>
    <row r="602" spans="1:43" x14ac:dyDescent="0.3">
      <c r="A602" s="564">
        <v>119665</v>
      </c>
      <c r="B602" s="564" t="s">
        <v>515</v>
      </c>
      <c r="C602" s="564" t="s">
        <v>1242</v>
      </c>
      <c r="D602" s="564" t="s">
        <v>1242</v>
      </c>
      <c r="E602" s="564" t="s">
        <v>1242</v>
      </c>
      <c r="F602" s="564" t="s">
        <v>1242</v>
      </c>
      <c r="G602" s="564" t="s">
        <v>1242</v>
      </c>
      <c r="H602" s="564" t="s">
        <v>1242</v>
      </c>
      <c r="I602" s="564" t="s">
        <v>1242</v>
      </c>
      <c r="J602" s="564" t="s">
        <v>1242</v>
      </c>
      <c r="K602" s="564" t="s">
        <v>1242</v>
      </c>
      <c r="L602" s="564" t="s">
        <v>1242</v>
      </c>
      <c r="AQ602" s="564" t="s">
        <v>1319</v>
      </c>
    </row>
    <row r="603" spans="1:43" x14ac:dyDescent="0.3">
      <c r="A603" s="564">
        <v>119691</v>
      </c>
      <c r="B603" s="564" t="s">
        <v>515</v>
      </c>
      <c r="C603" s="564" t="s">
        <v>1242</v>
      </c>
      <c r="D603" s="564" t="s">
        <v>1242</v>
      </c>
      <c r="E603" s="564" t="s">
        <v>1242</v>
      </c>
      <c r="F603" s="564" t="s">
        <v>1242</v>
      </c>
      <c r="G603" s="564" t="s">
        <v>1242</v>
      </c>
      <c r="H603" s="564" t="s">
        <v>1242</v>
      </c>
      <c r="I603" s="564" t="s">
        <v>1242</v>
      </c>
      <c r="J603" s="564" t="s">
        <v>1242</v>
      </c>
      <c r="K603" s="564" t="s">
        <v>1242</v>
      </c>
      <c r="L603" s="564" t="s">
        <v>1242</v>
      </c>
      <c r="AQ603" s="564" t="s">
        <v>1319</v>
      </c>
    </row>
    <row r="604" spans="1:43" x14ac:dyDescent="0.3">
      <c r="A604" s="564">
        <v>119696</v>
      </c>
      <c r="B604" s="564" t="s">
        <v>515</v>
      </c>
      <c r="C604" s="564" t="s">
        <v>1242</v>
      </c>
      <c r="D604" s="564" t="s">
        <v>1242</v>
      </c>
      <c r="E604" s="564" t="s">
        <v>1242</v>
      </c>
      <c r="F604" s="564" t="s">
        <v>1242</v>
      </c>
      <c r="G604" s="564" t="s">
        <v>1242</v>
      </c>
      <c r="H604" s="564" t="s">
        <v>1242</v>
      </c>
      <c r="I604" s="564" t="s">
        <v>1242</v>
      </c>
      <c r="J604" s="564" t="s">
        <v>1242</v>
      </c>
      <c r="K604" s="564" t="s">
        <v>1242</v>
      </c>
      <c r="L604" s="564" t="s">
        <v>1242</v>
      </c>
      <c r="AQ604" s="564" t="s">
        <v>1319</v>
      </c>
    </row>
    <row r="605" spans="1:43" x14ac:dyDescent="0.3">
      <c r="A605" s="564">
        <v>119798</v>
      </c>
      <c r="B605" s="564" t="s">
        <v>515</v>
      </c>
      <c r="C605" s="564" t="s">
        <v>1242</v>
      </c>
      <c r="D605" s="564" t="s">
        <v>1242</v>
      </c>
      <c r="E605" s="564" t="s">
        <v>1242</v>
      </c>
      <c r="F605" s="564" t="s">
        <v>1242</v>
      </c>
      <c r="G605" s="564" t="s">
        <v>1242</v>
      </c>
      <c r="H605" s="564" t="s">
        <v>1242</v>
      </c>
      <c r="I605" s="564" t="s">
        <v>1242</v>
      </c>
      <c r="J605" s="564" t="s">
        <v>1242</v>
      </c>
      <c r="K605" s="564" t="s">
        <v>1242</v>
      </c>
      <c r="L605" s="564" t="s">
        <v>1242</v>
      </c>
      <c r="AQ605" s="564" t="s">
        <v>1319</v>
      </c>
    </row>
    <row r="606" spans="1:43" x14ac:dyDescent="0.3">
      <c r="A606" s="564">
        <v>120229</v>
      </c>
      <c r="B606" s="564" t="s">
        <v>515</v>
      </c>
      <c r="C606" s="564" t="s">
        <v>1242</v>
      </c>
      <c r="D606" s="564" t="s">
        <v>1242</v>
      </c>
      <c r="E606" s="564" t="s">
        <v>1242</v>
      </c>
      <c r="F606" s="564" t="s">
        <v>1242</v>
      </c>
      <c r="G606" s="564" t="s">
        <v>1242</v>
      </c>
      <c r="H606" s="564" t="s">
        <v>1242</v>
      </c>
      <c r="I606" s="564" t="s">
        <v>1242</v>
      </c>
      <c r="J606" s="564" t="s">
        <v>1242</v>
      </c>
      <c r="K606" s="564" t="s">
        <v>1242</v>
      </c>
      <c r="L606" s="564" t="s">
        <v>1242</v>
      </c>
      <c r="AQ606" s="564" t="s">
        <v>1319</v>
      </c>
    </row>
    <row r="607" spans="1:43" x14ac:dyDescent="0.3">
      <c r="A607" s="564">
        <v>120380</v>
      </c>
      <c r="B607" s="564" t="s">
        <v>515</v>
      </c>
      <c r="C607" s="564" t="s">
        <v>1242</v>
      </c>
      <c r="D607" s="564" t="s">
        <v>1242</v>
      </c>
      <c r="E607" s="564" t="s">
        <v>1242</v>
      </c>
      <c r="F607" s="564" t="s">
        <v>1242</v>
      </c>
      <c r="G607" s="564" t="s">
        <v>1242</v>
      </c>
      <c r="H607" s="564" t="s">
        <v>1242</v>
      </c>
      <c r="I607" s="564" t="s">
        <v>1242</v>
      </c>
      <c r="J607" s="564" t="s">
        <v>1242</v>
      </c>
      <c r="K607" s="564" t="s">
        <v>1242</v>
      </c>
      <c r="L607" s="564" t="s">
        <v>1242</v>
      </c>
      <c r="AQ607" s="564" t="s">
        <v>1319</v>
      </c>
    </row>
    <row r="608" spans="1:43" x14ac:dyDescent="0.3">
      <c r="A608" s="564">
        <v>120443</v>
      </c>
      <c r="B608" s="564" t="s">
        <v>515</v>
      </c>
      <c r="C608" s="564" t="s">
        <v>1242</v>
      </c>
      <c r="D608" s="564" t="s">
        <v>1242</v>
      </c>
      <c r="E608" s="564" t="s">
        <v>1242</v>
      </c>
      <c r="F608" s="564" t="s">
        <v>1242</v>
      </c>
      <c r="G608" s="564" t="s">
        <v>1242</v>
      </c>
      <c r="H608" s="564" t="s">
        <v>1242</v>
      </c>
      <c r="I608" s="564" t="s">
        <v>1242</v>
      </c>
      <c r="J608" s="564" t="s">
        <v>1242</v>
      </c>
      <c r="K608" s="564" t="s">
        <v>1242</v>
      </c>
      <c r="L608" s="564" t="s">
        <v>1242</v>
      </c>
      <c r="AQ608" s="564" t="s">
        <v>1319</v>
      </c>
    </row>
    <row r="609" spans="1:43" x14ac:dyDescent="0.3">
      <c r="A609" s="564">
        <v>120483</v>
      </c>
      <c r="B609" s="564" t="s">
        <v>515</v>
      </c>
      <c r="C609" s="564" t="s">
        <v>1242</v>
      </c>
      <c r="D609" s="564" t="s">
        <v>1242</v>
      </c>
      <c r="E609" s="564" t="s">
        <v>1242</v>
      </c>
      <c r="F609" s="564" t="s">
        <v>1242</v>
      </c>
      <c r="G609" s="564" t="s">
        <v>1242</v>
      </c>
      <c r="H609" s="564" t="s">
        <v>1242</v>
      </c>
      <c r="I609" s="564" t="s">
        <v>1242</v>
      </c>
      <c r="J609" s="564" t="s">
        <v>1242</v>
      </c>
      <c r="K609" s="564" t="s">
        <v>1242</v>
      </c>
      <c r="L609" s="564" t="s">
        <v>1242</v>
      </c>
      <c r="AQ609" s="564" t="s">
        <v>1319</v>
      </c>
    </row>
    <row r="610" spans="1:43" x14ac:dyDescent="0.3">
      <c r="A610" s="564">
        <v>120523</v>
      </c>
      <c r="B610" s="564" t="s">
        <v>515</v>
      </c>
      <c r="C610" s="564" t="s">
        <v>1242</v>
      </c>
      <c r="D610" s="564" t="s">
        <v>1242</v>
      </c>
      <c r="E610" s="564" t="s">
        <v>1242</v>
      </c>
      <c r="F610" s="564" t="s">
        <v>1242</v>
      </c>
      <c r="G610" s="564" t="s">
        <v>1242</v>
      </c>
      <c r="H610" s="564" t="s">
        <v>1242</v>
      </c>
      <c r="I610" s="564" t="s">
        <v>1242</v>
      </c>
      <c r="J610" s="564" t="s">
        <v>1242</v>
      </c>
      <c r="K610" s="564" t="s">
        <v>1242</v>
      </c>
      <c r="L610" s="564" t="s">
        <v>1242</v>
      </c>
      <c r="AQ610" s="564" t="s">
        <v>1319</v>
      </c>
    </row>
    <row r="611" spans="1:43" x14ac:dyDescent="0.3">
      <c r="A611" s="564">
        <v>120850</v>
      </c>
      <c r="B611" s="564" t="s">
        <v>515</v>
      </c>
      <c r="C611" s="564" t="s">
        <v>1242</v>
      </c>
      <c r="D611" s="564" t="s">
        <v>1242</v>
      </c>
      <c r="E611" s="564" t="s">
        <v>1242</v>
      </c>
      <c r="F611" s="564" t="s">
        <v>1242</v>
      </c>
      <c r="G611" s="564" t="s">
        <v>1242</v>
      </c>
      <c r="H611" s="564" t="s">
        <v>1242</v>
      </c>
      <c r="I611" s="564" t="s">
        <v>1242</v>
      </c>
      <c r="J611" s="564" t="s">
        <v>1242</v>
      </c>
      <c r="K611" s="564" t="s">
        <v>1242</v>
      </c>
      <c r="L611" s="564" t="s">
        <v>1242</v>
      </c>
      <c r="AQ611" s="564" t="s">
        <v>1319</v>
      </c>
    </row>
    <row r="612" spans="1:43" x14ac:dyDescent="0.3">
      <c r="A612" s="564">
        <v>121013</v>
      </c>
      <c r="B612" s="564" t="s">
        <v>515</v>
      </c>
      <c r="C612" s="564" t="s">
        <v>1242</v>
      </c>
      <c r="D612" s="564" t="s">
        <v>1242</v>
      </c>
      <c r="E612" s="564" t="s">
        <v>1242</v>
      </c>
      <c r="F612" s="564" t="s">
        <v>1242</v>
      </c>
      <c r="G612" s="564" t="s">
        <v>1242</v>
      </c>
      <c r="H612" s="564" t="s">
        <v>1242</v>
      </c>
      <c r="I612" s="564" t="s">
        <v>1242</v>
      </c>
      <c r="J612" s="564" t="s">
        <v>1242</v>
      </c>
      <c r="K612" s="564" t="s">
        <v>1242</v>
      </c>
      <c r="L612" s="564" t="s">
        <v>1242</v>
      </c>
      <c r="AQ612" s="564" t="s">
        <v>1319</v>
      </c>
    </row>
    <row r="613" spans="1:43" x14ac:dyDescent="0.3">
      <c r="A613" s="564">
        <v>121105</v>
      </c>
      <c r="B613" s="564" t="s">
        <v>515</v>
      </c>
      <c r="C613" s="564" t="s">
        <v>1242</v>
      </c>
      <c r="D613" s="564" t="s">
        <v>1242</v>
      </c>
      <c r="E613" s="564" t="s">
        <v>1242</v>
      </c>
      <c r="F613" s="564" t="s">
        <v>1242</v>
      </c>
      <c r="G613" s="564" t="s">
        <v>1242</v>
      </c>
      <c r="H613" s="564" t="s">
        <v>1242</v>
      </c>
      <c r="I613" s="564" t="s">
        <v>1242</v>
      </c>
      <c r="J613" s="564" t="s">
        <v>1242</v>
      </c>
      <c r="K613" s="564" t="s">
        <v>1242</v>
      </c>
      <c r="L613" s="564" t="s">
        <v>1242</v>
      </c>
      <c r="AQ613" s="564" t="s">
        <v>1319</v>
      </c>
    </row>
    <row r="614" spans="1:43" x14ac:dyDescent="0.3">
      <c r="A614" s="564">
        <v>121152</v>
      </c>
      <c r="B614" s="564" t="s">
        <v>515</v>
      </c>
      <c r="C614" s="564" t="s">
        <v>1242</v>
      </c>
      <c r="D614" s="564" t="s">
        <v>1242</v>
      </c>
      <c r="E614" s="564" t="s">
        <v>1242</v>
      </c>
      <c r="F614" s="564" t="s">
        <v>1242</v>
      </c>
      <c r="G614" s="564" t="s">
        <v>1242</v>
      </c>
      <c r="H614" s="564" t="s">
        <v>1242</v>
      </c>
      <c r="I614" s="564" t="s">
        <v>1242</v>
      </c>
      <c r="J614" s="564" t="s">
        <v>1242</v>
      </c>
      <c r="K614" s="564" t="s">
        <v>1242</v>
      </c>
      <c r="L614" s="564" t="s">
        <v>1242</v>
      </c>
      <c r="AQ614" s="564" t="s">
        <v>1319</v>
      </c>
    </row>
    <row r="615" spans="1:43" x14ac:dyDescent="0.3">
      <c r="A615" s="564">
        <v>121229</v>
      </c>
      <c r="B615" s="564" t="s">
        <v>515</v>
      </c>
      <c r="C615" s="564" t="s">
        <v>1242</v>
      </c>
      <c r="D615" s="564" t="s">
        <v>1242</v>
      </c>
      <c r="E615" s="564" t="s">
        <v>1242</v>
      </c>
      <c r="F615" s="564" t="s">
        <v>1242</v>
      </c>
      <c r="G615" s="564" t="s">
        <v>1242</v>
      </c>
      <c r="H615" s="564" t="s">
        <v>1242</v>
      </c>
      <c r="I615" s="564" t="s">
        <v>1242</v>
      </c>
      <c r="J615" s="564" t="s">
        <v>1242</v>
      </c>
      <c r="K615" s="564" t="s">
        <v>1242</v>
      </c>
      <c r="L615" s="564" t="s">
        <v>1242</v>
      </c>
      <c r="AQ615" s="564" t="s">
        <v>1319</v>
      </c>
    </row>
    <row r="616" spans="1:43" x14ac:dyDescent="0.3">
      <c r="A616" s="564">
        <v>121265</v>
      </c>
      <c r="B616" s="564" t="s">
        <v>515</v>
      </c>
      <c r="C616" s="564" t="s">
        <v>1242</v>
      </c>
      <c r="D616" s="564" t="s">
        <v>1242</v>
      </c>
      <c r="E616" s="564" t="s">
        <v>1242</v>
      </c>
      <c r="F616" s="564" t="s">
        <v>1242</v>
      </c>
      <c r="G616" s="564" t="s">
        <v>1242</v>
      </c>
      <c r="H616" s="564" t="s">
        <v>1242</v>
      </c>
      <c r="I616" s="564" t="s">
        <v>1242</v>
      </c>
      <c r="J616" s="564" t="s">
        <v>1242</v>
      </c>
      <c r="K616" s="564" t="s">
        <v>1242</v>
      </c>
      <c r="L616" s="564" t="s">
        <v>1242</v>
      </c>
      <c r="AQ616" s="564" t="s">
        <v>1319</v>
      </c>
    </row>
    <row r="617" spans="1:43" x14ac:dyDescent="0.3">
      <c r="A617" s="564">
        <v>121347</v>
      </c>
      <c r="B617" s="564" t="s">
        <v>515</v>
      </c>
      <c r="C617" s="564" t="s">
        <v>1242</v>
      </c>
      <c r="D617" s="564" t="s">
        <v>1242</v>
      </c>
      <c r="E617" s="564" t="s">
        <v>1242</v>
      </c>
      <c r="F617" s="564" t="s">
        <v>1242</v>
      </c>
      <c r="G617" s="564" t="s">
        <v>1242</v>
      </c>
      <c r="H617" s="564" t="s">
        <v>1242</v>
      </c>
      <c r="I617" s="564" t="s">
        <v>1242</v>
      </c>
      <c r="J617" s="564" t="s">
        <v>1242</v>
      </c>
      <c r="K617" s="564" t="s">
        <v>1242</v>
      </c>
      <c r="L617" s="564" t="s">
        <v>1242</v>
      </c>
      <c r="AQ617" s="564" t="s">
        <v>1319</v>
      </c>
    </row>
    <row r="618" spans="1:43" x14ac:dyDescent="0.3">
      <c r="A618" s="564">
        <v>121382</v>
      </c>
      <c r="B618" s="564" t="s">
        <v>515</v>
      </c>
      <c r="C618" s="564" t="s">
        <v>1242</v>
      </c>
      <c r="D618" s="564" t="s">
        <v>1242</v>
      </c>
      <c r="E618" s="564" t="s">
        <v>1242</v>
      </c>
      <c r="F618" s="564" t="s">
        <v>1242</v>
      </c>
      <c r="G618" s="564" t="s">
        <v>1242</v>
      </c>
      <c r="H618" s="564" t="s">
        <v>1242</v>
      </c>
      <c r="I618" s="564" t="s">
        <v>1242</v>
      </c>
      <c r="J618" s="564" t="s">
        <v>1242</v>
      </c>
      <c r="K618" s="564" t="s">
        <v>1242</v>
      </c>
      <c r="L618" s="564" t="s">
        <v>1242</v>
      </c>
      <c r="AQ618" s="564" t="s">
        <v>1319</v>
      </c>
    </row>
    <row r="619" spans="1:43" x14ac:dyDescent="0.3">
      <c r="A619" s="564">
        <v>121387</v>
      </c>
      <c r="B619" s="564" t="s">
        <v>515</v>
      </c>
      <c r="C619" s="564" t="s">
        <v>1242</v>
      </c>
      <c r="D619" s="564" t="s">
        <v>1242</v>
      </c>
      <c r="E619" s="564" t="s">
        <v>1242</v>
      </c>
      <c r="F619" s="564" t="s">
        <v>1242</v>
      </c>
      <c r="G619" s="564" t="s">
        <v>1242</v>
      </c>
      <c r="H619" s="564" t="s">
        <v>1242</v>
      </c>
      <c r="I619" s="564" t="s">
        <v>1242</v>
      </c>
      <c r="J619" s="564" t="s">
        <v>1242</v>
      </c>
      <c r="K619" s="564" t="s">
        <v>1242</v>
      </c>
      <c r="L619" s="564" t="s">
        <v>1242</v>
      </c>
      <c r="AQ619" s="564" t="s">
        <v>1319</v>
      </c>
    </row>
    <row r="620" spans="1:43" x14ac:dyDescent="0.3">
      <c r="A620" s="564">
        <v>121389</v>
      </c>
      <c r="B620" s="564" t="s">
        <v>515</v>
      </c>
      <c r="C620" s="564" t="s">
        <v>1242</v>
      </c>
      <c r="D620" s="564" t="s">
        <v>1242</v>
      </c>
      <c r="E620" s="564" t="s">
        <v>1242</v>
      </c>
      <c r="F620" s="564" t="s">
        <v>1242</v>
      </c>
      <c r="G620" s="564" t="s">
        <v>1242</v>
      </c>
      <c r="H620" s="564" t="s">
        <v>1242</v>
      </c>
      <c r="I620" s="564" t="s">
        <v>1242</v>
      </c>
      <c r="J620" s="564" t="s">
        <v>1242</v>
      </c>
      <c r="K620" s="564" t="s">
        <v>1242</v>
      </c>
      <c r="L620" s="564" t="s">
        <v>1242</v>
      </c>
      <c r="AQ620" s="564" t="s">
        <v>1319</v>
      </c>
    </row>
    <row r="621" spans="1:43" x14ac:dyDescent="0.3">
      <c r="A621" s="564">
        <v>121413</v>
      </c>
      <c r="B621" s="564" t="s">
        <v>515</v>
      </c>
      <c r="C621" s="564" t="s">
        <v>1242</v>
      </c>
      <c r="D621" s="564" t="s">
        <v>1242</v>
      </c>
      <c r="E621" s="564" t="s">
        <v>1242</v>
      </c>
      <c r="F621" s="564" t="s">
        <v>1242</v>
      </c>
      <c r="G621" s="564" t="s">
        <v>1242</v>
      </c>
      <c r="H621" s="564" t="s">
        <v>1242</v>
      </c>
      <c r="I621" s="564" t="s">
        <v>1242</v>
      </c>
      <c r="J621" s="564" t="s">
        <v>1242</v>
      </c>
      <c r="K621" s="564" t="s">
        <v>1242</v>
      </c>
      <c r="L621" s="564" t="s">
        <v>1242</v>
      </c>
      <c r="AQ621" s="564" t="s">
        <v>1319</v>
      </c>
    </row>
    <row r="622" spans="1:43" x14ac:dyDescent="0.3">
      <c r="A622" s="564">
        <v>121485</v>
      </c>
      <c r="B622" s="564" t="s">
        <v>515</v>
      </c>
      <c r="C622" s="564" t="s">
        <v>1242</v>
      </c>
      <c r="D622" s="564" t="s">
        <v>1242</v>
      </c>
      <c r="E622" s="564" t="s">
        <v>1242</v>
      </c>
      <c r="F622" s="564" t="s">
        <v>1242</v>
      </c>
      <c r="G622" s="564" t="s">
        <v>1242</v>
      </c>
      <c r="H622" s="564" t="s">
        <v>1242</v>
      </c>
      <c r="I622" s="564" t="s">
        <v>1242</v>
      </c>
      <c r="J622" s="564" t="s">
        <v>1242</v>
      </c>
      <c r="K622" s="564" t="s">
        <v>1242</v>
      </c>
      <c r="L622" s="564" t="s">
        <v>1242</v>
      </c>
      <c r="AQ622" s="564" t="s">
        <v>1319</v>
      </c>
    </row>
    <row r="623" spans="1:43" x14ac:dyDescent="0.3">
      <c r="A623" s="564">
        <v>121548</v>
      </c>
      <c r="B623" s="564" t="s">
        <v>515</v>
      </c>
      <c r="C623" s="564" t="s">
        <v>1242</v>
      </c>
      <c r="D623" s="564" t="s">
        <v>1242</v>
      </c>
      <c r="E623" s="564" t="s">
        <v>1242</v>
      </c>
      <c r="F623" s="564" t="s">
        <v>1242</v>
      </c>
      <c r="G623" s="564" t="s">
        <v>1242</v>
      </c>
      <c r="H623" s="564" t="s">
        <v>1242</v>
      </c>
      <c r="I623" s="564" t="s">
        <v>1242</v>
      </c>
      <c r="J623" s="564" t="s">
        <v>1242</v>
      </c>
      <c r="K623" s="564" t="s">
        <v>1242</v>
      </c>
      <c r="L623" s="564" t="s">
        <v>1242</v>
      </c>
      <c r="AQ623" s="564" t="s">
        <v>1319</v>
      </c>
    </row>
    <row r="624" spans="1:43" x14ac:dyDescent="0.3">
      <c r="A624" s="564">
        <v>121554</v>
      </c>
      <c r="B624" s="564" t="s">
        <v>515</v>
      </c>
      <c r="C624" s="564" t="s">
        <v>1242</v>
      </c>
      <c r="D624" s="564" t="s">
        <v>1242</v>
      </c>
      <c r="E624" s="564" t="s">
        <v>1242</v>
      </c>
      <c r="F624" s="564" t="s">
        <v>1242</v>
      </c>
      <c r="G624" s="564" t="s">
        <v>1242</v>
      </c>
      <c r="H624" s="564" t="s">
        <v>1242</v>
      </c>
      <c r="I624" s="564" t="s">
        <v>1242</v>
      </c>
      <c r="J624" s="564" t="s">
        <v>1242</v>
      </c>
      <c r="K624" s="564" t="s">
        <v>1242</v>
      </c>
      <c r="L624" s="564" t="s">
        <v>1242</v>
      </c>
      <c r="AQ624" s="564" t="s">
        <v>1319</v>
      </c>
    </row>
    <row r="625" spans="1:43" x14ac:dyDescent="0.3">
      <c r="A625" s="564">
        <v>121561</v>
      </c>
      <c r="B625" s="564" t="s">
        <v>515</v>
      </c>
      <c r="C625" s="564" t="s">
        <v>1242</v>
      </c>
      <c r="D625" s="564" t="s">
        <v>1242</v>
      </c>
      <c r="E625" s="564" t="s">
        <v>1242</v>
      </c>
      <c r="F625" s="564" t="s">
        <v>1242</v>
      </c>
      <c r="G625" s="564" t="s">
        <v>1242</v>
      </c>
      <c r="H625" s="564" t="s">
        <v>1242</v>
      </c>
      <c r="I625" s="564" t="s">
        <v>1242</v>
      </c>
      <c r="J625" s="564" t="s">
        <v>1242</v>
      </c>
      <c r="K625" s="564" t="s">
        <v>1242</v>
      </c>
      <c r="L625" s="564" t="s">
        <v>1242</v>
      </c>
      <c r="AQ625" s="564" t="s">
        <v>1319</v>
      </c>
    </row>
    <row r="626" spans="1:43" x14ac:dyDescent="0.3">
      <c r="A626" s="564">
        <v>121621</v>
      </c>
      <c r="B626" s="564" t="s">
        <v>515</v>
      </c>
      <c r="C626" s="564" t="s">
        <v>1242</v>
      </c>
      <c r="D626" s="564" t="s">
        <v>1242</v>
      </c>
      <c r="E626" s="564" t="s">
        <v>1242</v>
      </c>
      <c r="F626" s="564" t="s">
        <v>1242</v>
      </c>
      <c r="G626" s="564" t="s">
        <v>1242</v>
      </c>
      <c r="H626" s="564" t="s">
        <v>1242</v>
      </c>
      <c r="I626" s="564" t="s">
        <v>1242</v>
      </c>
      <c r="J626" s="564" t="s">
        <v>1242</v>
      </c>
      <c r="K626" s="564" t="s">
        <v>1242</v>
      </c>
      <c r="L626" s="564" t="s">
        <v>1242</v>
      </c>
      <c r="AQ626" s="564" t="s">
        <v>1319</v>
      </c>
    </row>
    <row r="627" spans="1:43" x14ac:dyDescent="0.3">
      <c r="A627" s="564">
        <v>121680</v>
      </c>
      <c r="B627" s="564" t="s">
        <v>515</v>
      </c>
      <c r="C627" s="564" t="s">
        <v>1242</v>
      </c>
      <c r="D627" s="564" t="s">
        <v>1242</v>
      </c>
      <c r="E627" s="564" t="s">
        <v>1242</v>
      </c>
      <c r="F627" s="564" t="s">
        <v>1242</v>
      </c>
      <c r="G627" s="564" t="s">
        <v>1242</v>
      </c>
      <c r="H627" s="564" t="s">
        <v>1242</v>
      </c>
      <c r="I627" s="564" t="s">
        <v>1242</v>
      </c>
      <c r="J627" s="564" t="s">
        <v>1242</v>
      </c>
      <c r="K627" s="564" t="s">
        <v>1242</v>
      </c>
      <c r="L627" s="564" t="s">
        <v>1242</v>
      </c>
      <c r="AQ627" s="564" t="s">
        <v>1319</v>
      </c>
    </row>
    <row r="628" spans="1:43" x14ac:dyDescent="0.3">
      <c r="A628" s="564">
        <v>121691</v>
      </c>
      <c r="B628" s="564" t="s">
        <v>515</v>
      </c>
      <c r="C628" s="564" t="s">
        <v>1242</v>
      </c>
      <c r="D628" s="564" t="s">
        <v>1242</v>
      </c>
      <c r="E628" s="564" t="s">
        <v>1242</v>
      </c>
      <c r="F628" s="564" t="s">
        <v>1242</v>
      </c>
      <c r="G628" s="564" t="s">
        <v>1242</v>
      </c>
      <c r="H628" s="564" t="s">
        <v>1242</v>
      </c>
      <c r="I628" s="564" t="s">
        <v>1242</v>
      </c>
      <c r="J628" s="564" t="s">
        <v>1242</v>
      </c>
      <c r="K628" s="564" t="s">
        <v>1242</v>
      </c>
      <c r="L628" s="564" t="s">
        <v>1242</v>
      </c>
      <c r="AQ628" s="564" t="s">
        <v>1319</v>
      </c>
    </row>
    <row r="629" spans="1:43" x14ac:dyDescent="0.3">
      <c r="A629" s="564">
        <v>121701</v>
      </c>
      <c r="B629" s="564" t="s">
        <v>515</v>
      </c>
      <c r="C629" s="564" t="s">
        <v>1242</v>
      </c>
      <c r="D629" s="564" t="s">
        <v>1242</v>
      </c>
      <c r="E629" s="564" t="s">
        <v>1242</v>
      </c>
      <c r="F629" s="564" t="s">
        <v>1242</v>
      </c>
      <c r="G629" s="564" t="s">
        <v>1242</v>
      </c>
      <c r="H629" s="564" t="s">
        <v>1242</v>
      </c>
      <c r="I629" s="564" t="s">
        <v>1242</v>
      </c>
      <c r="J629" s="564" t="s">
        <v>1242</v>
      </c>
      <c r="K629" s="564" t="s">
        <v>1242</v>
      </c>
      <c r="L629" s="564" t="s">
        <v>1242</v>
      </c>
      <c r="AQ629" s="564" t="s">
        <v>1319</v>
      </c>
    </row>
    <row r="630" spans="1:43" x14ac:dyDescent="0.3">
      <c r="A630" s="564">
        <v>121815</v>
      </c>
      <c r="B630" s="564" t="s">
        <v>515</v>
      </c>
      <c r="C630" s="564" t="s">
        <v>1242</v>
      </c>
      <c r="D630" s="564" t="s">
        <v>1242</v>
      </c>
      <c r="E630" s="564" t="s">
        <v>1242</v>
      </c>
      <c r="F630" s="564" t="s">
        <v>1242</v>
      </c>
      <c r="G630" s="564" t="s">
        <v>1242</v>
      </c>
      <c r="H630" s="564" t="s">
        <v>1242</v>
      </c>
      <c r="I630" s="564" t="s">
        <v>1242</v>
      </c>
      <c r="J630" s="564" t="s">
        <v>1242</v>
      </c>
      <c r="K630" s="564" t="s">
        <v>1242</v>
      </c>
      <c r="L630" s="564" t="s">
        <v>1242</v>
      </c>
      <c r="AQ630" s="564" t="s">
        <v>1319</v>
      </c>
    </row>
    <row r="631" spans="1:43" x14ac:dyDescent="0.3">
      <c r="A631" s="564">
        <v>121833</v>
      </c>
      <c r="B631" s="564" t="s">
        <v>515</v>
      </c>
      <c r="C631" s="564" t="s">
        <v>1242</v>
      </c>
      <c r="D631" s="564" t="s">
        <v>1242</v>
      </c>
      <c r="E631" s="564" t="s">
        <v>1242</v>
      </c>
      <c r="F631" s="564" t="s">
        <v>1242</v>
      </c>
      <c r="G631" s="564" t="s">
        <v>1242</v>
      </c>
      <c r="H631" s="564" t="s">
        <v>1242</v>
      </c>
      <c r="I631" s="564" t="s">
        <v>1242</v>
      </c>
      <c r="J631" s="564" t="s">
        <v>1242</v>
      </c>
      <c r="K631" s="564" t="s">
        <v>1242</v>
      </c>
      <c r="L631" s="564" t="s">
        <v>1242</v>
      </c>
      <c r="AQ631" s="564" t="s">
        <v>1319</v>
      </c>
    </row>
    <row r="632" spans="1:43" x14ac:dyDescent="0.3">
      <c r="A632" s="564">
        <v>121842</v>
      </c>
      <c r="B632" s="564" t="s">
        <v>515</v>
      </c>
      <c r="C632" s="564" t="s">
        <v>1242</v>
      </c>
      <c r="D632" s="564" t="s">
        <v>1242</v>
      </c>
      <c r="E632" s="564" t="s">
        <v>1242</v>
      </c>
      <c r="F632" s="564" t="s">
        <v>1242</v>
      </c>
      <c r="G632" s="564" t="s">
        <v>1242</v>
      </c>
      <c r="H632" s="564" t="s">
        <v>1242</v>
      </c>
      <c r="I632" s="564" t="s">
        <v>1242</v>
      </c>
      <c r="J632" s="564" t="s">
        <v>1242</v>
      </c>
      <c r="K632" s="564" t="s">
        <v>1242</v>
      </c>
      <c r="L632" s="564" t="s">
        <v>1242</v>
      </c>
      <c r="AQ632" s="564" t="s">
        <v>1319</v>
      </c>
    </row>
    <row r="633" spans="1:43" x14ac:dyDescent="0.3">
      <c r="A633" s="564">
        <v>121918</v>
      </c>
      <c r="B633" s="564" t="s">
        <v>515</v>
      </c>
      <c r="C633" s="564" t="s">
        <v>1242</v>
      </c>
      <c r="D633" s="564" t="s">
        <v>1242</v>
      </c>
      <c r="E633" s="564" t="s">
        <v>1242</v>
      </c>
      <c r="F633" s="564" t="s">
        <v>1242</v>
      </c>
      <c r="G633" s="564" t="s">
        <v>1242</v>
      </c>
      <c r="H633" s="564" t="s">
        <v>1242</v>
      </c>
      <c r="I633" s="564" t="s">
        <v>1242</v>
      </c>
      <c r="J633" s="564" t="s">
        <v>1242</v>
      </c>
      <c r="K633" s="564" t="s">
        <v>1242</v>
      </c>
      <c r="L633" s="564" t="s">
        <v>1242</v>
      </c>
      <c r="AQ633" s="564" t="s">
        <v>1319</v>
      </c>
    </row>
    <row r="634" spans="1:43" x14ac:dyDescent="0.3">
      <c r="A634" s="564">
        <v>121919</v>
      </c>
      <c r="B634" s="564" t="s">
        <v>515</v>
      </c>
      <c r="C634" s="564" t="s">
        <v>1242</v>
      </c>
      <c r="D634" s="564" t="s">
        <v>1242</v>
      </c>
      <c r="E634" s="564" t="s">
        <v>1242</v>
      </c>
      <c r="F634" s="564" t="s">
        <v>1242</v>
      </c>
      <c r="G634" s="564" t="s">
        <v>1242</v>
      </c>
      <c r="H634" s="564" t="s">
        <v>1242</v>
      </c>
      <c r="I634" s="564" t="s">
        <v>1242</v>
      </c>
      <c r="J634" s="564" t="s">
        <v>1242</v>
      </c>
      <c r="K634" s="564" t="s">
        <v>1242</v>
      </c>
      <c r="L634" s="564" t="s">
        <v>1242</v>
      </c>
      <c r="AQ634" s="564" t="s">
        <v>1319</v>
      </c>
    </row>
    <row r="635" spans="1:43" x14ac:dyDescent="0.3">
      <c r="A635" s="564">
        <v>121944</v>
      </c>
      <c r="B635" s="564" t="s">
        <v>515</v>
      </c>
      <c r="C635" s="564" t="s">
        <v>1242</v>
      </c>
      <c r="D635" s="564" t="s">
        <v>1242</v>
      </c>
      <c r="E635" s="564" t="s">
        <v>1242</v>
      </c>
      <c r="F635" s="564" t="s">
        <v>1242</v>
      </c>
      <c r="G635" s="564" t="s">
        <v>1242</v>
      </c>
      <c r="H635" s="564" t="s">
        <v>1242</v>
      </c>
      <c r="I635" s="564" t="s">
        <v>1242</v>
      </c>
      <c r="J635" s="564" t="s">
        <v>1242</v>
      </c>
      <c r="K635" s="564" t="s">
        <v>1242</v>
      </c>
      <c r="L635" s="564" t="s">
        <v>1242</v>
      </c>
      <c r="AQ635" s="564" t="s">
        <v>1319</v>
      </c>
    </row>
    <row r="636" spans="1:43" x14ac:dyDescent="0.3">
      <c r="A636" s="564">
        <v>122049</v>
      </c>
      <c r="B636" s="564" t="s">
        <v>515</v>
      </c>
      <c r="C636" s="564" t="s">
        <v>1242</v>
      </c>
      <c r="D636" s="564" t="s">
        <v>1242</v>
      </c>
      <c r="E636" s="564" t="s">
        <v>1242</v>
      </c>
      <c r="F636" s="564" t="s">
        <v>1242</v>
      </c>
      <c r="G636" s="564" t="s">
        <v>1242</v>
      </c>
      <c r="H636" s="564" t="s">
        <v>1242</v>
      </c>
      <c r="I636" s="564" t="s">
        <v>1242</v>
      </c>
      <c r="J636" s="564" t="s">
        <v>1242</v>
      </c>
      <c r="K636" s="564" t="s">
        <v>1242</v>
      </c>
      <c r="L636" s="564" t="s">
        <v>1242</v>
      </c>
      <c r="AQ636" s="564" t="s">
        <v>1319</v>
      </c>
    </row>
    <row r="637" spans="1:43" x14ac:dyDescent="0.3">
      <c r="A637" s="564">
        <v>122087</v>
      </c>
      <c r="B637" s="564" t="s">
        <v>515</v>
      </c>
      <c r="C637" s="564" t="s">
        <v>1242</v>
      </c>
      <c r="D637" s="564" t="s">
        <v>1242</v>
      </c>
      <c r="E637" s="564" t="s">
        <v>1242</v>
      </c>
      <c r="F637" s="564" t="s">
        <v>1242</v>
      </c>
      <c r="G637" s="564" t="s">
        <v>1242</v>
      </c>
      <c r="H637" s="564" t="s">
        <v>1242</v>
      </c>
      <c r="I637" s="564" t="s">
        <v>1242</v>
      </c>
      <c r="J637" s="564" t="s">
        <v>1242</v>
      </c>
      <c r="K637" s="564" t="s">
        <v>1242</v>
      </c>
      <c r="L637" s="564" t="s">
        <v>1242</v>
      </c>
      <c r="AQ637" s="564" t="s">
        <v>1319</v>
      </c>
    </row>
    <row r="638" spans="1:43" x14ac:dyDescent="0.3">
      <c r="A638" s="564">
        <v>122113</v>
      </c>
      <c r="B638" s="564" t="s">
        <v>515</v>
      </c>
      <c r="C638" s="564" t="s">
        <v>1242</v>
      </c>
      <c r="D638" s="564" t="s">
        <v>1242</v>
      </c>
      <c r="E638" s="564" t="s">
        <v>1242</v>
      </c>
      <c r="F638" s="564" t="s">
        <v>1242</v>
      </c>
      <c r="G638" s="564" t="s">
        <v>1242</v>
      </c>
      <c r="H638" s="564" t="s">
        <v>1242</v>
      </c>
      <c r="I638" s="564" t="s">
        <v>1242</v>
      </c>
      <c r="J638" s="564" t="s">
        <v>1242</v>
      </c>
      <c r="K638" s="564" t="s">
        <v>1242</v>
      </c>
      <c r="L638" s="564" t="s">
        <v>1242</v>
      </c>
      <c r="AQ638" s="564" t="s">
        <v>1319</v>
      </c>
    </row>
    <row r="639" spans="1:43" x14ac:dyDescent="0.3">
      <c r="A639" s="564">
        <v>122161</v>
      </c>
      <c r="B639" s="564" t="s">
        <v>515</v>
      </c>
      <c r="C639" s="564" t="s">
        <v>1242</v>
      </c>
      <c r="D639" s="564" t="s">
        <v>1242</v>
      </c>
      <c r="E639" s="564" t="s">
        <v>1242</v>
      </c>
      <c r="F639" s="564" t="s">
        <v>1242</v>
      </c>
      <c r="G639" s="564" t="s">
        <v>1242</v>
      </c>
      <c r="H639" s="564" t="s">
        <v>1242</v>
      </c>
      <c r="I639" s="564" t="s">
        <v>1242</v>
      </c>
      <c r="J639" s="564" t="s">
        <v>1242</v>
      </c>
      <c r="K639" s="564" t="s">
        <v>1242</v>
      </c>
      <c r="L639" s="564" t="s">
        <v>1242</v>
      </c>
      <c r="AQ639" s="564" t="s">
        <v>1319</v>
      </c>
    </row>
    <row r="640" spans="1:43" x14ac:dyDescent="0.3">
      <c r="A640" s="564">
        <v>122195</v>
      </c>
      <c r="B640" s="564" t="s">
        <v>515</v>
      </c>
      <c r="C640" s="564" t="s">
        <v>1242</v>
      </c>
      <c r="D640" s="564" t="s">
        <v>1242</v>
      </c>
      <c r="E640" s="564" t="s">
        <v>1242</v>
      </c>
      <c r="F640" s="564" t="s">
        <v>1242</v>
      </c>
      <c r="G640" s="564" t="s">
        <v>1242</v>
      </c>
      <c r="H640" s="564" t="s">
        <v>1242</v>
      </c>
      <c r="I640" s="564" t="s">
        <v>1242</v>
      </c>
      <c r="J640" s="564" t="s">
        <v>1242</v>
      </c>
      <c r="K640" s="564" t="s">
        <v>1242</v>
      </c>
      <c r="L640" s="564" t="s">
        <v>1242</v>
      </c>
      <c r="AQ640" s="564" t="s">
        <v>1319</v>
      </c>
    </row>
    <row r="641" spans="1:43" x14ac:dyDescent="0.3">
      <c r="A641" s="564">
        <v>122227</v>
      </c>
      <c r="B641" s="564" t="s">
        <v>515</v>
      </c>
      <c r="C641" s="564" t="s">
        <v>1242</v>
      </c>
      <c r="D641" s="564" t="s">
        <v>1242</v>
      </c>
      <c r="E641" s="564" t="s">
        <v>1242</v>
      </c>
      <c r="F641" s="564" t="s">
        <v>1242</v>
      </c>
      <c r="G641" s="564" t="s">
        <v>1242</v>
      </c>
      <c r="H641" s="564" t="s">
        <v>1242</v>
      </c>
      <c r="I641" s="564" t="s">
        <v>1242</v>
      </c>
      <c r="J641" s="564" t="s">
        <v>1242</v>
      </c>
      <c r="K641" s="564" t="s">
        <v>1242</v>
      </c>
      <c r="L641" s="564" t="s">
        <v>1242</v>
      </c>
      <c r="AQ641" s="564" t="s">
        <v>1319</v>
      </c>
    </row>
    <row r="642" spans="1:43" x14ac:dyDescent="0.3">
      <c r="A642" s="564">
        <v>122246</v>
      </c>
      <c r="B642" s="564" t="s">
        <v>515</v>
      </c>
      <c r="C642" s="564" t="s">
        <v>1242</v>
      </c>
      <c r="D642" s="564" t="s">
        <v>1242</v>
      </c>
      <c r="E642" s="564" t="s">
        <v>1242</v>
      </c>
      <c r="F642" s="564" t="s">
        <v>1242</v>
      </c>
      <c r="G642" s="564" t="s">
        <v>1242</v>
      </c>
      <c r="H642" s="564" t="s">
        <v>1242</v>
      </c>
      <c r="I642" s="564" t="s">
        <v>1242</v>
      </c>
      <c r="J642" s="564" t="s">
        <v>1242</v>
      </c>
      <c r="K642" s="564" t="s">
        <v>1242</v>
      </c>
      <c r="L642" s="564" t="s">
        <v>1242</v>
      </c>
      <c r="AQ642" s="564" t="s">
        <v>1319</v>
      </c>
    </row>
    <row r="643" spans="1:43" x14ac:dyDescent="0.3">
      <c r="A643" s="564">
        <v>122269</v>
      </c>
      <c r="B643" s="564" t="s">
        <v>515</v>
      </c>
      <c r="C643" s="564" t="s">
        <v>1242</v>
      </c>
      <c r="D643" s="564" t="s">
        <v>1242</v>
      </c>
      <c r="E643" s="564" t="s">
        <v>1242</v>
      </c>
      <c r="F643" s="564" t="s">
        <v>1242</v>
      </c>
      <c r="G643" s="564" t="s">
        <v>1242</v>
      </c>
      <c r="H643" s="564" t="s">
        <v>1242</v>
      </c>
      <c r="I643" s="564" t="s">
        <v>1242</v>
      </c>
      <c r="J643" s="564" t="s">
        <v>1242</v>
      </c>
      <c r="K643" s="564" t="s">
        <v>1242</v>
      </c>
      <c r="L643" s="564" t="s">
        <v>1242</v>
      </c>
      <c r="AQ643" s="564" t="s">
        <v>1319</v>
      </c>
    </row>
    <row r="644" spans="1:43" x14ac:dyDescent="0.3">
      <c r="A644" s="564">
        <v>122289</v>
      </c>
      <c r="B644" s="564" t="s">
        <v>515</v>
      </c>
      <c r="C644" s="564" t="s">
        <v>1242</v>
      </c>
      <c r="D644" s="564" t="s">
        <v>1242</v>
      </c>
      <c r="E644" s="564" t="s">
        <v>1242</v>
      </c>
      <c r="F644" s="564" t="s">
        <v>1242</v>
      </c>
      <c r="G644" s="564" t="s">
        <v>1242</v>
      </c>
      <c r="H644" s="564" t="s">
        <v>1242</v>
      </c>
      <c r="I644" s="564" t="s">
        <v>1242</v>
      </c>
      <c r="J644" s="564" t="s">
        <v>1242</v>
      </c>
      <c r="K644" s="564" t="s">
        <v>1242</v>
      </c>
      <c r="L644" s="564" t="s">
        <v>1242</v>
      </c>
      <c r="AQ644" s="564" t="s">
        <v>1319</v>
      </c>
    </row>
    <row r="645" spans="1:43" x14ac:dyDescent="0.3">
      <c r="A645" s="564">
        <v>122323</v>
      </c>
      <c r="B645" s="564" t="s">
        <v>515</v>
      </c>
      <c r="C645" s="564" t="s">
        <v>1242</v>
      </c>
      <c r="D645" s="564" t="s">
        <v>1242</v>
      </c>
      <c r="E645" s="564" t="s">
        <v>1242</v>
      </c>
      <c r="F645" s="564" t="s">
        <v>1242</v>
      </c>
      <c r="G645" s="564" t="s">
        <v>1242</v>
      </c>
      <c r="H645" s="564" t="s">
        <v>1242</v>
      </c>
      <c r="I645" s="564" t="s">
        <v>1242</v>
      </c>
      <c r="J645" s="564" t="s">
        <v>1242</v>
      </c>
      <c r="K645" s="564" t="s">
        <v>1242</v>
      </c>
      <c r="L645" s="564" t="s">
        <v>1242</v>
      </c>
      <c r="AQ645" s="564" t="s">
        <v>1319</v>
      </c>
    </row>
    <row r="646" spans="1:43" x14ac:dyDescent="0.3">
      <c r="A646" s="564">
        <v>122353</v>
      </c>
      <c r="B646" s="564" t="s">
        <v>515</v>
      </c>
      <c r="C646" s="564" t="s">
        <v>1242</v>
      </c>
      <c r="D646" s="564" t="s">
        <v>1242</v>
      </c>
      <c r="E646" s="564" t="s">
        <v>1242</v>
      </c>
      <c r="F646" s="564" t="s">
        <v>1242</v>
      </c>
      <c r="G646" s="564" t="s">
        <v>1242</v>
      </c>
      <c r="H646" s="564" t="s">
        <v>1242</v>
      </c>
      <c r="I646" s="564" t="s">
        <v>1242</v>
      </c>
      <c r="J646" s="564" t="s">
        <v>1242</v>
      </c>
      <c r="K646" s="564" t="s">
        <v>1242</v>
      </c>
      <c r="L646" s="564" t="s">
        <v>1242</v>
      </c>
      <c r="AQ646" s="564" t="s">
        <v>1319</v>
      </c>
    </row>
    <row r="647" spans="1:43" x14ac:dyDescent="0.3">
      <c r="A647" s="564">
        <v>122372</v>
      </c>
      <c r="B647" s="564" t="s">
        <v>515</v>
      </c>
      <c r="C647" s="564" t="s">
        <v>1242</v>
      </c>
      <c r="D647" s="564" t="s">
        <v>1242</v>
      </c>
      <c r="E647" s="564" t="s">
        <v>1242</v>
      </c>
      <c r="F647" s="564" t="s">
        <v>1242</v>
      </c>
      <c r="G647" s="564" t="s">
        <v>1242</v>
      </c>
      <c r="H647" s="564" t="s">
        <v>1242</v>
      </c>
      <c r="I647" s="564" t="s">
        <v>1242</v>
      </c>
      <c r="J647" s="564" t="s">
        <v>1242</v>
      </c>
      <c r="K647" s="564" t="s">
        <v>1242</v>
      </c>
      <c r="L647" s="564" t="s">
        <v>1242</v>
      </c>
      <c r="AQ647" s="564" t="s">
        <v>1319</v>
      </c>
    </row>
    <row r="648" spans="1:43" x14ac:dyDescent="0.3">
      <c r="A648" s="564">
        <v>122450</v>
      </c>
      <c r="B648" s="564" t="s">
        <v>515</v>
      </c>
      <c r="C648" s="564" t="s">
        <v>1242</v>
      </c>
      <c r="D648" s="564" t="s">
        <v>1242</v>
      </c>
      <c r="E648" s="564" t="s">
        <v>1242</v>
      </c>
      <c r="F648" s="564" t="s">
        <v>1242</v>
      </c>
      <c r="G648" s="564" t="s">
        <v>1242</v>
      </c>
      <c r="H648" s="564" t="s">
        <v>1242</v>
      </c>
      <c r="I648" s="564" t="s">
        <v>1242</v>
      </c>
      <c r="J648" s="564" t="s">
        <v>1242</v>
      </c>
      <c r="K648" s="564" t="s">
        <v>1242</v>
      </c>
      <c r="L648" s="564" t="s">
        <v>1242</v>
      </c>
      <c r="AQ648" s="564" t="s">
        <v>1319</v>
      </c>
    </row>
    <row r="649" spans="1:43" x14ac:dyDescent="0.3">
      <c r="A649" s="564">
        <v>104749</v>
      </c>
      <c r="B649" s="564" t="s">
        <v>515</v>
      </c>
      <c r="C649" s="564" t="s">
        <v>219</v>
      </c>
      <c r="D649" s="564" t="s">
        <v>219</v>
      </c>
      <c r="E649" s="564" t="s">
        <v>219</v>
      </c>
      <c r="F649" s="564" t="s">
        <v>219</v>
      </c>
      <c r="G649" s="564" t="s">
        <v>219</v>
      </c>
      <c r="H649" s="564" t="s">
        <v>219</v>
      </c>
      <c r="I649" s="564" t="s">
        <v>219</v>
      </c>
      <c r="J649" s="564" t="s">
        <v>219</v>
      </c>
      <c r="K649" s="564" t="s">
        <v>219</v>
      </c>
      <c r="L649" s="564" t="s">
        <v>219</v>
      </c>
    </row>
    <row r="650" spans="1:43" x14ac:dyDescent="0.3">
      <c r="A650" s="564">
        <v>113342</v>
      </c>
      <c r="B650" s="564" t="s">
        <v>515</v>
      </c>
      <c r="C650" s="564" t="s">
        <v>219</v>
      </c>
      <c r="D650" s="564" t="s">
        <v>219</v>
      </c>
      <c r="E650" s="564" t="s">
        <v>220</v>
      </c>
      <c r="F650" s="564" t="s">
        <v>219</v>
      </c>
      <c r="G650" s="564" t="s">
        <v>220</v>
      </c>
      <c r="H650" s="564" t="s">
        <v>220</v>
      </c>
      <c r="I650" s="564" t="s">
        <v>220</v>
      </c>
      <c r="J650" s="564" t="s">
        <v>220</v>
      </c>
      <c r="K650" s="564" t="s">
        <v>220</v>
      </c>
      <c r="L650" s="564" t="s">
        <v>220</v>
      </c>
    </row>
    <row r="651" spans="1:43" x14ac:dyDescent="0.3">
      <c r="A651" s="564">
        <v>105992</v>
      </c>
      <c r="B651" s="564" t="s">
        <v>515</v>
      </c>
      <c r="C651" s="564" t="s">
        <v>219</v>
      </c>
      <c r="D651" s="564" t="s">
        <v>219</v>
      </c>
      <c r="E651" s="564" t="s">
        <v>219</v>
      </c>
      <c r="F651" s="564" t="s">
        <v>219</v>
      </c>
      <c r="G651" s="564" t="s">
        <v>219</v>
      </c>
      <c r="H651" s="564" t="s">
        <v>220</v>
      </c>
      <c r="I651" s="564" t="s">
        <v>220</v>
      </c>
      <c r="J651" s="564" t="s">
        <v>220</v>
      </c>
      <c r="K651" s="564" t="s">
        <v>220</v>
      </c>
      <c r="L651" s="564" t="s">
        <v>220</v>
      </c>
    </row>
    <row r="652" spans="1:43" x14ac:dyDescent="0.3">
      <c r="A652" s="564">
        <v>108142</v>
      </c>
      <c r="B652" s="564" t="s">
        <v>515</v>
      </c>
      <c r="C652" s="564" t="s">
        <v>219</v>
      </c>
      <c r="D652" s="564" t="s">
        <v>220</v>
      </c>
      <c r="E652" s="564" t="s">
        <v>219</v>
      </c>
      <c r="F652" s="564" t="s">
        <v>221</v>
      </c>
      <c r="G652" s="564" t="s">
        <v>219</v>
      </c>
      <c r="H652" s="564" t="s">
        <v>219</v>
      </c>
      <c r="I652" s="564" t="s">
        <v>219</v>
      </c>
      <c r="J652" s="564" t="s">
        <v>220</v>
      </c>
      <c r="K652" s="564" t="s">
        <v>220</v>
      </c>
      <c r="L652" s="564" t="s">
        <v>220</v>
      </c>
      <c r="M652" s="564" t="s">
        <v>379</v>
      </c>
      <c r="N652" s="564" t="s">
        <v>379</v>
      </c>
      <c r="O652" s="564" t="s">
        <v>379</v>
      </c>
      <c r="P652" s="564" t="s">
        <v>379</v>
      </c>
      <c r="Q652" s="564" t="s">
        <v>379</v>
      </c>
      <c r="R652" s="564" t="s">
        <v>379</v>
      </c>
      <c r="S652" s="564" t="s">
        <v>379</v>
      </c>
      <c r="T652" s="564" t="s">
        <v>379</v>
      </c>
      <c r="U652" s="564" t="s">
        <v>379</v>
      </c>
      <c r="V652" s="564" t="s">
        <v>379</v>
      </c>
      <c r="W652" s="564" t="s">
        <v>379</v>
      </c>
      <c r="X652" s="564" t="s">
        <v>379</v>
      </c>
      <c r="Y652" s="564" t="s">
        <v>379</v>
      </c>
      <c r="Z652" s="564" t="s">
        <v>379</v>
      </c>
      <c r="AA652" s="564" t="s">
        <v>379</v>
      </c>
      <c r="AB652" s="564" t="s">
        <v>379</v>
      </c>
      <c r="AC652" s="564" t="s">
        <v>379</v>
      </c>
      <c r="AD652" s="564" t="s">
        <v>379</v>
      </c>
      <c r="AE652" s="564" t="s">
        <v>379</v>
      </c>
      <c r="AF652" s="564" t="s">
        <v>379</v>
      </c>
      <c r="AG652" s="564" t="s">
        <v>379</v>
      </c>
      <c r="AH652" s="564" t="s">
        <v>379</v>
      </c>
      <c r="AI652" s="564" t="s">
        <v>379</v>
      </c>
      <c r="AJ652" s="564" t="s">
        <v>379</v>
      </c>
      <c r="AK652" s="564" t="s">
        <v>379</v>
      </c>
      <c r="AL652" s="564" t="s">
        <v>379</v>
      </c>
      <c r="AM652" s="564" t="s">
        <v>379</v>
      </c>
      <c r="AN652" s="564" t="s">
        <v>379</v>
      </c>
      <c r="AO652" s="564" t="s">
        <v>379</v>
      </c>
      <c r="AP652" s="564" t="s">
        <v>379</v>
      </c>
    </row>
    <row r="653" spans="1:43" x14ac:dyDescent="0.3">
      <c r="A653" s="564">
        <v>119607</v>
      </c>
      <c r="B653" s="564" t="s">
        <v>515</v>
      </c>
      <c r="C653" s="564" t="s">
        <v>219</v>
      </c>
      <c r="D653" s="564" t="s">
        <v>221</v>
      </c>
      <c r="E653" s="564" t="s">
        <v>219</v>
      </c>
      <c r="F653" s="564" t="s">
        <v>219</v>
      </c>
      <c r="G653" s="564" t="s">
        <v>221</v>
      </c>
      <c r="H653" s="564" t="s">
        <v>221</v>
      </c>
      <c r="I653" s="564" t="s">
        <v>220</v>
      </c>
      <c r="J653" s="564" t="s">
        <v>220</v>
      </c>
      <c r="K653" s="564" t="s">
        <v>220</v>
      </c>
      <c r="L653" s="564" t="s">
        <v>220</v>
      </c>
    </row>
    <row r="654" spans="1:43" x14ac:dyDescent="0.3">
      <c r="A654" s="564">
        <v>119724</v>
      </c>
      <c r="B654" s="564" t="s">
        <v>515</v>
      </c>
      <c r="C654" s="564" t="s">
        <v>219</v>
      </c>
      <c r="D654" s="564" t="s">
        <v>219</v>
      </c>
      <c r="E654" s="564" t="s">
        <v>219</v>
      </c>
      <c r="F654" s="564" t="s">
        <v>221</v>
      </c>
      <c r="G654" s="564" t="s">
        <v>219</v>
      </c>
      <c r="H654" s="564" t="s">
        <v>221</v>
      </c>
      <c r="I654" s="564" t="s">
        <v>220</v>
      </c>
      <c r="J654" s="564" t="s">
        <v>220</v>
      </c>
      <c r="K654" s="564" t="s">
        <v>221</v>
      </c>
      <c r="L654" s="564" t="s">
        <v>219</v>
      </c>
    </row>
    <row r="655" spans="1:43" x14ac:dyDescent="0.3">
      <c r="A655" s="564">
        <v>120421</v>
      </c>
      <c r="B655" s="564" t="s">
        <v>515</v>
      </c>
      <c r="C655" s="564" t="s">
        <v>219</v>
      </c>
      <c r="D655" s="564" t="s">
        <v>221</v>
      </c>
      <c r="E655" s="564" t="s">
        <v>219</v>
      </c>
      <c r="F655" s="564" t="s">
        <v>221</v>
      </c>
      <c r="G655" s="564" t="s">
        <v>220</v>
      </c>
      <c r="H655" s="564" t="s">
        <v>220</v>
      </c>
      <c r="I655" s="564" t="s">
        <v>220</v>
      </c>
      <c r="J655" s="564" t="s">
        <v>220</v>
      </c>
      <c r="K655" s="564" t="s">
        <v>220</v>
      </c>
      <c r="L655" s="564" t="s">
        <v>220</v>
      </c>
      <c r="M655" s="564" t="s">
        <v>379</v>
      </c>
      <c r="N655" s="564" t="s">
        <v>379</v>
      </c>
      <c r="O655" s="564" t="s">
        <v>379</v>
      </c>
      <c r="P655" s="564" t="s">
        <v>379</v>
      </c>
      <c r="Q655" s="564" t="s">
        <v>379</v>
      </c>
      <c r="R655" s="564" t="s">
        <v>379</v>
      </c>
      <c r="S655" s="564" t="s">
        <v>379</v>
      </c>
      <c r="T655" s="564" t="s">
        <v>379</v>
      </c>
      <c r="U655" s="564" t="s">
        <v>379</v>
      </c>
      <c r="V655" s="564" t="s">
        <v>379</v>
      </c>
      <c r="W655" s="564" t="s">
        <v>379</v>
      </c>
      <c r="X655" s="564" t="s">
        <v>379</v>
      </c>
      <c r="Y655" s="564" t="s">
        <v>379</v>
      </c>
      <c r="Z655" s="564" t="s">
        <v>379</v>
      </c>
      <c r="AA655" s="564" t="s">
        <v>379</v>
      </c>
      <c r="AB655" s="564" t="s">
        <v>379</v>
      </c>
      <c r="AC655" s="564" t="s">
        <v>379</v>
      </c>
      <c r="AD655" s="564" t="s">
        <v>379</v>
      </c>
      <c r="AE655" s="564" t="s">
        <v>379</v>
      </c>
      <c r="AF655" s="564" t="s">
        <v>379</v>
      </c>
      <c r="AG655" s="564" t="s">
        <v>379</v>
      </c>
      <c r="AH655" s="564" t="s">
        <v>379</v>
      </c>
      <c r="AI655" s="564" t="s">
        <v>379</v>
      </c>
      <c r="AJ655" s="564" t="s">
        <v>379</v>
      </c>
      <c r="AK655" s="564" t="s">
        <v>379</v>
      </c>
      <c r="AL655" s="564" t="s">
        <v>379</v>
      </c>
      <c r="AM655" s="564" t="s">
        <v>379</v>
      </c>
      <c r="AN655" s="564" t="s">
        <v>379</v>
      </c>
      <c r="AO655" s="564" t="s">
        <v>379</v>
      </c>
      <c r="AP655" s="564" t="s">
        <v>379</v>
      </c>
    </row>
    <row r="656" spans="1:43" x14ac:dyDescent="0.3">
      <c r="A656" s="564">
        <v>120492</v>
      </c>
      <c r="B656" s="564" t="s">
        <v>515</v>
      </c>
      <c r="C656" s="564" t="s">
        <v>219</v>
      </c>
      <c r="D656" s="564" t="s">
        <v>221</v>
      </c>
      <c r="E656" s="564" t="s">
        <v>221</v>
      </c>
      <c r="F656" s="564" t="s">
        <v>219</v>
      </c>
      <c r="G656" s="564" t="s">
        <v>219</v>
      </c>
      <c r="H656" s="564" t="s">
        <v>219</v>
      </c>
      <c r="I656" s="564" t="s">
        <v>221</v>
      </c>
      <c r="J656" s="564" t="s">
        <v>221</v>
      </c>
      <c r="K656" s="564" t="s">
        <v>219</v>
      </c>
      <c r="L656" s="564" t="s">
        <v>219</v>
      </c>
      <c r="M656" s="564" t="s">
        <v>379</v>
      </c>
      <c r="N656" s="564" t="s">
        <v>379</v>
      </c>
      <c r="O656" s="564" t="s">
        <v>379</v>
      </c>
      <c r="P656" s="564" t="s">
        <v>379</v>
      </c>
      <c r="Q656" s="564" t="s">
        <v>379</v>
      </c>
      <c r="R656" s="564" t="s">
        <v>379</v>
      </c>
      <c r="S656" s="564" t="s">
        <v>379</v>
      </c>
      <c r="T656" s="564" t="s">
        <v>379</v>
      </c>
      <c r="U656" s="564" t="s">
        <v>379</v>
      </c>
      <c r="V656" s="564" t="s">
        <v>379</v>
      </c>
      <c r="W656" s="564" t="s">
        <v>379</v>
      </c>
      <c r="X656" s="564" t="s">
        <v>379</v>
      </c>
      <c r="Y656" s="564" t="s">
        <v>379</v>
      </c>
      <c r="Z656" s="564" t="s">
        <v>379</v>
      </c>
      <c r="AA656" s="564" t="s">
        <v>379</v>
      </c>
      <c r="AB656" s="564" t="s">
        <v>379</v>
      </c>
      <c r="AC656" s="564" t="s">
        <v>379</v>
      </c>
      <c r="AD656" s="564" t="s">
        <v>379</v>
      </c>
      <c r="AE656" s="564" t="s">
        <v>379</v>
      </c>
      <c r="AF656" s="564" t="s">
        <v>379</v>
      </c>
      <c r="AG656" s="564" t="s">
        <v>379</v>
      </c>
      <c r="AH656" s="564" t="s">
        <v>379</v>
      </c>
      <c r="AI656" s="564" t="s">
        <v>379</v>
      </c>
      <c r="AJ656" s="564" t="s">
        <v>379</v>
      </c>
      <c r="AK656" s="564" t="s">
        <v>379</v>
      </c>
      <c r="AL656" s="564" t="s">
        <v>379</v>
      </c>
      <c r="AM656" s="564" t="s">
        <v>379</v>
      </c>
      <c r="AN656" s="564" t="s">
        <v>379</v>
      </c>
      <c r="AO656" s="564" t="s">
        <v>379</v>
      </c>
      <c r="AP656" s="564" t="s">
        <v>379</v>
      </c>
    </row>
    <row r="657" spans="1:42" x14ac:dyDescent="0.3">
      <c r="A657" s="564">
        <v>121025</v>
      </c>
      <c r="B657" s="564" t="s">
        <v>515</v>
      </c>
      <c r="C657" s="564" t="s">
        <v>219</v>
      </c>
      <c r="D657" s="564" t="s">
        <v>219</v>
      </c>
      <c r="E657" s="564" t="s">
        <v>219</v>
      </c>
      <c r="F657" s="564" t="s">
        <v>219</v>
      </c>
      <c r="G657" s="564" t="s">
        <v>221</v>
      </c>
      <c r="H657" s="564" t="s">
        <v>220</v>
      </c>
      <c r="I657" s="564" t="s">
        <v>220</v>
      </c>
      <c r="J657" s="564" t="s">
        <v>220</v>
      </c>
      <c r="K657" s="564" t="s">
        <v>220</v>
      </c>
      <c r="L657" s="564" t="s">
        <v>220</v>
      </c>
    </row>
    <row r="658" spans="1:42" x14ac:dyDescent="0.3">
      <c r="A658" s="564">
        <v>121307</v>
      </c>
      <c r="B658" s="564" t="s">
        <v>515</v>
      </c>
      <c r="C658" s="564" t="s">
        <v>219</v>
      </c>
      <c r="D658" s="564" t="s">
        <v>221</v>
      </c>
      <c r="E658" s="564" t="s">
        <v>219</v>
      </c>
      <c r="F658" s="564" t="s">
        <v>221</v>
      </c>
      <c r="G658" s="564" t="s">
        <v>219</v>
      </c>
      <c r="H658" s="564" t="s">
        <v>221</v>
      </c>
      <c r="I658" s="564" t="s">
        <v>221</v>
      </c>
      <c r="J658" s="564" t="s">
        <v>219</v>
      </c>
      <c r="K658" s="564" t="s">
        <v>219</v>
      </c>
      <c r="L658" s="564" t="s">
        <v>221</v>
      </c>
    </row>
    <row r="659" spans="1:42" x14ac:dyDescent="0.3">
      <c r="A659" s="564">
        <v>121314</v>
      </c>
      <c r="B659" s="564" t="s">
        <v>515</v>
      </c>
      <c r="C659" s="564" t="s">
        <v>219</v>
      </c>
      <c r="D659" s="564" t="s">
        <v>219</v>
      </c>
      <c r="E659" s="564" t="s">
        <v>221</v>
      </c>
      <c r="F659" s="564" t="s">
        <v>219</v>
      </c>
      <c r="G659" s="564" t="s">
        <v>219</v>
      </c>
      <c r="H659" s="564" t="s">
        <v>219</v>
      </c>
      <c r="I659" s="564" t="s">
        <v>220</v>
      </c>
      <c r="J659" s="564" t="s">
        <v>221</v>
      </c>
      <c r="K659" s="564" t="s">
        <v>219</v>
      </c>
      <c r="L659" s="564" t="s">
        <v>221</v>
      </c>
    </row>
    <row r="660" spans="1:42" x14ac:dyDescent="0.3">
      <c r="A660" s="564">
        <v>121409</v>
      </c>
      <c r="B660" s="564" t="s">
        <v>515</v>
      </c>
      <c r="C660" s="564" t="s">
        <v>219</v>
      </c>
      <c r="D660" s="564" t="s">
        <v>219</v>
      </c>
      <c r="E660" s="564" t="s">
        <v>219</v>
      </c>
      <c r="F660" s="564" t="s">
        <v>219</v>
      </c>
      <c r="G660" s="564" t="s">
        <v>221</v>
      </c>
      <c r="H660" s="564" t="s">
        <v>220</v>
      </c>
      <c r="I660" s="564" t="s">
        <v>220</v>
      </c>
      <c r="J660" s="564" t="s">
        <v>220</v>
      </c>
      <c r="K660" s="564" t="s">
        <v>220</v>
      </c>
      <c r="L660" s="564" t="s">
        <v>220</v>
      </c>
    </row>
    <row r="661" spans="1:42" x14ac:dyDescent="0.3">
      <c r="A661" s="564">
        <v>121443</v>
      </c>
      <c r="B661" s="564" t="s">
        <v>515</v>
      </c>
      <c r="C661" s="564" t="s">
        <v>219</v>
      </c>
      <c r="D661" s="564" t="s">
        <v>219</v>
      </c>
      <c r="E661" s="564" t="s">
        <v>219</v>
      </c>
      <c r="F661" s="564" t="s">
        <v>219</v>
      </c>
      <c r="G661" s="564" t="s">
        <v>219</v>
      </c>
      <c r="H661" s="564" t="s">
        <v>219</v>
      </c>
      <c r="I661" s="564" t="s">
        <v>219</v>
      </c>
      <c r="J661" s="564" t="s">
        <v>219</v>
      </c>
      <c r="K661" s="564" t="s">
        <v>219</v>
      </c>
      <c r="L661" s="564" t="s">
        <v>219</v>
      </c>
    </row>
    <row r="662" spans="1:42" x14ac:dyDescent="0.3">
      <c r="A662" s="564">
        <v>121594</v>
      </c>
      <c r="B662" s="564" t="s">
        <v>515</v>
      </c>
      <c r="C662" s="564" t="s">
        <v>219</v>
      </c>
      <c r="D662" s="564" t="s">
        <v>219</v>
      </c>
      <c r="E662" s="564" t="s">
        <v>219</v>
      </c>
      <c r="F662" s="564" t="s">
        <v>219</v>
      </c>
      <c r="G662" s="564" t="s">
        <v>219</v>
      </c>
      <c r="H662" s="564" t="s">
        <v>221</v>
      </c>
      <c r="I662" s="564" t="s">
        <v>221</v>
      </c>
      <c r="J662" s="564" t="s">
        <v>220</v>
      </c>
      <c r="K662" s="564" t="s">
        <v>220</v>
      </c>
      <c r="L662" s="564" t="s">
        <v>221</v>
      </c>
    </row>
    <row r="663" spans="1:42" x14ac:dyDescent="0.3">
      <c r="A663" s="564">
        <v>121721</v>
      </c>
      <c r="B663" s="564" t="s">
        <v>515</v>
      </c>
      <c r="C663" s="564" t="s">
        <v>219</v>
      </c>
      <c r="D663" s="564" t="s">
        <v>221</v>
      </c>
      <c r="E663" s="564" t="s">
        <v>221</v>
      </c>
      <c r="F663" s="564" t="s">
        <v>220</v>
      </c>
      <c r="G663" s="564" t="s">
        <v>220</v>
      </c>
      <c r="H663" s="564" t="s">
        <v>221</v>
      </c>
      <c r="I663" s="564" t="s">
        <v>221</v>
      </c>
      <c r="J663" s="564" t="s">
        <v>221</v>
      </c>
      <c r="K663" s="564" t="s">
        <v>221</v>
      </c>
      <c r="L663" s="564" t="s">
        <v>220</v>
      </c>
    </row>
    <row r="664" spans="1:42" x14ac:dyDescent="0.3">
      <c r="A664" s="564">
        <v>121726</v>
      </c>
      <c r="B664" s="564" t="s">
        <v>515</v>
      </c>
      <c r="C664" s="564" t="s">
        <v>219</v>
      </c>
      <c r="D664" s="564" t="s">
        <v>219</v>
      </c>
      <c r="E664" s="564" t="s">
        <v>219</v>
      </c>
      <c r="F664" s="564" t="s">
        <v>220</v>
      </c>
      <c r="G664" s="564" t="s">
        <v>221</v>
      </c>
      <c r="H664" s="564" t="s">
        <v>220</v>
      </c>
      <c r="I664" s="564" t="s">
        <v>220</v>
      </c>
      <c r="J664" s="564" t="s">
        <v>220</v>
      </c>
      <c r="K664" s="564" t="s">
        <v>220</v>
      </c>
      <c r="L664" s="564" t="s">
        <v>220</v>
      </c>
    </row>
    <row r="665" spans="1:42" x14ac:dyDescent="0.3">
      <c r="A665" s="564">
        <v>121789</v>
      </c>
      <c r="B665" s="564" t="s">
        <v>515</v>
      </c>
      <c r="C665" s="564" t="s">
        <v>219</v>
      </c>
      <c r="D665" s="564" t="s">
        <v>219</v>
      </c>
      <c r="E665" s="564" t="s">
        <v>219</v>
      </c>
      <c r="F665" s="564" t="s">
        <v>219</v>
      </c>
      <c r="G665" s="564" t="s">
        <v>221</v>
      </c>
      <c r="H665" s="564" t="s">
        <v>221</v>
      </c>
      <c r="I665" s="564" t="s">
        <v>221</v>
      </c>
      <c r="J665" s="564" t="s">
        <v>221</v>
      </c>
      <c r="K665" s="564" t="s">
        <v>221</v>
      </c>
      <c r="L665" s="564" t="s">
        <v>221</v>
      </c>
    </row>
    <row r="666" spans="1:42" x14ac:dyDescent="0.3">
      <c r="A666" s="564">
        <v>121849</v>
      </c>
      <c r="B666" s="564" t="s">
        <v>515</v>
      </c>
      <c r="C666" s="564" t="s">
        <v>219</v>
      </c>
      <c r="D666" s="564" t="s">
        <v>221</v>
      </c>
      <c r="E666" s="564" t="s">
        <v>221</v>
      </c>
      <c r="F666" s="564" t="s">
        <v>221</v>
      </c>
      <c r="G666" s="564" t="s">
        <v>220</v>
      </c>
      <c r="H666" s="564" t="s">
        <v>221</v>
      </c>
      <c r="I666" s="564" t="s">
        <v>220</v>
      </c>
      <c r="J666" s="564" t="s">
        <v>221</v>
      </c>
      <c r="K666" s="564" t="s">
        <v>220</v>
      </c>
      <c r="L666" s="564" t="s">
        <v>220</v>
      </c>
    </row>
    <row r="667" spans="1:42" x14ac:dyDescent="0.3">
      <c r="A667" s="564">
        <v>121864</v>
      </c>
      <c r="B667" s="564" t="s">
        <v>515</v>
      </c>
      <c r="C667" s="564" t="s">
        <v>219</v>
      </c>
      <c r="D667" s="564" t="s">
        <v>221</v>
      </c>
      <c r="E667" s="564" t="s">
        <v>220</v>
      </c>
      <c r="F667" s="564" t="s">
        <v>219</v>
      </c>
      <c r="G667" s="564" t="s">
        <v>219</v>
      </c>
      <c r="H667" s="564" t="s">
        <v>221</v>
      </c>
      <c r="I667" s="564" t="s">
        <v>220</v>
      </c>
      <c r="J667" s="564" t="s">
        <v>221</v>
      </c>
      <c r="K667" s="564" t="s">
        <v>221</v>
      </c>
      <c r="L667" s="564" t="s">
        <v>220</v>
      </c>
    </row>
    <row r="668" spans="1:42" x14ac:dyDescent="0.3">
      <c r="A668" s="564">
        <v>121885</v>
      </c>
      <c r="B668" s="564" t="s">
        <v>515</v>
      </c>
      <c r="C668" s="564" t="s">
        <v>219</v>
      </c>
      <c r="D668" s="564" t="s">
        <v>219</v>
      </c>
      <c r="E668" s="564" t="s">
        <v>219</v>
      </c>
      <c r="F668" s="564" t="s">
        <v>219</v>
      </c>
      <c r="G668" s="564" t="s">
        <v>219</v>
      </c>
      <c r="H668" s="564" t="s">
        <v>220</v>
      </c>
      <c r="I668" s="564" t="s">
        <v>220</v>
      </c>
      <c r="J668" s="564" t="s">
        <v>220</v>
      </c>
      <c r="K668" s="564" t="s">
        <v>220</v>
      </c>
      <c r="L668" s="564" t="s">
        <v>220</v>
      </c>
    </row>
    <row r="669" spans="1:42" x14ac:dyDescent="0.3">
      <c r="A669" s="564">
        <v>122065</v>
      </c>
      <c r="B669" s="564" t="s">
        <v>515</v>
      </c>
      <c r="C669" s="564" t="s">
        <v>219</v>
      </c>
      <c r="D669" s="564" t="s">
        <v>221</v>
      </c>
      <c r="E669" s="564" t="s">
        <v>221</v>
      </c>
      <c r="F669" s="564" t="s">
        <v>220</v>
      </c>
      <c r="G669" s="564" t="s">
        <v>220</v>
      </c>
      <c r="H669" s="564" t="s">
        <v>219</v>
      </c>
      <c r="I669" s="564" t="s">
        <v>220</v>
      </c>
      <c r="J669" s="564" t="s">
        <v>220</v>
      </c>
      <c r="K669" s="564" t="s">
        <v>220</v>
      </c>
      <c r="L669" s="564" t="s">
        <v>220</v>
      </c>
    </row>
    <row r="670" spans="1:42" x14ac:dyDescent="0.3">
      <c r="A670" s="564">
        <v>122221</v>
      </c>
      <c r="B670" s="564" t="s">
        <v>515</v>
      </c>
      <c r="C670" s="564" t="s">
        <v>219</v>
      </c>
      <c r="D670" s="564" t="s">
        <v>219</v>
      </c>
      <c r="E670" s="564" t="s">
        <v>219</v>
      </c>
      <c r="F670" s="564" t="s">
        <v>221</v>
      </c>
      <c r="G670" s="564" t="s">
        <v>219</v>
      </c>
      <c r="H670" s="564" t="s">
        <v>221</v>
      </c>
      <c r="I670" s="564" t="s">
        <v>219</v>
      </c>
      <c r="J670" s="564" t="s">
        <v>221</v>
      </c>
      <c r="K670" s="564" t="s">
        <v>219</v>
      </c>
      <c r="L670" s="564" t="s">
        <v>219</v>
      </c>
      <c r="M670" s="564" t="s">
        <v>379</v>
      </c>
      <c r="N670" s="564" t="s">
        <v>379</v>
      </c>
      <c r="O670" s="564" t="s">
        <v>379</v>
      </c>
      <c r="P670" s="564" t="s">
        <v>379</v>
      </c>
      <c r="Q670" s="564" t="s">
        <v>379</v>
      </c>
      <c r="R670" s="564" t="s">
        <v>379</v>
      </c>
      <c r="S670" s="564" t="s">
        <v>379</v>
      </c>
      <c r="T670" s="564" t="s">
        <v>379</v>
      </c>
      <c r="U670" s="564" t="s">
        <v>379</v>
      </c>
      <c r="V670" s="564" t="s">
        <v>379</v>
      </c>
      <c r="W670" s="564" t="s">
        <v>379</v>
      </c>
      <c r="X670" s="564" t="s">
        <v>379</v>
      </c>
      <c r="Y670" s="564" t="s">
        <v>379</v>
      </c>
      <c r="Z670" s="564" t="s">
        <v>379</v>
      </c>
      <c r="AA670" s="564" t="s">
        <v>379</v>
      </c>
      <c r="AB670" s="564" t="s">
        <v>379</v>
      </c>
      <c r="AC670" s="564" t="s">
        <v>379</v>
      </c>
      <c r="AD670" s="564" t="s">
        <v>379</v>
      </c>
      <c r="AE670" s="564" t="s">
        <v>379</v>
      </c>
      <c r="AF670" s="564" t="s">
        <v>379</v>
      </c>
      <c r="AG670" s="564" t="s">
        <v>379</v>
      </c>
      <c r="AH670" s="564" t="s">
        <v>379</v>
      </c>
      <c r="AI670" s="564" t="s">
        <v>379</v>
      </c>
      <c r="AJ670" s="564" t="s">
        <v>379</v>
      </c>
      <c r="AK670" s="564" t="s">
        <v>379</v>
      </c>
      <c r="AL670" s="564" t="s">
        <v>379</v>
      </c>
      <c r="AM670" s="564" t="s">
        <v>379</v>
      </c>
      <c r="AN670" s="564" t="s">
        <v>379</v>
      </c>
      <c r="AO670" s="564" t="s">
        <v>379</v>
      </c>
      <c r="AP670" s="564" t="s">
        <v>379</v>
      </c>
    </row>
    <row r="671" spans="1:42" x14ac:dyDescent="0.3">
      <c r="A671" s="564">
        <v>122407</v>
      </c>
      <c r="B671" s="564" t="s">
        <v>515</v>
      </c>
      <c r="C671" s="564" t="s">
        <v>219</v>
      </c>
      <c r="D671" s="564" t="s">
        <v>221</v>
      </c>
      <c r="E671" s="564" t="s">
        <v>219</v>
      </c>
      <c r="F671" s="564" t="s">
        <v>219</v>
      </c>
      <c r="G671" s="564" t="s">
        <v>220</v>
      </c>
      <c r="H671" s="564" t="s">
        <v>221</v>
      </c>
      <c r="I671" s="564" t="s">
        <v>220</v>
      </c>
      <c r="J671" s="564" t="s">
        <v>220</v>
      </c>
      <c r="K671" s="564" t="s">
        <v>221</v>
      </c>
      <c r="L671" s="564" t="s">
        <v>220</v>
      </c>
    </row>
    <row r="672" spans="1:42" x14ac:dyDescent="0.3">
      <c r="A672" s="564">
        <v>122456</v>
      </c>
      <c r="B672" s="564" t="s">
        <v>515</v>
      </c>
      <c r="C672" s="564" t="s">
        <v>219</v>
      </c>
      <c r="D672" s="564" t="s">
        <v>220</v>
      </c>
      <c r="E672" s="564" t="s">
        <v>219</v>
      </c>
      <c r="F672" s="564" t="s">
        <v>221</v>
      </c>
      <c r="G672" s="564" t="s">
        <v>220</v>
      </c>
      <c r="H672" s="564" t="s">
        <v>221</v>
      </c>
      <c r="I672" s="564" t="s">
        <v>220</v>
      </c>
      <c r="J672" s="564" t="s">
        <v>220</v>
      </c>
      <c r="K672" s="564" t="s">
        <v>221</v>
      </c>
      <c r="L672" s="564" t="s">
        <v>220</v>
      </c>
    </row>
    <row r="673" spans="1:42" x14ac:dyDescent="0.3">
      <c r="A673" s="564">
        <v>122471</v>
      </c>
      <c r="B673" s="564" t="s">
        <v>515</v>
      </c>
      <c r="C673" s="564" t="s">
        <v>219</v>
      </c>
      <c r="D673" s="564" t="s">
        <v>221</v>
      </c>
      <c r="E673" s="564" t="s">
        <v>219</v>
      </c>
      <c r="F673" s="564" t="s">
        <v>221</v>
      </c>
      <c r="G673" s="564" t="s">
        <v>221</v>
      </c>
      <c r="H673" s="564" t="s">
        <v>220</v>
      </c>
      <c r="I673" s="564" t="s">
        <v>220</v>
      </c>
      <c r="J673" s="564" t="s">
        <v>220</v>
      </c>
      <c r="K673" s="564" t="s">
        <v>220</v>
      </c>
      <c r="L673" s="564" t="s">
        <v>220</v>
      </c>
    </row>
    <row r="674" spans="1:42" x14ac:dyDescent="0.3">
      <c r="A674" s="564">
        <v>122480</v>
      </c>
      <c r="B674" s="564" t="s">
        <v>515</v>
      </c>
      <c r="C674" s="564" t="s">
        <v>219</v>
      </c>
      <c r="D674" s="564" t="s">
        <v>221</v>
      </c>
      <c r="E674" s="564" t="s">
        <v>219</v>
      </c>
      <c r="F674" s="564" t="s">
        <v>219</v>
      </c>
      <c r="G674" s="564" t="s">
        <v>220</v>
      </c>
      <c r="H674" s="564" t="s">
        <v>221</v>
      </c>
      <c r="I674" s="564" t="s">
        <v>221</v>
      </c>
      <c r="J674" s="564" t="s">
        <v>221</v>
      </c>
      <c r="K674" s="564" t="s">
        <v>221</v>
      </c>
      <c r="L674" s="564" t="s">
        <v>221</v>
      </c>
    </row>
    <row r="675" spans="1:42" x14ac:dyDescent="0.3">
      <c r="A675" s="564">
        <v>122490</v>
      </c>
      <c r="B675" s="564" t="s">
        <v>515</v>
      </c>
      <c r="C675" s="564" t="s">
        <v>219</v>
      </c>
      <c r="D675" s="564" t="s">
        <v>219</v>
      </c>
      <c r="E675" s="564" t="s">
        <v>219</v>
      </c>
      <c r="F675" s="564" t="s">
        <v>221</v>
      </c>
      <c r="G675" s="564" t="s">
        <v>219</v>
      </c>
      <c r="H675" s="564" t="s">
        <v>221</v>
      </c>
      <c r="I675" s="564" t="s">
        <v>220</v>
      </c>
      <c r="J675" s="564" t="s">
        <v>221</v>
      </c>
      <c r="K675" s="564" t="s">
        <v>220</v>
      </c>
      <c r="L675" s="564" t="s">
        <v>221</v>
      </c>
      <c r="M675" s="564" t="s">
        <v>379</v>
      </c>
      <c r="N675" s="564" t="s">
        <v>379</v>
      </c>
      <c r="O675" s="564" t="s">
        <v>379</v>
      </c>
      <c r="P675" s="564" t="s">
        <v>379</v>
      </c>
      <c r="Q675" s="564" t="s">
        <v>379</v>
      </c>
      <c r="R675" s="564" t="s">
        <v>379</v>
      </c>
      <c r="S675" s="564" t="s">
        <v>379</v>
      </c>
      <c r="T675" s="564" t="s">
        <v>379</v>
      </c>
      <c r="U675" s="564" t="s">
        <v>379</v>
      </c>
      <c r="V675" s="564" t="s">
        <v>379</v>
      </c>
      <c r="W675" s="564" t="s">
        <v>379</v>
      </c>
      <c r="X675" s="564" t="s">
        <v>379</v>
      </c>
      <c r="Y675" s="564" t="s">
        <v>379</v>
      </c>
      <c r="Z675" s="564" t="s">
        <v>379</v>
      </c>
      <c r="AA675" s="564" t="s">
        <v>379</v>
      </c>
      <c r="AB675" s="564" t="s">
        <v>379</v>
      </c>
      <c r="AC675" s="564" t="s">
        <v>379</v>
      </c>
      <c r="AD675" s="564" t="s">
        <v>379</v>
      </c>
      <c r="AE675" s="564" t="s">
        <v>379</v>
      </c>
      <c r="AF675" s="564" t="s">
        <v>379</v>
      </c>
      <c r="AG675" s="564" t="s">
        <v>379</v>
      </c>
      <c r="AH675" s="564" t="s">
        <v>379</v>
      </c>
      <c r="AI675" s="564" t="s">
        <v>379</v>
      </c>
      <c r="AJ675" s="564" t="s">
        <v>379</v>
      </c>
      <c r="AK675" s="564" t="s">
        <v>379</v>
      </c>
      <c r="AL675" s="564" t="s">
        <v>379</v>
      </c>
      <c r="AM675" s="564" t="s">
        <v>379</v>
      </c>
      <c r="AN675" s="564" t="s">
        <v>379</v>
      </c>
      <c r="AO675" s="564" t="s">
        <v>379</v>
      </c>
      <c r="AP675" s="564" t="s">
        <v>379</v>
      </c>
    </row>
    <row r="676" spans="1:42" x14ac:dyDescent="0.3">
      <c r="A676" s="564">
        <v>122550</v>
      </c>
      <c r="B676" s="564" t="s">
        <v>515</v>
      </c>
      <c r="C676" s="564" t="s">
        <v>219</v>
      </c>
      <c r="D676" s="564" t="s">
        <v>219</v>
      </c>
      <c r="E676" s="564" t="s">
        <v>219</v>
      </c>
      <c r="F676" s="564" t="s">
        <v>219</v>
      </c>
      <c r="G676" s="564" t="s">
        <v>219</v>
      </c>
      <c r="H676" s="564" t="s">
        <v>221</v>
      </c>
      <c r="I676" s="564" t="s">
        <v>220</v>
      </c>
      <c r="J676" s="564" t="s">
        <v>220</v>
      </c>
      <c r="K676" s="564" t="s">
        <v>220</v>
      </c>
      <c r="L676" s="564" t="s">
        <v>220</v>
      </c>
      <c r="M676" s="564" t="s">
        <v>379</v>
      </c>
      <c r="N676" s="564" t="s">
        <v>379</v>
      </c>
      <c r="O676" s="564" t="s">
        <v>379</v>
      </c>
      <c r="P676" s="564" t="s">
        <v>379</v>
      </c>
      <c r="Q676" s="564" t="s">
        <v>379</v>
      </c>
      <c r="R676" s="564" t="s">
        <v>379</v>
      </c>
      <c r="S676" s="564" t="s">
        <v>379</v>
      </c>
      <c r="T676" s="564" t="s">
        <v>379</v>
      </c>
      <c r="U676" s="564" t="s">
        <v>379</v>
      </c>
      <c r="V676" s="564" t="s">
        <v>379</v>
      </c>
      <c r="W676" s="564" t="s">
        <v>379</v>
      </c>
      <c r="X676" s="564" t="s">
        <v>379</v>
      </c>
      <c r="Y676" s="564" t="s">
        <v>379</v>
      </c>
      <c r="Z676" s="564" t="s">
        <v>379</v>
      </c>
      <c r="AA676" s="564" t="s">
        <v>379</v>
      </c>
      <c r="AB676" s="564" t="s">
        <v>379</v>
      </c>
      <c r="AC676" s="564" t="s">
        <v>379</v>
      </c>
      <c r="AD676" s="564" t="s">
        <v>379</v>
      </c>
      <c r="AE676" s="564" t="s">
        <v>379</v>
      </c>
      <c r="AF676" s="564" t="s">
        <v>379</v>
      </c>
      <c r="AG676" s="564" t="s">
        <v>379</v>
      </c>
      <c r="AH676" s="564" t="s">
        <v>379</v>
      </c>
      <c r="AI676" s="564" t="s">
        <v>379</v>
      </c>
      <c r="AJ676" s="564" t="s">
        <v>379</v>
      </c>
      <c r="AK676" s="564" t="s">
        <v>379</v>
      </c>
      <c r="AL676" s="564" t="s">
        <v>379</v>
      </c>
      <c r="AM676" s="564" t="s">
        <v>379</v>
      </c>
      <c r="AN676" s="564" t="s">
        <v>379</v>
      </c>
      <c r="AO676" s="564" t="s">
        <v>379</v>
      </c>
      <c r="AP676" s="564" t="s">
        <v>379</v>
      </c>
    </row>
    <row r="677" spans="1:42" x14ac:dyDescent="0.3">
      <c r="A677" s="564">
        <v>122580</v>
      </c>
      <c r="B677" s="564" t="s">
        <v>515</v>
      </c>
      <c r="C677" s="564" t="s">
        <v>219</v>
      </c>
      <c r="D677" s="564" t="s">
        <v>219</v>
      </c>
      <c r="E677" s="564" t="s">
        <v>219</v>
      </c>
      <c r="F677" s="564" t="s">
        <v>219</v>
      </c>
      <c r="G677" s="564" t="s">
        <v>219</v>
      </c>
      <c r="H677" s="564" t="s">
        <v>220</v>
      </c>
      <c r="I677" s="564" t="s">
        <v>220</v>
      </c>
      <c r="J677" s="564" t="s">
        <v>220</v>
      </c>
      <c r="K677" s="564" t="s">
        <v>220</v>
      </c>
      <c r="L677" s="564" t="s">
        <v>220</v>
      </c>
    </row>
    <row r="678" spans="1:42" x14ac:dyDescent="0.3">
      <c r="A678" s="564">
        <v>122582</v>
      </c>
      <c r="B678" s="564" t="s">
        <v>515</v>
      </c>
      <c r="C678" s="564" t="s">
        <v>219</v>
      </c>
      <c r="D678" s="564" t="s">
        <v>221</v>
      </c>
      <c r="E678" s="564" t="s">
        <v>221</v>
      </c>
      <c r="F678" s="564" t="s">
        <v>219</v>
      </c>
      <c r="G678" s="564" t="s">
        <v>219</v>
      </c>
      <c r="H678" s="564" t="s">
        <v>219</v>
      </c>
      <c r="I678" s="564" t="s">
        <v>221</v>
      </c>
      <c r="J678" s="564" t="s">
        <v>221</v>
      </c>
      <c r="K678" s="564" t="s">
        <v>219</v>
      </c>
      <c r="L678" s="564" t="s">
        <v>219</v>
      </c>
    </row>
    <row r="679" spans="1:42" x14ac:dyDescent="0.3">
      <c r="A679" s="564">
        <v>122588</v>
      </c>
      <c r="B679" s="564" t="s">
        <v>515</v>
      </c>
      <c r="C679" s="564" t="s">
        <v>219</v>
      </c>
      <c r="D679" s="564" t="s">
        <v>219</v>
      </c>
      <c r="E679" s="564" t="s">
        <v>219</v>
      </c>
      <c r="F679" s="564" t="s">
        <v>219</v>
      </c>
      <c r="G679" s="564" t="s">
        <v>219</v>
      </c>
      <c r="H679" s="564" t="s">
        <v>220</v>
      </c>
      <c r="I679" s="564" t="s">
        <v>221</v>
      </c>
      <c r="J679" s="564" t="s">
        <v>220</v>
      </c>
      <c r="K679" s="564" t="s">
        <v>220</v>
      </c>
      <c r="L679" s="564" t="s">
        <v>220</v>
      </c>
      <c r="M679" s="564" t="s">
        <v>379</v>
      </c>
      <c r="N679" s="564" t="s">
        <v>379</v>
      </c>
      <c r="O679" s="564" t="s">
        <v>379</v>
      </c>
      <c r="P679" s="564" t="s">
        <v>379</v>
      </c>
      <c r="Q679" s="564" t="s">
        <v>379</v>
      </c>
      <c r="R679" s="564" t="s">
        <v>379</v>
      </c>
      <c r="S679" s="564" t="s">
        <v>379</v>
      </c>
      <c r="T679" s="564" t="s">
        <v>379</v>
      </c>
      <c r="U679" s="564" t="s">
        <v>379</v>
      </c>
      <c r="V679" s="564" t="s">
        <v>379</v>
      </c>
      <c r="W679" s="564" t="s">
        <v>379</v>
      </c>
      <c r="X679" s="564" t="s">
        <v>379</v>
      </c>
      <c r="Y679" s="564" t="s">
        <v>379</v>
      </c>
      <c r="Z679" s="564" t="s">
        <v>379</v>
      </c>
      <c r="AA679" s="564" t="s">
        <v>379</v>
      </c>
      <c r="AB679" s="564" t="s">
        <v>379</v>
      </c>
      <c r="AC679" s="564" t="s">
        <v>379</v>
      </c>
      <c r="AD679" s="564" t="s">
        <v>379</v>
      </c>
      <c r="AE679" s="564" t="s">
        <v>379</v>
      </c>
      <c r="AF679" s="564" t="s">
        <v>379</v>
      </c>
      <c r="AG679" s="564" t="s">
        <v>379</v>
      </c>
      <c r="AH679" s="564" t="s">
        <v>379</v>
      </c>
      <c r="AI679" s="564" t="s">
        <v>379</v>
      </c>
      <c r="AJ679" s="564" t="s">
        <v>379</v>
      </c>
      <c r="AK679" s="564" t="s">
        <v>379</v>
      </c>
      <c r="AL679" s="564" t="s">
        <v>379</v>
      </c>
      <c r="AM679" s="564" t="s">
        <v>379</v>
      </c>
      <c r="AN679" s="564" t="s">
        <v>379</v>
      </c>
      <c r="AO679" s="564" t="s">
        <v>379</v>
      </c>
      <c r="AP679" s="564" t="s">
        <v>379</v>
      </c>
    </row>
    <row r="680" spans="1:42" x14ac:dyDescent="0.3">
      <c r="A680" s="564">
        <v>122609</v>
      </c>
      <c r="B680" s="564" t="s">
        <v>515</v>
      </c>
      <c r="C680" s="564" t="s">
        <v>219</v>
      </c>
      <c r="D680" s="564" t="s">
        <v>219</v>
      </c>
      <c r="E680" s="564" t="s">
        <v>219</v>
      </c>
      <c r="F680" s="564" t="s">
        <v>219</v>
      </c>
      <c r="G680" s="564" t="s">
        <v>221</v>
      </c>
      <c r="H680" s="564" t="s">
        <v>219</v>
      </c>
      <c r="I680" s="564" t="s">
        <v>219</v>
      </c>
      <c r="J680" s="564" t="s">
        <v>219</v>
      </c>
      <c r="K680" s="564" t="s">
        <v>219</v>
      </c>
      <c r="L680" s="564" t="s">
        <v>219</v>
      </c>
    </row>
    <row r="681" spans="1:42" x14ac:dyDescent="0.3">
      <c r="A681" s="564">
        <v>122614</v>
      </c>
      <c r="B681" s="564" t="s">
        <v>515</v>
      </c>
      <c r="C681" s="564" t="s">
        <v>219</v>
      </c>
      <c r="D681" s="564" t="s">
        <v>221</v>
      </c>
      <c r="E681" s="564" t="s">
        <v>219</v>
      </c>
      <c r="F681" s="564" t="s">
        <v>221</v>
      </c>
      <c r="G681" s="564" t="s">
        <v>221</v>
      </c>
      <c r="H681" s="564" t="s">
        <v>220</v>
      </c>
      <c r="I681" s="564" t="s">
        <v>221</v>
      </c>
      <c r="J681" s="564" t="s">
        <v>221</v>
      </c>
      <c r="K681" s="564" t="s">
        <v>220</v>
      </c>
      <c r="L681" s="564" t="s">
        <v>221</v>
      </c>
    </row>
    <row r="682" spans="1:42" x14ac:dyDescent="0.3">
      <c r="A682" s="564">
        <v>122619</v>
      </c>
      <c r="B682" s="564" t="s">
        <v>515</v>
      </c>
      <c r="C682" s="564" t="s">
        <v>219</v>
      </c>
      <c r="D682" s="564" t="s">
        <v>219</v>
      </c>
      <c r="E682" s="564" t="s">
        <v>219</v>
      </c>
      <c r="F682" s="564" t="s">
        <v>219</v>
      </c>
      <c r="G682" s="564" t="s">
        <v>219</v>
      </c>
      <c r="H682" s="564" t="s">
        <v>221</v>
      </c>
      <c r="I682" s="564" t="s">
        <v>221</v>
      </c>
      <c r="J682" s="564" t="s">
        <v>221</v>
      </c>
      <c r="K682" s="564" t="s">
        <v>221</v>
      </c>
      <c r="L682" s="564" t="s">
        <v>221</v>
      </c>
    </row>
    <row r="683" spans="1:42" x14ac:dyDescent="0.3">
      <c r="A683" s="564">
        <v>122636</v>
      </c>
      <c r="B683" s="564" t="s">
        <v>515</v>
      </c>
      <c r="C683" s="564" t="s">
        <v>219</v>
      </c>
      <c r="D683" s="564" t="s">
        <v>219</v>
      </c>
      <c r="E683" s="564" t="s">
        <v>219</v>
      </c>
      <c r="F683" s="564" t="s">
        <v>221</v>
      </c>
      <c r="G683" s="564" t="s">
        <v>219</v>
      </c>
      <c r="H683" s="564" t="s">
        <v>221</v>
      </c>
      <c r="I683" s="564" t="s">
        <v>221</v>
      </c>
      <c r="J683" s="564" t="s">
        <v>221</v>
      </c>
      <c r="K683" s="564" t="s">
        <v>221</v>
      </c>
      <c r="L683" s="564" t="s">
        <v>221</v>
      </c>
    </row>
    <row r="684" spans="1:42" x14ac:dyDescent="0.3">
      <c r="A684" s="564">
        <v>122650</v>
      </c>
      <c r="B684" s="564" t="s">
        <v>515</v>
      </c>
      <c r="C684" s="564" t="s">
        <v>219</v>
      </c>
      <c r="D684" s="564" t="s">
        <v>219</v>
      </c>
      <c r="E684" s="564" t="s">
        <v>219</v>
      </c>
      <c r="F684" s="564" t="s">
        <v>221</v>
      </c>
      <c r="G684" s="564" t="s">
        <v>219</v>
      </c>
      <c r="H684" s="564" t="s">
        <v>220</v>
      </c>
      <c r="I684" s="564" t="s">
        <v>220</v>
      </c>
      <c r="J684" s="564" t="s">
        <v>221</v>
      </c>
      <c r="K684" s="564" t="s">
        <v>220</v>
      </c>
      <c r="L684" s="564" t="s">
        <v>221</v>
      </c>
      <c r="M684" s="564" t="s">
        <v>379</v>
      </c>
      <c r="N684" s="564" t="s">
        <v>379</v>
      </c>
      <c r="O684" s="564" t="s">
        <v>379</v>
      </c>
      <c r="P684" s="564" t="s">
        <v>379</v>
      </c>
      <c r="Q684" s="564" t="s">
        <v>379</v>
      </c>
      <c r="R684" s="564" t="s">
        <v>379</v>
      </c>
      <c r="S684" s="564" t="s">
        <v>379</v>
      </c>
      <c r="T684" s="564" t="s">
        <v>379</v>
      </c>
      <c r="U684" s="564" t="s">
        <v>379</v>
      </c>
      <c r="V684" s="564" t="s">
        <v>379</v>
      </c>
      <c r="W684" s="564" t="s">
        <v>379</v>
      </c>
      <c r="X684" s="564" t="s">
        <v>379</v>
      </c>
      <c r="Y684" s="564" t="s">
        <v>379</v>
      </c>
      <c r="Z684" s="564" t="s">
        <v>379</v>
      </c>
      <c r="AA684" s="564" t="s">
        <v>379</v>
      </c>
      <c r="AB684" s="564" t="s">
        <v>379</v>
      </c>
      <c r="AC684" s="564" t="s">
        <v>379</v>
      </c>
      <c r="AD684" s="564" t="s">
        <v>379</v>
      </c>
      <c r="AE684" s="564" t="s">
        <v>379</v>
      </c>
      <c r="AF684" s="564" t="s">
        <v>379</v>
      </c>
      <c r="AG684" s="564" t="s">
        <v>379</v>
      </c>
      <c r="AH684" s="564" t="s">
        <v>379</v>
      </c>
      <c r="AI684" s="564" t="s">
        <v>379</v>
      </c>
      <c r="AJ684" s="564" t="s">
        <v>379</v>
      </c>
      <c r="AK684" s="564" t="s">
        <v>379</v>
      </c>
      <c r="AL684" s="564" t="s">
        <v>379</v>
      </c>
      <c r="AM684" s="564" t="s">
        <v>379</v>
      </c>
      <c r="AN684" s="564" t="s">
        <v>379</v>
      </c>
      <c r="AO684" s="564" t="s">
        <v>379</v>
      </c>
      <c r="AP684" s="564" t="s">
        <v>379</v>
      </c>
    </row>
    <row r="685" spans="1:42" x14ac:dyDescent="0.3">
      <c r="A685" s="564">
        <v>122675</v>
      </c>
      <c r="B685" s="564" t="s">
        <v>515</v>
      </c>
      <c r="C685" s="564" t="s">
        <v>219</v>
      </c>
      <c r="D685" s="564" t="s">
        <v>220</v>
      </c>
      <c r="E685" s="564" t="s">
        <v>219</v>
      </c>
      <c r="F685" s="564" t="s">
        <v>219</v>
      </c>
      <c r="G685" s="564" t="s">
        <v>221</v>
      </c>
      <c r="H685" s="564" t="s">
        <v>220</v>
      </c>
      <c r="I685" s="564" t="s">
        <v>220</v>
      </c>
      <c r="J685" s="564" t="s">
        <v>220</v>
      </c>
      <c r="K685" s="564" t="s">
        <v>220</v>
      </c>
      <c r="L685" s="564" t="s">
        <v>220</v>
      </c>
      <c r="M685" s="564" t="s">
        <v>379</v>
      </c>
      <c r="N685" s="564" t="s">
        <v>379</v>
      </c>
      <c r="O685" s="564" t="s">
        <v>379</v>
      </c>
      <c r="P685" s="564" t="s">
        <v>379</v>
      </c>
      <c r="Q685" s="564" t="s">
        <v>379</v>
      </c>
      <c r="R685" s="564" t="s">
        <v>379</v>
      </c>
      <c r="S685" s="564" t="s">
        <v>379</v>
      </c>
      <c r="T685" s="564" t="s">
        <v>379</v>
      </c>
      <c r="U685" s="564" t="s">
        <v>379</v>
      </c>
      <c r="V685" s="564" t="s">
        <v>379</v>
      </c>
      <c r="W685" s="564" t="s">
        <v>379</v>
      </c>
      <c r="X685" s="564" t="s">
        <v>379</v>
      </c>
      <c r="Y685" s="564" t="s">
        <v>379</v>
      </c>
      <c r="Z685" s="564" t="s">
        <v>379</v>
      </c>
      <c r="AA685" s="564" t="s">
        <v>379</v>
      </c>
      <c r="AB685" s="564" t="s">
        <v>379</v>
      </c>
      <c r="AC685" s="564" t="s">
        <v>379</v>
      </c>
      <c r="AD685" s="564" t="s">
        <v>379</v>
      </c>
      <c r="AE685" s="564" t="s">
        <v>379</v>
      </c>
      <c r="AF685" s="564" t="s">
        <v>379</v>
      </c>
      <c r="AG685" s="564" t="s">
        <v>379</v>
      </c>
      <c r="AH685" s="564" t="s">
        <v>379</v>
      </c>
      <c r="AI685" s="564" t="s">
        <v>379</v>
      </c>
      <c r="AJ685" s="564" t="s">
        <v>379</v>
      </c>
      <c r="AK685" s="564" t="s">
        <v>379</v>
      </c>
      <c r="AL685" s="564" t="s">
        <v>379</v>
      </c>
      <c r="AM685" s="564" t="s">
        <v>379</v>
      </c>
      <c r="AN685" s="564" t="s">
        <v>379</v>
      </c>
      <c r="AO685" s="564" t="s">
        <v>379</v>
      </c>
      <c r="AP685" s="564" t="s">
        <v>379</v>
      </c>
    </row>
    <row r="686" spans="1:42" x14ac:dyDescent="0.3">
      <c r="A686" s="564">
        <v>122696</v>
      </c>
      <c r="B686" s="564" t="s">
        <v>515</v>
      </c>
      <c r="C686" s="564" t="s">
        <v>219</v>
      </c>
      <c r="D686" s="564" t="s">
        <v>221</v>
      </c>
      <c r="E686" s="564" t="s">
        <v>219</v>
      </c>
      <c r="F686" s="564" t="s">
        <v>220</v>
      </c>
      <c r="G686" s="564" t="s">
        <v>221</v>
      </c>
      <c r="H686" s="564" t="s">
        <v>220</v>
      </c>
      <c r="I686" s="564" t="s">
        <v>220</v>
      </c>
      <c r="J686" s="564" t="s">
        <v>220</v>
      </c>
      <c r="K686" s="564" t="s">
        <v>220</v>
      </c>
      <c r="L686" s="564" t="s">
        <v>220</v>
      </c>
    </row>
    <row r="687" spans="1:42" x14ac:dyDescent="0.3">
      <c r="A687" s="564">
        <v>122709</v>
      </c>
      <c r="B687" s="564" t="s">
        <v>515</v>
      </c>
      <c r="C687" s="564" t="s">
        <v>219</v>
      </c>
      <c r="D687" s="564" t="s">
        <v>219</v>
      </c>
      <c r="E687" s="564" t="s">
        <v>221</v>
      </c>
      <c r="F687" s="564" t="s">
        <v>221</v>
      </c>
      <c r="G687" s="564" t="s">
        <v>219</v>
      </c>
      <c r="H687" s="564" t="s">
        <v>221</v>
      </c>
      <c r="I687" s="564" t="s">
        <v>220</v>
      </c>
      <c r="J687" s="564" t="s">
        <v>221</v>
      </c>
      <c r="K687" s="564" t="s">
        <v>221</v>
      </c>
      <c r="L687" s="564" t="s">
        <v>221</v>
      </c>
    </row>
    <row r="688" spans="1:42" x14ac:dyDescent="0.3">
      <c r="A688" s="564">
        <v>122734</v>
      </c>
      <c r="B688" s="564" t="s">
        <v>515</v>
      </c>
      <c r="C688" s="564" t="s">
        <v>219</v>
      </c>
      <c r="D688" s="564" t="s">
        <v>219</v>
      </c>
      <c r="E688" s="564" t="s">
        <v>219</v>
      </c>
      <c r="F688" s="564" t="s">
        <v>220</v>
      </c>
      <c r="G688" s="564" t="s">
        <v>220</v>
      </c>
      <c r="H688" s="564" t="s">
        <v>220</v>
      </c>
      <c r="I688" s="564" t="s">
        <v>220</v>
      </c>
      <c r="J688" s="564" t="s">
        <v>220</v>
      </c>
      <c r="K688" s="564" t="s">
        <v>220</v>
      </c>
      <c r="L688" s="564" t="s">
        <v>220</v>
      </c>
    </row>
    <row r="689" spans="1:42" x14ac:dyDescent="0.3">
      <c r="A689" s="564">
        <v>122740</v>
      </c>
      <c r="B689" s="564" t="s">
        <v>515</v>
      </c>
      <c r="C689" s="564" t="s">
        <v>219</v>
      </c>
      <c r="D689" s="564" t="s">
        <v>219</v>
      </c>
      <c r="E689" s="564" t="s">
        <v>219</v>
      </c>
      <c r="F689" s="564" t="s">
        <v>219</v>
      </c>
      <c r="G689" s="564" t="s">
        <v>219</v>
      </c>
      <c r="H689" s="564" t="s">
        <v>221</v>
      </c>
      <c r="I689" s="564" t="s">
        <v>221</v>
      </c>
      <c r="J689" s="564" t="s">
        <v>221</v>
      </c>
      <c r="K689" s="564" t="s">
        <v>221</v>
      </c>
      <c r="L689" s="564" t="s">
        <v>221</v>
      </c>
    </row>
    <row r="690" spans="1:42" x14ac:dyDescent="0.3">
      <c r="A690" s="564">
        <v>122744</v>
      </c>
      <c r="B690" s="564" t="s">
        <v>515</v>
      </c>
      <c r="C690" s="564" t="s">
        <v>219</v>
      </c>
      <c r="D690" s="564" t="s">
        <v>220</v>
      </c>
      <c r="E690" s="564" t="s">
        <v>219</v>
      </c>
      <c r="F690" s="564" t="s">
        <v>219</v>
      </c>
      <c r="G690" s="564" t="s">
        <v>220</v>
      </c>
      <c r="H690" s="564" t="s">
        <v>220</v>
      </c>
      <c r="I690" s="564" t="s">
        <v>220</v>
      </c>
      <c r="J690" s="564" t="s">
        <v>220</v>
      </c>
      <c r="K690" s="564" t="s">
        <v>220</v>
      </c>
      <c r="L690" s="564" t="s">
        <v>220</v>
      </c>
    </row>
    <row r="691" spans="1:42" x14ac:dyDescent="0.3">
      <c r="A691" s="564">
        <v>122774</v>
      </c>
      <c r="B691" s="564" t="s">
        <v>515</v>
      </c>
      <c r="C691" s="564" t="s">
        <v>219</v>
      </c>
      <c r="D691" s="564" t="s">
        <v>219</v>
      </c>
      <c r="E691" s="564" t="s">
        <v>221</v>
      </c>
      <c r="F691" s="564" t="s">
        <v>219</v>
      </c>
      <c r="G691" s="564" t="s">
        <v>219</v>
      </c>
      <c r="H691" s="564" t="s">
        <v>221</v>
      </c>
      <c r="I691" s="564" t="s">
        <v>219</v>
      </c>
      <c r="J691" s="564" t="s">
        <v>219</v>
      </c>
      <c r="K691" s="564" t="s">
        <v>219</v>
      </c>
      <c r="L691" s="564" t="s">
        <v>219</v>
      </c>
      <c r="M691" s="564" t="s">
        <v>379</v>
      </c>
      <c r="N691" s="564" t="s">
        <v>379</v>
      </c>
      <c r="O691" s="564" t="s">
        <v>379</v>
      </c>
      <c r="P691" s="564" t="s">
        <v>379</v>
      </c>
      <c r="Q691" s="564" t="s">
        <v>379</v>
      </c>
      <c r="R691" s="564" t="s">
        <v>379</v>
      </c>
      <c r="S691" s="564" t="s">
        <v>379</v>
      </c>
      <c r="T691" s="564" t="s">
        <v>379</v>
      </c>
      <c r="U691" s="564" t="s">
        <v>379</v>
      </c>
      <c r="V691" s="564" t="s">
        <v>379</v>
      </c>
      <c r="W691" s="564" t="s">
        <v>379</v>
      </c>
      <c r="X691" s="564" t="s">
        <v>379</v>
      </c>
      <c r="Y691" s="564" t="s">
        <v>379</v>
      </c>
      <c r="Z691" s="564" t="s">
        <v>379</v>
      </c>
      <c r="AA691" s="564" t="s">
        <v>379</v>
      </c>
      <c r="AB691" s="564" t="s">
        <v>379</v>
      </c>
      <c r="AC691" s="564" t="s">
        <v>379</v>
      </c>
      <c r="AD691" s="564" t="s">
        <v>379</v>
      </c>
      <c r="AE691" s="564" t="s">
        <v>379</v>
      </c>
      <c r="AF691" s="564" t="s">
        <v>379</v>
      </c>
      <c r="AG691" s="564" t="s">
        <v>379</v>
      </c>
      <c r="AH691" s="564" t="s">
        <v>379</v>
      </c>
      <c r="AI691" s="564" t="s">
        <v>379</v>
      </c>
      <c r="AJ691" s="564" t="s">
        <v>379</v>
      </c>
      <c r="AK691" s="564" t="s">
        <v>379</v>
      </c>
      <c r="AL691" s="564" t="s">
        <v>379</v>
      </c>
      <c r="AM691" s="564" t="s">
        <v>379</v>
      </c>
      <c r="AN691" s="564" t="s">
        <v>379</v>
      </c>
      <c r="AO691" s="564" t="s">
        <v>379</v>
      </c>
      <c r="AP691" s="564" t="s">
        <v>379</v>
      </c>
    </row>
    <row r="692" spans="1:42" x14ac:dyDescent="0.3">
      <c r="A692" s="564">
        <v>122779</v>
      </c>
      <c r="B692" s="564" t="s">
        <v>515</v>
      </c>
      <c r="C692" s="564" t="s">
        <v>219</v>
      </c>
      <c r="D692" s="564" t="s">
        <v>221</v>
      </c>
      <c r="E692" s="564" t="s">
        <v>219</v>
      </c>
      <c r="F692" s="564" t="s">
        <v>219</v>
      </c>
      <c r="G692" s="564" t="s">
        <v>220</v>
      </c>
      <c r="H692" s="564" t="s">
        <v>220</v>
      </c>
      <c r="I692" s="564" t="s">
        <v>220</v>
      </c>
      <c r="J692" s="564" t="s">
        <v>220</v>
      </c>
      <c r="K692" s="564" t="s">
        <v>220</v>
      </c>
      <c r="L692" s="564" t="s">
        <v>220</v>
      </c>
      <c r="M692" s="564" t="s">
        <v>379</v>
      </c>
      <c r="N692" s="564" t="s">
        <v>379</v>
      </c>
      <c r="O692" s="564" t="s">
        <v>379</v>
      </c>
      <c r="P692" s="564" t="s">
        <v>379</v>
      </c>
      <c r="Q692" s="564" t="s">
        <v>379</v>
      </c>
      <c r="R692" s="564" t="s">
        <v>379</v>
      </c>
      <c r="S692" s="564" t="s">
        <v>379</v>
      </c>
      <c r="T692" s="564" t="s">
        <v>379</v>
      </c>
      <c r="U692" s="564" t="s">
        <v>379</v>
      </c>
      <c r="V692" s="564" t="s">
        <v>379</v>
      </c>
      <c r="W692" s="564" t="s">
        <v>379</v>
      </c>
      <c r="X692" s="564" t="s">
        <v>379</v>
      </c>
      <c r="Y692" s="564" t="s">
        <v>379</v>
      </c>
      <c r="Z692" s="564" t="s">
        <v>379</v>
      </c>
      <c r="AA692" s="564" t="s">
        <v>379</v>
      </c>
      <c r="AB692" s="564" t="s">
        <v>379</v>
      </c>
      <c r="AC692" s="564" t="s">
        <v>379</v>
      </c>
      <c r="AD692" s="564" t="s">
        <v>379</v>
      </c>
      <c r="AE692" s="564" t="s">
        <v>379</v>
      </c>
      <c r="AF692" s="564" t="s">
        <v>379</v>
      </c>
      <c r="AG692" s="564" t="s">
        <v>379</v>
      </c>
      <c r="AH692" s="564" t="s">
        <v>379</v>
      </c>
      <c r="AI692" s="564" t="s">
        <v>379</v>
      </c>
      <c r="AJ692" s="564" t="s">
        <v>379</v>
      </c>
      <c r="AK692" s="564" t="s">
        <v>379</v>
      </c>
      <c r="AL692" s="564" t="s">
        <v>379</v>
      </c>
      <c r="AM692" s="564" t="s">
        <v>379</v>
      </c>
      <c r="AN692" s="564" t="s">
        <v>379</v>
      </c>
      <c r="AO692" s="564" t="s">
        <v>379</v>
      </c>
      <c r="AP692" s="564" t="s">
        <v>379</v>
      </c>
    </row>
    <row r="693" spans="1:42" x14ac:dyDescent="0.3">
      <c r="A693" s="564">
        <v>122794</v>
      </c>
      <c r="B693" s="564" t="s">
        <v>515</v>
      </c>
      <c r="C693" s="564" t="s">
        <v>219</v>
      </c>
      <c r="D693" s="564" t="s">
        <v>219</v>
      </c>
      <c r="E693" s="564" t="s">
        <v>219</v>
      </c>
      <c r="F693" s="564" t="s">
        <v>219</v>
      </c>
      <c r="G693" s="564" t="s">
        <v>219</v>
      </c>
      <c r="H693" s="564" t="s">
        <v>220</v>
      </c>
      <c r="I693" s="564" t="s">
        <v>220</v>
      </c>
      <c r="J693" s="564" t="s">
        <v>220</v>
      </c>
      <c r="K693" s="564" t="s">
        <v>220</v>
      </c>
      <c r="L693" s="564" t="s">
        <v>220</v>
      </c>
      <c r="M693" s="564" t="s">
        <v>379</v>
      </c>
      <c r="N693" s="564" t="s">
        <v>379</v>
      </c>
      <c r="O693" s="564" t="s">
        <v>379</v>
      </c>
      <c r="P693" s="564" t="s">
        <v>379</v>
      </c>
      <c r="Q693" s="564" t="s">
        <v>379</v>
      </c>
      <c r="R693" s="564" t="s">
        <v>379</v>
      </c>
      <c r="S693" s="564" t="s">
        <v>379</v>
      </c>
      <c r="T693" s="564" t="s">
        <v>379</v>
      </c>
      <c r="U693" s="564" t="s">
        <v>379</v>
      </c>
      <c r="V693" s="564" t="s">
        <v>379</v>
      </c>
      <c r="W693" s="564" t="s">
        <v>379</v>
      </c>
      <c r="X693" s="564" t="s">
        <v>379</v>
      </c>
      <c r="Y693" s="564" t="s">
        <v>379</v>
      </c>
      <c r="Z693" s="564" t="s">
        <v>379</v>
      </c>
      <c r="AA693" s="564" t="s">
        <v>379</v>
      </c>
      <c r="AB693" s="564" t="s">
        <v>379</v>
      </c>
      <c r="AC693" s="564" t="s">
        <v>379</v>
      </c>
      <c r="AD693" s="564" t="s">
        <v>379</v>
      </c>
      <c r="AE693" s="564" t="s">
        <v>379</v>
      </c>
      <c r="AF693" s="564" t="s">
        <v>379</v>
      </c>
      <c r="AG693" s="564" t="s">
        <v>379</v>
      </c>
      <c r="AH693" s="564" t="s">
        <v>379</v>
      </c>
      <c r="AI693" s="564" t="s">
        <v>379</v>
      </c>
      <c r="AJ693" s="564" t="s">
        <v>379</v>
      </c>
      <c r="AK693" s="564" t="s">
        <v>379</v>
      </c>
      <c r="AL693" s="564" t="s">
        <v>379</v>
      </c>
      <c r="AM693" s="564" t="s">
        <v>379</v>
      </c>
      <c r="AN693" s="564" t="s">
        <v>379</v>
      </c>
      <c r="AO693" s="564" t="s">
        <v>379</v>
      </c>
      <c r="AP693" s="564" t="s">
        <v>379</v>
      </c>
    </row>
    <row r="694" spans="1:42" x14ac:dyDescent="0.3">
      <c r="A694" s="564">
        <v>122809</v>
      </c>
      <c r="B694" s="564" t="s">
        <v>515</v>
      </c>
      <c r="C694" s="564" t="s">
        <v>219</v>
      </c>
      <c r="D694" s="564" t="s">
        <v>219</v>
      </c>
      <c r="E694" s="564" t="s">
        <v>219</v>
      </c>
      <c r="F694" s="564" t="s">
        <v>219</v>
      </c>
      <c r="G694" s="564" t="s">
        <v>219</v>
      </c>
      <c r="H694" s="564" t="s">
        <v>219</v>
      </c>
      <c r="I694" s="564" t="s">
        <v>221</v>
      </c>
      <c r="J694" s="564" t="s">
        <v>219</v>
      </c>
      <c r="K694" s="564" t="s">
        <v>219</v>
      </c>
      <c r="L694" s="564" t="s">
        <v>221</v>
      </c>
    </row>
    <row r="695" spans="1:42" x14ac:dyDescent="0.3">
      <c r="A695" s="564">
        <v>122824</v>
      </c>
      <c r="B695" s="564" t="s">
        <v>515</v>
      </c>
      <c r="C695" s="564" t="s">
        <v>219</v>
      </c>
      <c r="D695" s="564" t="s">
        <v>219</v>
      </c>
      <c r="E695" s="564" t="s">
        <v>219</v>
      </c>
      <c r="F695" s="564" t="s">
        <v>220</v>
      </c>
      <c r="G695" s="564" t="s">
        <v>219</v>
      </c>
      <c r="H695" s="564" t="s">
        <v>220</v>
      </c>
      <c r="I695" s="564" t="s">
        <v>220</v>
      </c>
      <c r="J695" s="564" t="s">
        <v>220</v>
      </c>
      <c r="K695" s="564" t="s">
        <v>220</v>
      </c>
      <c r="L695" s="564" t="s">
        <v>220</v>
      </c>
    </row>
    <row r="696" spans="1:42" x14ac:dyDescent="0.3">
      <c r="A696" s="564">
        <v>122858</v>
      </c>
      <c r="B696" s="564" t="s">
        <v>515</v>
      </c>
      <c r="C696" s="564" t="s">
        <v>219</v>
      </c>
      <c r="D696" s="564" t="s">
        <v>219</v>
      </c>
      <c r="E696" s="564" t="s">
        <v>219</v>
      </c>
      <c r="F696" s="564" t="s">
        <v>219</v>
      </c>
      <c r="G696" s="564" t="s">
        <v>220</v>
      </c>
      <c r="H696" s="564" t="s">
        <v>221</v>
      </c>
      <c r="I696" s="564" t="s">
        <v>220</v>
      </c>
      <c r="J696" s="564" t="s">
        <v>221</v>
      </c>
      <c r="K696" s="564" t="s">
        <v>220</v>
      </c>
      <c r="L696" s="564" t="s">
        <v>220</v>
      </c>
    </row>
    <row r="697" spans="1:42" x14ac:dyDescent="0.3">
      <c r="A697" s="564">
        <v>122888</v>
      </c>
      <c r="B697" s="564" t="s">
        <v>515</v>
      </c>
      <c r="C697" s="564" t="s">
        <v>219</v>
      </c>
      <c r="D697" s="564" t="s">
        <v>219</v>
      </c>
      <c r="E697" s="564" t="s">
        <v>219</v>
      </c>
      <c r="F697" s="564" t="s">
        <v>219</v>
      </c>
      <c r="G697" s="564" t="s">
        <v>219</v>
      </c>
      <c r="H697" s="564" t="s">
        <v>220</v>
      </c>
      <c r="I697" s="564" t="s">
        <v>220</v>
      </c>
      <c r="J697" s="564" t="s">
        <v>220</v>
      </c>
      <c r="K697" s="564" t="s">
        <v>220</v>
      </c>
      <c r="L697" s="564" t="s">
        <v>220</v>
      </c>
      <c r="M697" s="564" t="s">
        <v>379</v>
      </c>
      <c r="N697" s="564" t="s">
        <v>379</v>
      </c>
      <c r="O697" s="564" t="s">
        <v>379</v>
      </c>
      <c r="P697" s="564" t="s">
        <v>379</v>
      </c>
      <c r="Q697" s="564" t="s">
        <v>379</v>
      </c>
      <c r="R697" s="564" t="s">
        <v>379</v>
      </c>
      <c r="S697" s="564" t="s">
        <v>379</v>
      </c>
      <c r="T697" s="564" t="s">
        <v>379</v>
      </c>
      <c r="U697" s="564" t="s">
        <v>379</v>
      </c>
      <c r="V697" s="564" t="s">
        <v>379</v>
      </c>
      <c r="W697" s="564" t="s">
        <v>379</v>
      </c>
      <c r="X697" s="564" t="s">
        <v>379</v>
      </c>
      <c r="Y697" s="564" t="s">
        <v>379</v>
      </c>
      <c r="Z697" s="564" t="s">
        <v>379</v>
      </c>
      <c r="AA697" s="564" t="s">
        <v>379</v>
      </c>
      <c r="AB697" s="564" t="s">
        <v>379</v>
      </c>
      <c r="AC697" s="564" t="s">
        <v>379</v>
      </c>
      <c r="AD697" s="564" t="s">
        <v>379</v>
      </c>
      <c r="AE697" s="564" t="s">
        <v>379</v>
      </c>
      <c r="AF697" s="564" t="s">
        <v>379</v>
      </c>
      <c r="AG697" s="564" t="s">
        <v>379</v>
      </c>
      <c r="AH697" s="564" t="s">
        <v>379</v>
      </c>
      <c r="AI697" s="564" t="s">
        <v>379</v>
      </c>
      <c r="AJ697" s="564" t="s">
        <v>379</v>
      </c>
      <c r="AK697" s="564" t="s">
        <v>379</v>
      </c>
      <c r="AL697" s="564" t="s">
        <v>379</v>
      </c>
      <c r="AM697" s="564" t="s">
        <v>379</v>
      </c>
      <c r="AN697" s="564" t="s">
        <v>379</v>
      </c>
      <c r="AO697" s="564" t="s">
        <v>379</v>
      </c>
      <c r="AP697" s="564" t="s">
        <v>379</v>
      </c>
    </row>
    <row r="698" spans="1:42" x14ac:dyDescent="0.3">
      <c r="A698" s="564">
        <v>122916</v>
      </c>
      <c r="B698" s="564" t="s">
        <v>515</v>
      </c>
      <c r="C698" s="564" t="s">
        <v>219</v>
      </c>
      <c r="D698" s="564" t="s">
        <v>219</v>
      </c>
      <c r="E698" s="564" t="s">
        <v>220</v>
      </c>
      <c r="F698" s="564" t="s">
        <v>219</v>
      </c>
      <c r="G698" s="564" t="s">
        <v>219</v>
      </c>
      <c r="H698" s="564" t="s">
        <v>219</v>
      </c>
      <c r="I698" s="564" t="s">
        <v>220</v>
      </c>
      <c r="J698" s="564" t="s">
        <v>219</v>
      </c>
      <c r="K698" s="564" t="s">
        <v>220</v>
      </c>
      <c r="L698" s="564" t="s">
        <v>220</v>
      </c>
      <c r="M698" s="564" t="s">
        <v>379</v>
      </c>
      <c r="N698" s="564" t="s">
        <v>379</v>
      </c>
      <c r="O698" s="564" t="s">
        <v>379</v>
      </c>
      <c r="P698" s="564" t="s">
        <v>379</v>
      </c>
      <c r="Q698" s="564" t="s">
        <v>379</v>
      </c>
      <c r="R698" s="564" t="s">
        <v>379</v>
      </c>
      <c r="S698" s="564" t="s">
        <v>379</v>
      </c>
      <c r="T698" s="564" t="s">
        <v>379</v>
      </c>
      <c r="U698" s="564" t="s">
        <v>379</v>
      </c>
      <c r="V698" s="564" t="s">
        <v>379</v>
      </c>
      <c r="W698" s="564" t="s">
        <v>379</v>
      </c>
      <c r="X698" s="564" t="s">
        <v>379</v>
      </c>
      <c r="Y698" s="564" t="s">
        <v>379</v>
      </c>
      <c r="Z698" s="564" t="s">
        <v>379</v>
      </c>
      <c r="AA698" s="564" t="s">
        <v>379</v>
      </c>
      <c r="AB698" s="564" t="s">
        <v>379</v>
      </c>
      <c r="AC698" s="564" t="s">
        <v>379</v>
      </c>
      <c r="AD698" s="564" t="s">
        <v>379</v>
      </c>
      <c r="AE698" s="564" t="s">
        <v>379</v>
      </c>
      <c r="AF698" s="564" t="s">
        <v>379</v>
      </c>
      <c r="AG698" s="564" t="s">
        <v>379</v>
      </c>
      <c r="AH698" s="564" t="s">
        <v>379</v>
      </c>
      <c r="AI698" s="564" t="s">
        <v>379</v>
      </c>
      <c r="AJ698" s="564" t="s">
        <v>379</v>
      </c>
      <c r="AK698" s="564" t="s">
        <v>379</v>
      </c>
      <c r="AL698" s="564" t="s">
        <v>379</v>
      </c>
      <c r="AM698" s="564" t="s">
        <v>379</v>
      </c>
      <c r="AN698" s="564" t="s">
        <v>379</v>
      </c>
      <c r="AO698" s="564" t="s">
        <v>379</v>
      </c>
      <c r="AP698" s="564" t="s">
        <v>379</v>
      </c>
    </row>
    <row r="699" spans="1:42" x14ac:dyDescent="0.3">
      <c r="A699" s="564">
        <v>122937</v>
      </c>
      <c r="B699" s="564" t="s">
        <v>515</v>
      </c>
      <c r="C699" s="564" t="s">
        <v>219</v>
      </c>
      <c r="D699" s="564" t="s">
        <v>221</v>
      </c>
      <c r="E699" s="564" t="s">
        <v>221</v>
      </c>
      <c r="F699" s="564" t="s">
        <v>219</v>
      </c>
      <c r="G699" s="564" t="s">
        <v>221</v>
      </c>
      <c r="H699" s="564" t="s">
        <v>220</v>
      </c>
      <c r="I699" s="564" t="s">
        <v>220</v>
      </c>
      <c r="J699" s="564" t="s">
        <v>220</v>
      </c>
      <c r="K699" s="564" t="s">
        <v>220</v>
      </c>
      <c r="L699" s="564" t="s">
        <v>220</v>
      </c>
      <c r="M699" s="564" t="s">
        <v>379</v>
      </c>
      <c r="N699" s="564" t="s">
        <v>379</v>
      </c>
      <c r="O699" s="564" t="s">
        <v>379</v>
      </c>
      <c r="P699" s="564" t="s">
        <v>379</v>
      </c>
      <c r="Q699" s="564" t="s">
        <v>379</v>
      </c>
      <c r="R699" s="564" t="s">
        <v>379</v>
      </c>
      <c r="S699" s="564" t="s">
        <v>379</v>
      </c>
      <c r="T699" s="564" t="s">
        <v>379</v>
      </c>
      <c r="U699" s="564" t="s">
        <v>379</v>
      </c>
      <c r="V699" s="564" t="s">
        <v>379</v>
      </c>
      <c r="W699" s="564" t="s">
        <v>379</v>
      </c>
      <c r="X699" s="564" t="s">
        <v>379</v>
      </c>
      <c r="Y699" s="564" t="s">
        <v>379</v>
      </c>
      <c r="Z699" s="564" t="s">
        <v>379</v>
      </c>
      <c r="AA699" s="564" t="s">
        <v>379</v>
      </c>
      <c r="AB699" s="564" t="s">
        <v>379</v>
      </c>
      <c r="AC699" s="564" t="s">
        <v>379</v>
      </c>
      <c r="AD699" s="564" t="s">
        <v>379</v>
      </c>
      <c r="AE699" s="564" t="s">
        <v>379</v>
      </c>
      <c r="AF699" s="564" t="s">
        <v>379</v>
      </c>
      <c r="AG699" s="564" t="s">
        <v>379</v>
      </c>
      <c r="AH699" s="564" t="s">
        <v>379</v>
      </c>
      <c r="AI699" s="564" t="s">
        <v>379</v>
      </c>
      <c r="AJ699" s="564" t="s">
        <v>379</v>
      </c>
      <c r="AK699" s="564" t="s">
        <v>379</v>
      </c>
      <c r="AL699" s="564" t="s">
        <v>379</v>
      </c>
      <c r="AM699" s="564" t="s">
        <v>379</v>
      </c>
      <c r="AN699" s="564" t="s">
        <v>379</v>
      </c>
      <c r="AO699" s="564" t="s">
        <v>379</v>
      </c>
      <c r="AP699" s="564" t="s">
        <v>379</v>
      </c>
    </row>
    <row r="700" spans="1:42" x14ac:dyDescent="0.3">
      <c r="A700" s="564">
        <v>122944</v>
      </c>
      <c r="B700" s="564" t="s">
        <v>515</v>
      </c>
      <c r="C700" s="564" t="s">
        <v>219</v>
      </c>
      <c r="D700" s="564" t="s">
        <v>220</v>
      </c>
      <c r="E700" s="564" t="s">
        <v>220</v>
      </c>
      <c r="F700" s="564" t="s">
        <v>221</v>
      </c>
      <c r="G700" s="564" t="s">
        <v>220</v>
      </c>
      <c r="H700" s="564" t="s">
        <v>221</v>
      </c>
      <c r="I700" s="564" t="s">
        <v>220</v>
      </c>
      <c r="J700" s="564" t="s">
        <v>220</v>
      </c>
      <c r="K700" s="564" t="s">
        <v>220</v>
      </c>
      <c r="L700" s="564" t="s">
        <v>220</v>
      </c>
    </row>
    <row r="701" spans="1:42" x14ac:dyDescent="0.3">
      <c r="A701" s="564">
        <v>122953</v>
      </c>
      <c r="B701" s="564" t="s">
        <v>515</v>
      </c>
      <c r="C701" s="564" t="s">
        <v>219</v>
      </c>
      <c r="D701" s="564" t="s">
        <v>221</v>
      </c>
      <c r="E701" s="564" t="s">
        <v>221</v>
      </c>
      <c r="F701" s="564" t="s">
        <v>219</v>
      </c>
      <c r="G701" s="564" t="s">
        <v>221</v>
      </c>
      <c r="H701" s="564" t="s">
        <v>221</v>
      </c>
      <c r="I701" s="564" t="s">
        <v>221</v>
      </c>
      <c r="J701" s="564" t="s">
        <v>220</v>
      </c>
      <c r="K701" s="564" t="s">
        <v>221</v>
      </c>
      <c r="L701" s="564" t="s">
        <v>221</v>
      </c>
    </row>
    <row r="702" spans="1:42" x14ac:dyDescent="0.3">
      <c r="A702" s="564">
        <v>122963</v>
      </c>
      <c r="B702" s="564" t="s">
        <v>515</v>
      </c>
      <c r="C702" s="564" t="s">
        <v>219</v>
      </c>
      <c r="D702" s="564" t="s">
        <v>220</v>
      </c>
      <c r="E702" s="564" t="s">
        <v>219</v>
      </c>
      <c r="F702" s="564" t="s">
        <v>219</v>
      </c>
      <c r="G702" s="564" t="s">
        <v>220</v>
      </c>
      <c r="H702" s="564" t="s">
        <v>220</v>
      </c>
      <c r="I702" s="564" t="s">
        <v>220</v>
      </c>
      <c r="J702" s="564" t="s">
        <v>220</v>
      </c>
      <c r="K702" s="564" t="s">
        <v>220</v>
      </c>
      <c r="L702" s="564" t="s">
        <v>220</v>
      </c>
    </row>
    <row r="703" spans="1:42" x14ac:dyDescent="0.3">
      <c r="A703" s="564">
        <v>122977</v>
      </c>
      <c r="B703" s="564" t="s">
        <v>515</v>
      </c>
      <c r="C703" s="564" t="s">
        <v>219</v>
      </c>
      <c r="D703" s="564" t="s">
        <v>219</v>
      </c>
      <c r="E703" s="564" t="s">
        <v>219</v>
      </c>
      <c r="F703" s="564" t="s">
        <v>219</v>
      </c>
      <c r="G703" s="564" t="s">
        <v>220</v>
      </c>
      <c r="H703" s="564" t="s">
        <v>219</v>
      </c>
      <c r="I703" s="564" t="s">
        <v>219</v>
      </c>
      <c r="J703" s="564" t="s">
        <v>219</v>
      </c>
      <c r="K703" s="564" t="s">
        <v>221</v>
      </c>
      <c r="L703" s="564" t="s">
        <v>219</v>
      </c>
      <c r="M703" s="564" t="s">
        <v>379</v>
      </c>
      <c r="N703" s="564" t="s">
        <v>379</v>
      </c>
      <c r="O703" s="564" t="s">
        <v>379</v>
      </c>
      <c r="P703" s="564" t="s">
        <v>379</v>
      </c>
      <c r="Q703" s="564" t="s">
        <v>379</v>
      </c>
      <c r="R703" s="564" t="s">
        <v>379</v>
      </c>
      <c r="S703" s="564" t="s">
        <v>379</v>
      </c>
      <c r="T703" s="564" t="s">
        <v>379</v>
      </c>
      <c r="U703" s="564" t="s">
        <v>379</v>
      </c>
      <c r="V703" s="564" t="s">
        <v>379</v>
      </c>
      <c r="W703" s="564" t="s">
        <v>379</v>
      </c>
      <c r="X703" s="564" t="s">
        <v>379</v>
      </c>
      <c r="Y703" s="564" t="s">
        <v>379</v>
      </c>
      <c r="Z703" s="564" t="s">
        <v>379</v>
      </c>
      <c r="AA703" s="564" t="s">
        <v>379</v>
      </c>
      <c r="AB703" s="564" t="s">
        <v>379</v>
      </c>
      <c r="AC703" s="564" t="s">
        <v>379</v>
      </c>
      <c r="AD703" s="564" t="s">
        <v>379</v>
      </c>
      <c r="AE703" s="564" t="s">
        <v>379</v>
      </c>
      <c r="AF703" s="564" t="s">
        <v>379</v>
      </c>
      <c r="AG703" s="564" t="s">
        <v>379</v>
      </c>
      <c r="AH703" s="564" t="s">
        <v>379</v>
      </c>
      <c r="AI703" s="564" t="s">
        <v>379</v>
      </c>
      <c r="AJ703" s="564" t="s">
        <v>379</v>
      </c>
      <c r="AK703" s="564" t="s">
        <v>379</v>
      </c>
      <c r="AL703" s="564" t="s">
        <v>379</v>
      </c>
      <c r="AM703" s="564" t="s">
        <v>379</v>
      </c>
      <c r="AN703" s="564" t="s">
        <v>379</v>
      </c>
      <c r="AO703" s="564" t="s">
        <v>379</v>
      </c>
      <c r="AP703" s="564" t="s">
        <v>379</v>
      </c>
    </row>
    <row r="704" spans="1:42" x14ac:dyDescent="0.3">
      <c r="A704" s="564">
        <v>123007</v>
      </c>
      <c r="B704" s="564" t="s">
        <v>515</v>
      </c>
      <c r="C704" s="564" t="s">
        <v>219</v>
      </c>
      <c r="D704" s="564" t="s">
        <v>219</v>
      </c>
      <c r="E704" s="564" t="s">
        <v>220</v>
      </c>
      <c r="F704" s="564" t="s">
        <v>221</v>
      </c>
      <c r="G704" s="564" t="s">
        <v>220</v>
      </c>
      <c r="H704" s="564" t="s">
        <v>220</v>
      </c>
      <c r="I704" s="564" t="s">
        <v>220</v>
      </c>
      <c r="J704" s="564" t="s">
        <v>220</v>
      </c>
      <c r="K704" s="564" t="s">
        <v>220</v>
      </c>
      <c r="L704" s="564" t="s">
        <v>220</v>
      </c>
    </row>
    <row r="705" spans="1:42" x14ac:dyDescent="0.3">
      <c r="A705" s="564">
        <v>123008</v>
      </c>
      <c r="B705" s="564" t="s">
        <v>515</v>
      </c>
      <c r="C705" s="564" t="s">
        <v>219</v>
      </c>
      <c r="D705" s="564" t="s">
        <v>219</v>
      </c>
      <c r="E705" s="564" t="s">
        <v>221</v>
      </c>
      <c r="F705" s="564" t="s">
        <v>219</v>
      </c>
      <c r="G705" s="564" t="s">
        <v>221</v>
      </c>
      <c r="H705" s="564" t="s">
        <v>220</v>
      </c>
      <c r="I705" s="564" t="s">
        <v>220</v>
      </c>
      <c r="J705" s="564" t="s">
        <v>220</v>
      </c>
      <c r="K705" s="564" t="s">
        <v>220</v>
      </c>
      <c r="L705" s="564" t="s">
        <v>220</v>
      </c>
      <c r="M705" s="564" t="s">
        <v>379</v>
      </c>
      <c r="N705" s="564" t="s">
        <v>379</v>
      </c>
      <c r="O705" s="564" t="s">
        <v>379</v>
      </c>
      <c r="P705" s="564" t="s">
        <v>379</v>
      </c>
      <c r="Q705" s="564" t="s">
        <v>379</v>
      </c>
      <c r="R705" s="564" t="s">
        <v>379</v>
      </c>
      <c r="S705" s="564" t="s">
        <v>379</v>
      </c>
      <c r="T705" s="564" t="s">
        <v>379</v>
      </c>
      <c r="U705" s="564" t="s">
        <v>379</v>
      </c>
      <c r="V705" s="564" t="s">
        <v>379</v>
      </c>
      <c r="W705" s="564" t="s">
        <v>379</v>
      </c>
      <c r="X705" s="564" t="s">
        <v>379</v>
      </c>
      <c r="Y705" s="564" t="s">
        <v>379</v>
      </c>
      <c r="Z705" s="564" t="s">
        <v>379</v>
      </c>
      <c r="AA705" s="564" t="s">
        <v>379</v>
      </c>
      <c r="AB705" s="564" t="s">
        <v>379</v>
      </c>
      <c r="AC705" s="564" t="s">
        <v>379</v>
      </c>
      <c r="AD705" s="564" t="s">
        <v>379</v>
      </c>
      <c r="AE705" s="564" t="s">
        <v>379</v>
      </c>
      <c r="AF705" s="564" t="s">
        <v>379</v>
      </c>
      <c r="AG705" s="564" t="s">
        <v>379</v>
      </c>
      <c r="AH705" s="564" t="s">
        <v>379</v>
      </c>
      <c r="AI705" s="564" t="s">
        <v>379</v>
      </c>
      <c r="AJ705" s="564" t="s">
        <v>379</v>
      </c>
      <c r="AK705" s="564" t="s">
        <v>379</v>
      </c>
      <c r="AL705" s="564" t="s">
        <v>379</v>
      </c>
      <c r="AM705" s="564" t="s">
        <v>379</v>
      </c>
      <c r="AN705" s="564" t="s">
        <v>379</v>
      </c>
      <c r="AO705" s="564" t="s">
        <v>379</v>
      </c>
      <c r="AP705" s="564" t="s">
        <v>379</v>
      </c>
    </row>
    <row r="706" spans="1:42" x14ac:dyDescent="0.3">
      <c r="A706" s="564">
        <v>123031</v>
      </c>
      <c r="B706" s="564" t="s">
        <v>515</v>
      </c>
      <c r="C706" s="564" t="s">
        <v>219</v>
      </c>
      <c r="D706" s="564" t="s">
        <v>219</v>
      </c>
      <c r="E706" s="564" t="s">
        <v>221</v>
      </c>
      <c r="F706" s="564" t="s">
        <v>221</v>
      </c>
      <c r="G706" s="564" t="s">
        <v>219</v>
      </c>
      <c r="H706" s="564" t="s">
        <v>220</v>
      </c>
      <c r="I706" s="564" t="s">
        <v>220</v>
      </c>
      <c r="J706" s="564" t="s">
        <v>220</v>
      </c>
      <c r="K706" s="564" t="s">
        <v>220</v>
      </c>
      <c r="L706" s="564" t="s">
        <v>220</v>
      </c>
    </row>
    <row r="707" spans="1:42" x14ac:dyDescent="0.3">
      <c r="A707" s="564">
        <v>123043</v>
      </c>
      <c r="B707" s="564" t="s">
        <v>515</v>
      </c>
      <c r="C707" s="564" t="s">
        <v>219</v>
      </c>
      <c r="D707" s="564" t="s">
        <v>219</v>
      </c>
      <c r="E707" s="564" t="s">
        <v>219</v>
      </c>
      <c r="F707" s="564" t="s">
        <v>219</v>
      </c>
      <c r="G707" s="564" t="s">
        <v>219</v>
      </c>
      <c r="H707" s="564" t="s">
        <v>219</v>
      </c>
      <c r="I707" s="564" t="s">
        <v>221</v>
      </c>
      <c r="J707" s="564" t="s">
        <v>220</v>
      </c>
      <c r="K707" s="564" t="s">
        <v>220</v>
      </c>
      <c r="L707" s="564" t="s">
        <v>220</v>
      </c>
      <c r="M707" s="564" t="s">
        <v>379</v>
      </c>
      <c r="N707" s="564" t="s">
        <v>379</v>
      </c>
      <c r="O707" s="564" t="s">
        <v>379</v>
      </c>
      <c r="P707" s="564" t="s">
        <v>379</v>
      </c>
      <c r="Q707" s="564" t="s">
        <v>379</v>
      </c>
      <c r="R707" s="564" t="s">
        <v>379</v>
      </c>
      <c r="S707" s="564" t="s">
        <v>379</v>
      </c>
      <c r="T707" s="564" t="s">
        <v>379</v>
      </c>
      <c r="U707" s="564" t="s">
        <v>379</v>
      </c>
      <c r="V707" s="564" t="s">
        <v>379</v>
      </c>
      <c r="W707" s="564" t="s">
        <v>379</v>
      </c>
      <c r="X707" s="564" t="s">
        <v>379</v>
      </c>
      <c r="Y707" s="564" t="s">
        <v>379</v>
      </c>
      <c r="Z707" s="564" t="s">
        <v>379</v>
      </c>
      <c r="AA707" s="564" t="s">
        <v>379</v>
      </c>
      <c r="AB707" s="564" t="s">
        <v>379</v>
      </c>
      <c r="AC707" s="564" t="s">
        <v>379</v>
      </c>
      <c r="AD707" s="564" t="s">
        <v>379</v>
      </c>
      <c r="AE707" s="564" t="s">
        <v>379</v>
      </c>
      <c r="AF707" s="564" t="s">
        <v>379</v>
      </c>
      <c r="AG707" s="564" t="s">
        <v>379</v>
      </c>
      <c r="AH707" s="564" t="s">
        <v>379</v>
      </c>
      <c r="AI707" s="564" t="s">
        <v>379</v>
      </c>
      <c r="AJ707" s="564" t="s">
        <v>379</v>
      </c>
      <c r="AK707" s="564" t="s">
        <v>379</v>
      </c>
      <c r="AL707" s="564" t="s">
        <v>379</v>
      </c>
      <c r="AM707" s="564" t="s">
        <v>379</v>
      </c>
      <c r="AN707" s="564" t="s">
        <v>379</v>
      </c>
      <c r="AO707" s="564" t="s">
        <v>379</v>
      </c>
      <c r="AP707" s="564" t="s">
        <v>379</v>
      </c>
    </row>
    <row r="708" spans="1:42" x14ac:dyDescent="0.3">
      <c r="A708" s="564">
        <v>123056</v>
      </c>
      <c r="B708" s="564" t="s">
        <v>515</v>
      </c>
      <c r="C708" s="564" t="s">
        <v>219</v>
      </c>
      <c r="D708" s="564" t="s">
        <v>219</v>
      </c>
      <c r="E708" s="564" t="s">
        <v>219</v>
      </c>
      <c r="F708" s="564" t="s">
        <v>221</v>
      </c>
      <c r="G708" s="564" t="s">
        <v>219</v>
      </c>
      <c r="H708" s="564" t="s">
        <v>221</v>
      </c>
      <c r="I708" s="564" t="s">
        <v>220</v>
      </c>
      <c r="J708" s="564" t="s">
        <v>221</v>
      </c>
      <c r="K708" s="564" t="s">
        <v>221</v>
      </c>
      <c r="L708" s="564" t="s">
        <v>220</v>
      </c>
      <c r="M708" s="564" t="s">
        <v>379</v>
      </c>
      <c r="N708" s="564" t="s">
        <v>379</v>
      </c>
      <c r="O708" s="564" t="s">
        <v>379</v>
      </c>
      <c r="P708" s="564" t="s">
        <v>379</v>
      </c>
      <c r="Q708" s="564" t="s">
        <v>379</v>
      </c>
      <c r="R708" s="564" t="s">
        <v>379</v>
      </c>
      <c r="S708" s="564" t="s">
        <v>379</v>
      </c>
      <c r="T708" s="564" t="s">
        <v>379</v>
      </c>
      <c r="U708" s="564" t="s">
        <v>379</v>
      </c>
      <c r="V708" s="564" t="s">
        <v>379</v>
      </c>
      <c r="W708" s="564" t="s">
        <v>379</v>
      </c>
      <c r="X708" s="564" t="s">
        <v>379</v>
      </c>
      <c r="Y708" s="564" t="s">
        <v>379</v>
      </c>
      <c r="Z708" s="564" t="s">
        <v>379</v>
      </c>
      <c r="AA708" s="564" t="s">
        <v>379</v>
      </c>
      <c r="AB708" s="564" t="s">
        <v>379</v>
      </c>
      <c r="AC708" s="564" t="s">
        <v>379</v>
      </c>
      <c r="AD708" s="564" t="s">
        <v>379</v>
      </c>
      <c r="AE708" s="564" t="s">
        <v>379</v>
      </c>
      <c r="AF708" s="564" t="s">
        <v>379</v>
      </c>
      <c r="AG708" s="564" t="s">
        <v>379</v>
      </c>
      <c r="AH708" s="564" t="s">
        <v>379</v>
      </c>
      <c r="AI708" s="564" t="s">
        <v>379</v>
      </c>
      <c r="AJ708" s="564" t="s">
        <v>379</v>
      </c>
      <c r="AK708" s="564" t="s">
        <v>379</v>
      </c>
      <c r="AL708" s="564" t="s">
        <v>379</v>
      </c>
      <c r="AM708" s="564" t="s">
        <v>379</v>
      </c>
      <c r="AN708" s="564" t="s">
        <v>379</v>
      </c>
      <c r="AO708" s="564" t="s">
        <v>379</v>
      </c>
      <c r="AP708" s="564" t="s">
        <v>379</v>
      </c>
    </row>
    <row r="709" spans="1:42" x14ac:dyDescent="0.3">
      <c r="A709" s="564">
        <v>123089</v>
      </c>
      <c r="B709" s="564" t="s">
        <v>515</v>
      </c>
      <c r="C709" s="564" t="s">
        <v>219</v>
      </c>
      <c r="D709" s="564" t="s">
        <v>221</v>
      </c>
      <c r="E709" s="564" t="s">
        <v>221</v>
      </c>
      <c r="F709" s="564" t="s">
        <v>221</v>
      </c>
      <c r="G709" s="564" t="s">
        <v>220</v>
      </c>
      <c r="H709" s="564" t="s">
        <v>221</v>
      </c>
      <c r="I709" s="564" t="s">
        <v>220</v>
      </c>
      <c r="J709" s="564" t="s">
        <v>221</v>
      </c>
      <c r="K709" s="564" t="s">
        <v>220</v>
      </c>
      <c r="L709" s="564" t="s">
        <v>220</v>
      </c>
    </row>
    <row r="710" spans="1:42" x14ac:dyDescent="0.3">
      <c r="A710" s="564">
        <v>123140</v>
      </c>
      <c r="B710" s="564" t="s">
        <v>515</v>
      </c>
      <c r="C710" s="564" t="s">
        <v>219</v>
      </c>
      <c r="D710" s="564" t="s">
        <v>219</v>
      </c>
      <c r="E710" s="564" t="s">
        <v>219</v>
      </c>
      <c r="F710" s="564" t="s">
        <v>219</v>
      </c>
      <c r="G710" s="564" t="s">
        <v>219</v>
      </c>
      <c r="H710" s="564" t="s">
        <v>220</v>
      </c>
      <c r="I710" s="564" t="s">
        <v>221</v>
      </c>
      <c r="J710" s="564" t="s">
        <v>220</v>
      </c>
      <c r="K710" s="564" t="s">
        <v>221</v>
      </c>
      <c r="L710" s="564" t="s">
        <v>221</v>
      </c>
    </row>
    <row r="711" spans="1:42" x14ac:dyDescent="0.3">
      <c r="A711" s="564">
        <v>123209</v>
      </c>
      <c r="B711" s="564" t="s">
        <v>515</v>
      </c>
      <c r="C711" s="564" t="s">
        <v>219</v>
      </c>
      <c r="D711" s="564" t="s">
        <v>219</v>
      </c>
      <c r="E711" s="564" t="s">
        <v>219</v>
      </c>
      <c r="F711" s="564" t="s">
        <v>219</v>
      </c>
      <c r="G711" s="564" t="s">
        <v>219</v>
      </c>
      <c r="H711" s="564" t="s">
        <v>221</v>
      </c>
      <c r="I711" s="564" t="s">
        <v>219</v>
      </c>
      <c r="J711" s="564" t="s">
        <v>219</v>
      </c>
      <c r="K711" s="564" t="s">
        <v>219</v>
      </c>
      <c r="L711" s="564" t="s">
        <v>219</v>
      </c>
      <c r="M711" s="564" t="s">
        <v>379</v>
      </c>
      <c r="N711" s="564" t="s">
        <v>379</v>
      </c>
      <c r="O711" s="564" t="s">
        <v>379</v>
      </c>
      <c r="P711" s="564" t="s">
        <v>379</v>
      </c>
      <c r="Q711" s="564" t="s">
        <v>379</v>
      </c>
      <c r="R711" s="564" t="s">
        <v>379</v>
      </c>
      <c r="S711" s="564" t="s">
        <v>379</v>
      </c>
      <c r="T711" s="564" t="s">
        <v>379</v>
      </c>
      <c r="U711" s="564" t="s">
        <v>379</v>
      </c>
      <c r="V711" s="564" t="s">
        <v>379</v>
      </c>
      <c r="W711" s="564" t="s">
        <v>379</v>
      </c>
      <c r="X711" s="564" t="s">
        <v>379</v>
      </c>
      <c r="Y711" s="564" t="s">
        <v>379</v>
      </c>
      <c r="Z711" s="564" t="s">
        <v>379</v>
      </c>
      <c r="AA711" s="564" t="s">
        <v>379</v>
      </c>
      <c r="AB711" s="564" t="s">
        <v>379</v>
      </c>
      <c r="AC711" s="564" t="s">
        <v>379</v>
      </c>
      <c r="AD711" s="564" t="s">
        <v>379</v>
      </c>
      <c r="AE711" s="564" t="s">
        <v>379</v>
      </c>
      <c r="AF711" s="564" t="s">
        <v>379</v>
      </c>
      <c r="AG711" s="564" t="s">
        <v>379</v>
      </c>
      <c r="AH711" s="564" t="s">
        <v>379</v>
      </c>
      <c r="AI711" s="564" t="s">
        <v>379</v>
      </c>
      <c r="AJ711" s="564" t="s">
        <v>379</v>
      </c>
      <c r="AK711" s="564" t="s">
        <v>379</v>
      </c>
      <c r="AL711" s="564" t="s">
        <v>379</v>
      </c>
      <c r="AM711" s="564" t="s">
        <v>379</v>
      </c>
      <c r="AN711" s="564" t="s">
        <v>379</v>
      </c>
      <c r="AO711" s="564" t="s">
        <v>379</v>
      </c>
      <c r="AP711" s="564" t="s">
        <v>379</v>
      </c>
    </row>
    <row r="712" spans="1:42" x14ac:dyDescent="0.3">
      <c r="A712" s="564">
        <v>123215</v>
      </c>
      <c r="B712" s="564" t="s">
        <v>515</v>
      </c>
      <c r="C712" s="564" t="s">
        <v>219</v>
      </c>
      <c r="D712" s="564" t="s">
        <v>219</v>
      </c>
      <c r="E712" s="564" t="s">
        <v>221</v>
      </c>
      <c r="F712" s="564" t="s">
        <v>221</v>
      </c>
      <c r="G712" s="564" t="s">
        <v>219</v>
      </c>
      <c r="H712" s="564" t="s">
        <v>221</v>
      </c>
      <c r="I712" s="564" t="s">
        <v>220</v>
      </c>
      <c r="J712" s="564" t="s">
        <v>221</v>
      </c>
      <c r="K712" s="564" t="s">
        <v>220</v>
      </c>
      <c r="L712" s="564" t="s">
        <v>221</v>
      </c>
    </row>
    <row r="713" spans="1:42" x14ac:dyDescent="0.3">
      <c r="A713" s="564">
        <v>123247</v>
      </c>
      <c r="B713" s="564" t="s">
        <v>515</v>
      </c>
      <c r="C713" s="564" t="s">
        <v>219</v>
      </c>
      <c r="D713" s="564" t="s">
        <v>219</v>
      </c>
      <c r="E713" s="564" t="s">
        <v>219</v>
      </c>
      <c r="F713" s="564" t="s">
        <v>219</v>
      </c>
      <c r="G713" s="564" t="s">
        <v>220</v>
      </c>
      <c r="H713" s="564" t="s">
        <v>219</v>
      </c>
      <c r="I713" s="564" t="s">
        <v>221</v>
      </c>
      <c r="J713" s="564" t="s">
        <v>221</v>
      </c>
      <c r="K713" s="564" t="s">
        <v>221</v>
      </c>
      <c r="L713" s="564" t="s">
        <v>220</v>
      </c>
      <c r="M713" s="564" t="s">
        <v>379</v>
      </c>
      <c r="N713" s="564" t="s">
        <v>379</v>
      </c>
      <c r="O713" s="564" t="s">
        <v>379</v>
      </c>
      <c r="P713" s="564" t="s">
        <v>379</v>
      </c>
      <c r="Q713" s="564" t="s">
        <v>379</v>
      </c>
      <c r="R713" s="564" t="s">
        <v>379</v>
      </c>
      <c r="S713" s="564" t="s">
        <v>379</v>
      </c>
      <c r="T713" s="564" t="s">
        <v>379</v>
      </c>
      <c r="U713" s="564" t="s">
        <v>379</v>
      </c>
      <c r="V713" s="564" t="s">
        <v>379</v>
      </c>
      <c r="W713" s="564" t="s">
        <v>379</v>
      </c>
      <c r="X713" s="564" t="s">
        <v>379</v>
      </c>
      <c r="Y713" s="564" t="s">
        <v>379</v>
      </c>
      <c r="Z713" s="564" t="s">
        <v>379</v>
      </c>
      <c r="AA713" s="564" t="s">
        <v>379</v>
      </c>
      <c r="AB713" s="564" t="s">
        <v>379</v>
      </c>
      <c r="AC713" s="564" t="s">
        <v>379</v>
      </c>
      <c r="AD713" s="564" t="s">
        <v>379</v>
      </c>
      <c r="AE713" s="564" t="s">
        <v>379</v>
      </c>
      <c r="AF713" s="564" t="s">
        <v>379</v>
      </c>
      <c r="AG713" s="564" t="s">
        <v>379</v>
      </c>
      <c r="AH713" s="564" t="s">
        <v>379</v>
      </c>
      <c r="AI713" s="564" t="s">
        <v>379</v>
      </c>
      <c r="AJ713" s="564" t="s">
        <v>379</v>
      </c>
      <c r="AK713" s="564" t="s">
        <v>379</v>
      </c>
      <c r="AL713" s="564" t="s">
        <v>379</v>
      </c>
      <c r="AM713" s="564" t="s">
        <v>379</v>
      </c>
      <c r="AN713" s="564" t="s">
        <v>379</v>
      </c>
      <c r="AO713" s="564" t="s">
        <v>379</v>
      </c>
      <c r="AP713" s="564" t="s">
        <v>379</v>
      </c>
    </row>
    <row r="714" spans="1:42" x14ac:dyDescent="0.3">
      <c r="A714" s="564">
        <v>123248</v>
      </c>
      <c r="B714" s="564" t="s">
        <v>515</v>
      </c>
      <c r="C714" s="564" t="s">
        <v>219</v>
      </c>
      <c r="D714" s="564" t="s">
        <v>221</v>
      </c>
      <c r="E714" s="564" t="s">
        <v>219</v>
      </c>
      <c r="F714" s="564" t="s">
        <v>219</v>
      </c>
      <c r="G714" s="564" t="s">
        <v>220</v>
      </c>
      <c r="H714" s="564" t="s">
        <v>219</v>
      </c>
      <c r="I714" s="564" t="s">
        <v>221</v>
      </c>
      <c r="J714" s="564" t="s">
        <v>220</v>
      </c>
      <c r="K714" s="564" t="s">
        <v>219</v>
      </c>
      <c r="L714" s="564" t="s">
        <v>220</v>
      </c>
      <c r="M714" s="564" t="s">
        <v>379</v>
      </c>
      <c r="N714" s="564" t="s">
        <v>379</v>
      </c>
      <c r="O714" s="564" t="s">
        <v>379</v>
      </c>
      <c r="P714" s="564" t="s">
        <v>379</v>
      </c>
      <c r="Q714" s="564" t="s">
        <v>379</v>
      </c>
      <c r="R714" s="564" t="s">
        <v>379</v>
      </c>
      <c r="S714" s="564" t="s">
        <v>379</v>
      </c>
      <c r="T714" s="564" t="s">
        <v>379</v>
      </c>
      <c r="U714" s="564" t="s">
        <v>379</v>
      </c>
      <c r="V714" s="564" t="s">
        <v>379</v>
      </c>
      <c r="W714" s="564" t="s">
        <v>379</v>
      </c>
      <c r="X714" s="564" t="s">
        <v>379</v>
      </c>
      <c r="Y714" s="564" t="s">
        <v>379</v>
      </c>
      <c r="Z714" s="564" t="s">
        <v>379</v>
      </c>
      <c r="AA714" s="564" t="s">
        <v>379</v>
      </c>
      <c r="AB714" s="564" t="s">
        <v>379</v>
      </c>
      <c r="AC714" s="564" t="s">
        <v>379</v>
      </c>
      <c r="AD714" s="564" t="s">
        <v>379</v>
      </c>
      <c r="AE714" s="564" t="s">
        <v>379</v>
      </c>
      <c r="AF714" s="564" t="s">
        <v>379</v>
      </c>
      <c r="AG714" s="564" t="s">
        <v>379</v>
      </c>
      <c r="AH714" s="564" t="s">
        <v>379</v>
      </c>
      <c r="AI714" s="564" t="s">
        <v>379</v>
      </c>
      <c r="AJ714" s="564" t="s">
        <v>379</v>
      </c>
      <c r="AK714" s="564" t="s">
        <v>379</v>
      </c>
      <c r="AL714" s="564" t="s">
        <v>379</v>
      </c>
      <c r="AM714" s="564" t="s">
        <v>379</v>
      </c>
      <c r="AN714" s="564" t="s">
        <v>379</v>
      </c>
      <c r="AO714" s="564" t="s">
        <v>379</v>
      </c>
      <c r="AP714" s="564" t="s">
        <v>379</v>
      </c>
    </row>
    <row r="715" spans="1:42" x14ac:dyDescent="0.3">
      <c r="A715" s="564">
        <v>123280</v>
      </c>
      <c r="B715" s="564" t="s">
        <v>515</v>
      </c>
      <c r="C715" s="564" t="s">
        <v>219</v>
      </c>
      <c r="D715" s="564" t="s">
        <v>221</v>
      </c>
      <c r="E715" s="564" t="s">
        <v>219</v>
      </c>
      <c r="F715" s="564" t="s">
        <v>221</v>
      </c>
      <c r="G715" s="564" t="s">
        <v>221</v>
      </c>
      <c r="H715" s="564" t="s">
        <v>220</v>
      </c>
      <c r="I715" s="564" t="s">
        <v>220</v>
      </c>
      <c r="J715" s="564" t="s">
        <v>220</v>
      </c>
      <c r="K715" s="564" t="s">
        <v>220</v>
      </c>
      <c r="L715" s="564" t="s">
        <v>220</v>
      </c>
      <c r="M715" s="564" t="s">
        <v>379</v>
      </c>
      <c r="N715" s="564" t="s">
        <v>379</v>
      </c>
      <c r="O715" s="564" t="s">
        <v>379</v>
      </c>
      <c r="P715" s="564" t="s">
        <v>379</v>
      </c>
      <c r="Q715" s="564" t="s">
        <v>379</v>
      </c>
      <c r="R715" s="564" t="s">
        <v>379</v>
      </c>
      <c r="S715" s="564" t="s">
        <v>379</v>
      </c>
      <c r="T715" s="564" t="s">
        <v>379</v>
      </c>
      <c r="U715" s="564" t="s">
        <v>379</v>
      </c>
      <c r="V715" s="564" t="s">
        <v>379</v>
      </c>
      <c r="W715" s="564" t="s">
        <v>379</v>
      </c>
      <c r="X715" s="564" t="s">
        <v>379</v>
      </c>
      <c r="Y715" s="564" t="s">
        <v>379</v>
      </c>
      <c r="Z715" s="564" t="s">
        <v>379</v>
      </c>
      <c r="AA715" s="564" t="s">
        <v>379</v>
      </c>
      <c r="AB715" s="564" t="s">
        <v>379</v>
      </c>
      <c r="AC715" s="564" t="s">
        <v>379</v>
      </c>
      <c r="AD715" s="564" t="s">
        <v>379</v>
      </c>
      <c r="AE715" s="564" t="s">
        <v>379</v>
      </c>
      <c r="AF715" s="564" t="s">
        <v>379</v>
      </c>
      <c r="AG715" s="564" t="s">
        <v>379</v>
      </c>
      <c r="AH715" s="564" t="s">
        <v>379</v>
      </c>
      <c r="AI715" s="564" t="s">
        <v>379</v>
      </c>
      <c r="AJ715" s="564" t="s">
        <v>379</v>
      </c>
      <c r="AK715" s="564" t="s">
        <v>379</v>
      </c>
      <c r="AL715" s="564" t="s">
        <v>379</v>
      </c>
      <c r="AM715" s="564" t="s">
        <v>379</v>
      </c>
      <c r="AN715" s="564" t="s">
        <v>379</v>
      </c>
      <c r="AO715" s="564" t="s">
        <v>379</v>
      </c>
      <c r="AP715" s="564" t="s">
        <v>379</v>
      </c>
    </row>
    <row r="716" spans="1:42" x14ac:dyDescent="0.3">
      <c r="A716" s="564">
        <v>123310</v>
      </c>
      <c r="B716" s="564" t="s">
        <v>515</v>
      </c>
      <c r="C716" s="564" t="s">
        <v>219</v>
      </c>
      <c r="D716" s="564" t="s">
        <v>219</v>
      </c>
      <c r="E716" s="564" t="s">
        <v>219</v>
      </c>
      <c r="F716" s="564" t="s">
        <v>221</v>
      </c>
      <c r="G716" s="564" t="s">
        <v>221</v>
      </c>
      <c r="H716" s="564" t="s">
        <v>221</v>
      </c>
      <c r="I716" s="564" t="s">
        <v>221</v>
      </c>
      <c r="J716" s="564" t="s">
        <v>221</v>
      </c>
      <c r="K716" s="564" t="s">
        <v>220</v>
      </c>
      <c r="L716" s="564" t="s">
        <v>220</v>
      </c>
    </row>
    <row r="717" spans="1:42" x14ac:dyDescent="0.3">
      <c r="A717" s="564">
        <v>123313</v>
      </c>
      <c r="B717" s="564" t="s">
        <v>515</v>
      </c>
      <c r="C717" s="564" t="s">
        <v>219</v>
      </c>
      <c r="D717" s="564" t="s">
        <v>219</v>
      </c>
      <c r="E717" s="564" t="s">
        <v>219</v>
      </c>
      <c r="F717" s="564" t="s">
        <v>221</v>
      </c>
      <c r="G717" s="564" t="s">
        <v>221</v>
      </c>
      <c r="H717" s="564" t="s">
        <v>220</v>
      </c>
      <c r="I717" s="564" t="s">
        <v>220</v>
      </c>
      <c r="J717" s="564" t="s">
        <v>220</v>
      </c>
      <c r="K717" s="564" t="s">
        <v>219</v>
      </c>
      <c r="L717" s="564" t="s">
        <v>219</v>
      </c>
      <c r="M717" s="564" t="s">
        <v>379</v>
      </c>
      <c r="N717" s="564" t="s">
        <v>379</v>
      </c>
      <c r="O717" s="564" t="s">
        <v>379</v>
      </c>
      <c r="P717" s="564" t="s">
        <v>379</v>
      </c>
      <c r="Q717" s="564" t="s">
        <v>379</v>
      </c>
      <c r="R717" s="564" t="s">
        <v>379</v>
      </c>
      <c r="S717" s="564" t="s">
        <v>379</v>
      </c>
      <c r="T717" s="564" t="s">
        <v>379</v>
      </c>
      <c r="U717" s="564" t="s">
        <v>379</v>
      </c>
      <c r="V717" s="564" t="s">
        <v>379</v>
      </c>
      <c r="W717" s="564" t="s">
        <v>379</v>
      </c>
      <c r="X717" s="564" t="s">
        <v>379</v>
      </c>
      <c r="Y717" s="564" t="s">
        <v>379</v>
      </c>
      <c r="Z717" s="564" t="s">
        <v>379</v>
      </c>
      <c r="AA717" s="564" t="s">
        <v>379</v>
      </c>
      <c r="AB717" s="564" t="s">
        <v>379</v>
      </c>
      <c r="AC717" s="564" t="s">
        <v>379</v>
      </c>
      <c r="AD717" s="564" t="s">
        <v>379</v>
      </c>
      <c r="AE717" s="564" t="s">
        <v>379</v>
      </c>
      <c r="AF717" s="564" t="s">
        <v>379</v>
      </c>
      <c r="AG717" s="564" t="s">
        <v>379</v>
      </c>
      <c r="AH717" s="564" t="s">
        <v>379</v>
      </c>
      <c r="AI717" s="564" t="s">
        <v>379</v>
      </c>
      <c r="AJ717" s="564" t="s">
        <v>379</v>
      </c>
      <c r="AK717" s="564" t="s">
        <v>379</v>
      </c>
      <c r="AL717" s="564" t="s">
        <v>379</v>
      </c>
      <c r="AM717" s="564" t="s">
        <v>379</v>
      </c>
      <c r="AN717" s="564" t="s">
        <v>379</v>
      </c>
      <c r="AO717" s="564" t="s">
        <v>379</v>
      </c>
      <c r="AP717" s="564" t="s">
        <v>379</v>
      </c>
    </row>
    <row r="718" spans="1:42" x14ac:dyDescent="0.3">
      <c r="A718" s="564">
        <v>123326</v>
      </c>
      <c r="B718" s="564" t="s">
        <v>515</v>
      </c>
      <c r="C718" s="564" t="s">
        <v>219</v>
      </c>
      <c r="D718" s="564" t="s">
        <v>219</v>
      </c>
      <c r="E718" s="564" t="s">
        <v>219</v>
      </c>
      <c r="F718" s="564" t="s">
        <v>219</v>
      </c>
      <c r="G718" s="564" t="s">
        <v>219</v>
      </c>
      <c r="H718" s="564" t="s">
        <v>219</v>
      </c>
      <c r="I718" s="564" t="s">
        <v>219</v>
      </c>
      <c r="J718" s="564" t="s">
        <v>219</v>
      </c>
      <c r="K718" s="564" t="s">
        <v>219</v>
      </c>
      <c r="L718" s="564" t="s">
        <v>219</v>
      </c>
      <c r="M718" s="564" t="s">
        <v>379</v>
      </c>
      <c r="N718" s="564" t="s">
        <v>379</v>
      </c>
      <c r="O718" s="564" t="s">
        <v>379</v>
      </c>
      <c r="P718" s="564" t="s">
        <v>379</v>
      </c>
      <c r="Q718" s="564" t="s">
        <v>379</v>
      </c>
      <c r="R718" s="564" t="s">
        <v>379</v>
      </c>
      <c r="S718" s="564" t="s">
        <v>379</v>
      </c>
      <c r="T718" s="564" t="s">
        <v>379</v>
      </c>
      <c r="U718" s="564" t="s">
        <v>379</v>
      </c>
      <c r="V718" s="564" t="s">
        <v>379</v>
      </c>
      <c r="W718" s="564" t="s">
        <v>379</v>
      </c>
      <c r="X718" s="564" t="s">
        <v>379</v>
      </c>
      <c r="Y718" s="564" t="s">
        <v>379</v>
      </c>
      <c r="Z718" s="564" t="s">
        <v>379</v>
      </c>
      <c r="AA718" s="564" t="s">
        <v>379</v>
      </c>
      <c r="AB718" s="564" t="s">
        <v>379</v>
      </c>
      <c r="AC718" s="564" t="s">
        <v>379</v>
      </c>
      <c r="AD718" s="564" t="s">
        <v>379</v>
      </c>
      <c r="AE718" s="564" t="s">
        <v>379</v>
      </c>
      <c r="AF718" s="564" t="s">
        <v>379</v>
      </c>
      <c r="AG718" s="564" t="s">
        <v>379</v>
      </c>
      <c r="AH718" s="564" t="s">
        <v>379</v>
      </c>
      <c r="AI718" s="564" t="s">
        <v>379</v>
      </c>
      <c r="AJ718" s="564" t="s">
        <v>379</v>
      </c>
      <c r="AK718" s="564" t="s">
        <v>379</v>
      </c>
      <c r="AL718" s="564" t="s">
        <v>379</v>
      </c>
      <c r="AM718" s="564" t="s">
        <v>379</v>
      </c>
      <c r="AN718" s="564" t="s">
        <v>379</v>
      </c>
      <c r="AO718" s="564" t="s">
        <v>379</v>
      </c>
      <c r="AP718" s="564" t="s">
        <v>379</v>
      </c>
    </row>
    <row r="719" spans="1:42" x14ac:dyDescent="0.3">
      <c r="A719" s="564">
        <v>123339</v>
      </c>
      <c r="B719" s="564" t="s">
        <v>515</v>
      </c>
      <c r="C719" s="564" t="s">
        <v>219</v>
      </c>
      <c r="D719" s="564" t="s">
        <v>219</v>
      </c>
      <c r="E719" s="564" t="s">
        <v>219</v>
      </c>
      <c r="F719" s="564" t="s">
        <v>221</v>
      </c>
      <c r="G719" s="564" t="s">
        <v>221</v>
      </c>
      <c r="H719" s="564" t="s">
        <v>220</v>
      </c>
      <c r="I719" s="564" t="s">
        <v>220</v>
      </c>
      <c r="J719" s="564" t="s">
        <v>220</v>
      </c>
      <c r="K719" s="564" t="s">
        <v>220</v>
      </c>
      <c r="L719" s="564" t="s">
        <v>220</v>
      </c>
      <c r="M719" s="564" t="s">
        <v>379</v>
      </c>
      <c r="N719" s="564" t="s">
        <v>379</v>
      </c>
      <c r="O719" s="564" t="s">
        <v>379</v>
      </c>
      <c r="P719" s="564" t="s">
        <v>379</v>
      </c>
      <c r="Q719" s="564" t="s">
        <v>379</v>
      </c>
      <c r="R719" s="564" t="s">
        <v>379</v>
      </c>
      <c r="S719" s="564" t="s">
        <v>379</v>
      </c>
      <c r="T719" s="564" t="s">
        <v>379</v>
      </c>
      <c r="U719" s="564" t="s">
        <v>379</v>
      </c>
      <c r="V719" s="564" t="s">
        <v>379</v>
      </c>
      <c r="W719" s="564" t="s">
        <v>379</v>
      </c>
      <c r="X719" s="564" t="s">
        <v>379</v>
      </c>
      <c r="Y719" s="564" t="s">
        <v>379</v>
      </c>
      <c r="Z719" s="564" t="s">
        <v>379</v>
      </c>
      <c r="AA719" s="564" t="s">
        <v>379</v>
      </c>
      <c r="AB719" s="564" t="s">
        <v>379</v>
      </c>
      <c r="AC719" s="564" t="s">
        <v>379</v>
      </c>
      <c r="AD719" s="564" t="s">
        <v>379</v>
      </c>
      <c r="AE719" s="564" t="s">
        <v>379</v>
      </c>
      <c r="AF719" s="564" t="s">
        <v>379</v>
      </c>
      <c r="AG719" s="564" t="s">
        <v>379</v>
      </c>
      <c r="AH719" s="564" t="s">
        <v>379</v>
      </c>
      <c r="AI719" s="564" t="s">
        <v>379</v>
      </c>
      <c r="AJ719" s="564" t="s">
        <v>379</v>
      </c>
      <c r="AK719" s="564" t="s">
        <v>379</v>
      </c>
      <c r="AL719" s="564" t="s">
        <v>379</v>
      </c>
      <c r="AM719" s="564" t="s">
        <v>379</v>
      </c>
      <c r="AN719" s="564" t="s">
        <v>379</v>
      </c>
      <c r="AO719" s="564" t="s">
        <v>379</v>
      </c>
      <c r="AP719" s="564" t="s">
        <v>379</v>
      </c>
    </row>
    <row r="720" spans="1:42" x14ac:dyDescent="0.3">
      <c r="A720" s="564">
        <v>123342</v>
      </c>
      <c r="B720" s="564" t="s">
        <v>515</v>
      </c>
      <c r="C720" s="564" t="s">
        <v>219</v>
      </c>
      <c r="D720" s="564" t="s">
        <v>221</v>
      </c>
      <c r="E720" s="564" t="s">
        <v>219</v>
      </c>
      <c r="F720" s="564" t="s">
        <v>219</v>
      </c>
      <c r="G720" s="564" t="s">
        <v>219</v>
      </c>
      <c r="H720" s="564" t="s">
        <v>221</v>
      </c>
      <c r="I720" s="564" t="s">
        <v>220</v>
      </c>
      <c r="J720" s="564" t="s">
        <v>221</v>
      </c>
      <c r="K720" s="564" t="s">
        <v>219</v>
      </c>
      <c r="L720" s="564" t="s">
        <v>221</v>
      </c>
      <c r="M720" s="564" t="s">
        <v>379</v>
      </c>
      <c r="N720" s="564" t="s">
        <v>379</v>
      </c>
      <c r="O720" s="564" t="s">
        <v>379</v>
      </c>
      <c r="P720" s="564" t="s">
        <v>379</v>
      </c>
      <c r="Q720" s="564" t="s">
        <v>379</v>
      </c>
      <c r="R720" s="564" t="s">
        <v>379</v>
      </c>
      <c r="S720" s="564" t="s">
        <v>379</v>
      </c>
      <c r="T720" s="564" t="s">
        <v>379</v>
      </c>
      <c r="U720" s="564" t="s">
        <v>379</v>
      </c>
      <c r="V720" s="564" t="s">
        <v>379</v>
      </c>
      <c r="W720" s="564" t="s">
        <v>379</v>
      </c>
      <c r="X720" s="564" t="s">
        <v>379</v>
      </c>
      <c r="Y720" s="564" t="s">
        <v>379</v>
      </c>
      <c r="Z720" s="564" t="s">
        <v>379</v>
      </c>
      <c r="AA720" s="564" t="s">
        <v>379</v>
      </c>
      <c r="AB720" s="564" t="s">
        <v>379</v>
      </c>
      <c r="AC720" s="564" t="s">
        <v>379</v>
      </c>
      <c r="AD720" s="564" t="s">
        <v>379</v>
      </c>
      <c r="AE720" s="564" t="s">
        <v>379</v>
      </c>
      <c r="AF720" s="564" t="s">
        <v>379</v>
      </c>
      <c r="AG720" s="564" t="s">
        <v>379</v>
      </c>
      <c r="AH720" s="564" t="s">
        <v>379</v>
      </c>
      <c r="AI720" s="564" t="s">
        <v>379</v>
      </c>
      <c r="AJ720" s="564" t="s">
        <v>379</v>
      </c>
      <c r="AK720" s="564" t="s">
        <v>379</v>
      </c>
      <c r="AL720" s="564" t="s">
        <v>379</v>
      </c>
      <c r="AM720" s="564" t="s">
        <v>379</v>
      </c>
      <c r="AN720" s="564" t="s">
        <v>379</v>
      </c>
      <c r="AO720" s="564" t="s">
        <v>379</v>
      </c>
      <c r="AP720" s="564" t="s">
        <v>379</v>
      </c>
    </row>
    <row r="721" spans="1:42" x14ac:dyDescent="0.3">
      <c r="A721" s="564">
        <v>123358</v>
      </c>
      <c r="B721" s="564" t="s">
        <v>515</v>
      </c>
      <c r="C721" s="564" t="s">
        <v>219</v>
      </c>
      <c r="D721" s="564" t="s">
        <v>219</v>
      </c>
      <c r="E721" s="564" t="s">
        <v>219</v>
      </c>
      <c r="F721" s="564" t="s">
        <v>219</v>
      </c>
      <c r="G721" s="564" t="s">
        <v>221</v>
      </c>
      <c r="H721" s="564" t="s">
        <v>221</v>
      </c>
      <c r="I721" s="564" t="s">
        <v>220</v>
      </c>
      <c r="J721" s="564" t="s">
        <v>220</v>
      </c>
      <c r="K721" s="564" t="s">
        <v>220</v>
      </c>
      <c r="L721" s="564" t="s">
        <v>220</v>
      </c>
      <c r="M721" s="564" t="s">
        <v>379</v>
      </c>
      <c r="N721" s="564" t="s">
        <v>379</v>
      </c>
      <c r="O721" s="564" t="s">
        <v>379</v>
      </c>
      <c r="P721" s="564" t="s">
        <v>379</v>
      </c>
      <c r="Q721" s="564" t="s">
        <v>379</v>
      </c>
      <c r="R721" s="564" t="s">
        <v>379</v>
      </c>
      <c r="S721" s="564" t="s">
        <v>379</v>
      </c>
      <c r="T721" s="564" t="s">
        <v>379</v>
      </c>
      <c r="U721" s="564" t="s">
        <v>379</v>
      </c>
      <c r="V721" s="564" t="s">
        <v>379</v>
      </c>
      <c r="W721" s="564" t="s">
        <v>379</v>
      </c>
      <c r="X721" s="564" t="s">
        <v>379</v>
      </c>
      <c r="Y721" s="564" t="s">
        <v>379</v>
      </c>
      <c r="Z721" s="564" t="s">
        <v>379</v>
      </c>
      <c r="AA721" s="564" t="s">
        <v>379</v>
      </c>
      <c r="AB721" s="564" t="s">
        <v>379</v>
      </c>
      <c r="AC721" s="564" t="s">
        <v>379</v>
      </c>
      <c r="AD721" s="564" t="s">
        <v>379</v>
      </c>
      <c r="AE721" s="564" t="s">
        <v>379</v>
      </c>
      <c r="AF721" s="564" t="s">
        <v>379</v>
      </c>
      <c r="AG721" s="564" t="s">
        <v>379</v>
      </c>
      <c r="AH721" s="564" t="s">
        <v>379</v>
      </c>
      <c r="AI721" s="564" t="s">
        <v>379</v>
      </c>
      <c r="AJ721" s="564" t="s">
        <v>379</v>
      </c>
      <c r="AK721" s="564" t="s">
        <v>379</v>
      </c>
      <c r="AL721" s="564" t="s">
        <v>379</v>
      </c>
      <c r="AM721" s="564" t="s">
        <v>379</v>
      </c>
      <c r="AN721" s="564" t="s">
        <v>379</v>
      </c>
      <c r="AO721" s="564" t="s">
        <v>379</v>
      </c>
      <c r="AP721" s="564" t="s">
        <v>379</v>
      </c>
    </row>
    <row r="722" spans="1:42" x14ac:dyDescent="0.3">
      <c r="A722" s="564">
        <v>123365</v>
      </c>
      <c r="B722" s="564" t="s">
        <v>515</v>
      </c>
      <c r="C722" s="564" t="s">
        <v>219</v>
      </c>
      <c r="D722" s="564" t="s">
        <v>219</v>
      </c>
      <c r="E722" s="564" t="s">
        <v>221</v>
      </c>
      <c r="F722" s="564" t="s">
        <v>221</v>
      </c>
      <c r="G722" s="564" t="s">
        <v>219</v>
      </c>
      <c r="H722" s="564" t="s">
        <v>221</v>
      </c>
      <c r="I722" s="564" t="s">
        <v>219</v>
      </c>
      <c r="J722" s="564" t="s">
        <v>219</v>
      </c>
      <c r="K722" s="564" t="s">
        <v>221</v>
      </c>
      <c r="L722" s="564" t="s">
        <v>219</v>
      </c>
      <c r="M722" s="564" t="s">
        <v>379</v>
      </c>
      <c r="N722" s="564" t="s">
        <v>379</v>
      </c>
      <c r="O722" s="564" t="s">
        <v>379</v>
      </c>
      <c r="P722" s="564" t="s">
        <v>379</v>
      </c>
      <c r="Q722" s="564" t="s">
        <v>379</v>
      </c>
      <c r="R722" s="564" t="s">
        <v>379</v>
      </c>
      <c r="S722" s="564" t="s">
        <v>379</v>
      </c>
      <c r="T722" s="564" t="s">
        <v>379</v>
      </c>
      <c r="U722" s="564" t="s">
        <v>379</v>
      </c>
      <c r="V722" s="564" t="s">
        <v>379</v>
      </c>
      <c r="W722" s="564" t="s">
        <v>379</v>
      </c>
      <c r="X722" s="564" t="s">
        <v>379</v>
      </c>
      <c r="Y722" s="564" t="s">
        <v>379</v>
      </c>
      <c r="Z722" s="564" t="s">
        <v>379</v>
      </c>
      <c r="AA722" s="564" t="s">
        <v>379</v>
      </c>
      <c r="AB722" s="564" t="s">
        <v>379</v>
      </c>
      <c r="AC722" s="564" t="s">
        <v>379</v>
      </c>
      <c r="AD722" s="564" t="s">
        <v>379</v>
      </c>
      <c r="AE722" s="564" t="s">
        <v>379</v>
      </c>
      <c r="AF722" s="564" t="s">
        <v>379</v>
      </c>
      <c r="AG722" s="564" t="s">
        <v>379</v>
      </c>
      <c r="AH722" s="564" t="s">
        <v>379</v>
      </c>
      <c r="AI722" s="564" t="s">
        <v>379</v>
      </c>
      <c r="AJ722" s="564" t="s">
        <v>379</v>
      </c>
      <c r="AK722" s="564" t="s">
        <v>379</v>
      </c>
      <c r="AL722" s="564" t="s">
        <v>379</v>
      </c>
      <c r="AM722" s="564" t="s">
        <v>379</v>
      </c>
      <c r="AN722" s="564" t="s">
        <v>379</v>
      </c>
      <c r="AO722" s="564" t="s">
        <v>379</v>
      </c>
      <c r="AP722" s="564" t="s">
        <v>379</v>
      </c>
    </row>
    <row r="723" spans="1:42" x14ac:dyDescent="0.3">
      <c r="A723" s="564">
        <v>123377</v>
      </c>
      <c r="B723" s="564" t="s">
        <v>515</v>
      </c>
      <c r="C723" s="564" t="s">
        <v>219</v>
      </c>
      <c r="D723" s="564" t="s">
        <v>219</v>
      </c>
      <c r="E723" s="564" t="s">
        <v>219</v>
      </c>
      <c r="F723" s="564" t="s">
        <v>219</v>
      </c>
      <c r="G723" s="564" t="s">
        <v>221</v>
      </c>
      <c r="H723" s="564" t="s">
        <v>219</v>
      </c>
      <c r="I723" s="564" t="s">
        <v>221</v>
      </c>
      <c r="J723" s="564" t="s">
        <v>221</v>
      </c>
      <c r="K723" s="564" t="s">
        <v>219</v>
      </c>
      <c r="L723" s="564" t="s">
        <v>220</v>
      </c>
      <c r="M723" s="564" t="s">
        <v>379</v>
      </c>
      <c r="N723" s="564" t="s">
        <v>379</v>
      </c>
      <c r="O723" s="564" t="s">
        <v>379</v>
      </c>
      <c r="P723" s="564" t="s">
        <v>379</v>
      </c>
      <c r="Q723" s="564" t="s">
        <v>379</v>
      </c>
      <c r="R723" s="564" t="s">
        <v>379</v>
      </c>
      <c r="S723" s="564" t="s">
        <v>379</v>
      </c>
      <c r="T723" s="564" t="s">
        <v>379</v>
      </c>
      <c r="U723" s="564" t="s">
        <v>379</v>
      </c>
      <c r="V723" s="564" t="s">
        <v>379</v>
      </c>
      <c r="W723" s="564" t="s">
        <v>379</v>
      </c>
      <c r="X723" s="564" t="s">
        <v>379</v>
      </c>
      <c r="Y723" s="564" t="s">
        <v>379</v>
      </c>
      <c r="Z723" s="564" t="s">
        <v>379</v>
      </c>
      <c r="AA723" s="564" t="s">
        <v>379</v>
      </c>
      <c r="AB723" s="564" t="s">
        <v>379</v>
      </c>
      <c r="AC723" s="564" t="s">
        <v>379</v>
      </c>
      <c r="AD723" s="564" t="s">
        <v>379</v>
      </c>
      <c r="AE723" s="564" t="s">
        <v>379</v>
      </c>
      <c r="AF723" s="564" t="s">
        <v>379</v>
      </c>
      <c r="AG723" s="564" t="s">
        <v>379</v>
      </c>
      <c r="AH723" s="564" t="s">
        <v>379</v>
      </c>
      <c r="AI723" s="564" t="s">
        <v>379</v>
      </c>
      <c r="AJ723" s="564" t="s">
        <v>379</v>
      </c>
      <c r="AK723" s="564" t="s">
        <v>379</v>
      </c>
      <c r="AL723" s="564" t="s">
        <v>379</v>
      </c>
      <c r="AM723" s="564" t="s">
        <v>379</v>
      </c>
      <c r="AN723" s="564" t="s">
        <v>379</v>
      </c>
      <c r="AO723" s="564" t="s">
        <v>379</v>
      </c>
      <c r="AP723" s="564" t="s">
        <v>379</v>
      </c>
    </row>
    <row r="724" spans="1:42" x14ac:dyDescent="0.3">
      <c r="A724" s="564">
        <v>123380</v>
      </c>
      <c r="B724" s="564" t="s">
        <v>515</v>
      </c>
      <c r="C724" s="564" t="s">
        <v>219</v>
      </c>
      <c r="D724" s="564" t="s">
        <v>219</v>
      </c>
      <c r="E724" s="564" t="s">
        <v>219</v>
      </c>
      <c r="F724" s="564" t="s">
        <v>221</v>
      </c>
      <c r="G724" s="564" t="s">
        <v>220</v>
      </c>
      <c r="H724" s="564" t="s">
        <v>221</v>
      </c>
      <c r="I724" s="564" t="s">
        <v>220</v>
      </c>
      <c r="J724" s="564" t="s">
        <v>221</v>
      </c>
      <c r="K724" s="564" t="s">
        <v>221</v>
      </c>
      <c r="L724" s="564" t="s">
        <v>220</v>
      </c>
      <c r="M724" s="564" t="s">
        <v>379</v>
      </c>
      <c r="N724" s="564" t="s">
        <v>379</v>
      </c>
      <c r="O724" s="564" t="s">
        <v>379</v>
      </c>
      <c r="P724" s="564" t="s">
        <v>379</v>
      </c>
      <c r="Q724" s="564" t="s">
        <v>379</v>
      </c>
      <c r="R724" s="564" t="s">
        <v>379</v>
      </c>
      <c r="S724" s="564" t="s">
        <v>379</v>
      </c>
      <c r="T724" s="564" t="s">
        <v>379</v>
      </c>
      <c r="U724" s="564" t="s">
        <v>379</v>
      </c>
      <c r="V724" s="564" t="s">
        <v>379</v>
      </c>
      <c r="W724" s="564" t="s">
        <v>379</v>
      </c>
      <c r="X724" s="564" t="s">
        <v>379</v>
      </c>
      <c r="Y724" s="564" t="s">
        <v>379</v>
      </c>
      <c r="Z724" s="564" t="s">
        <v>379</v>
      </c>
      <c r="AA724" s="564" t="s">
        <v>379</v>
      </c>
      <c r="AB724" s="564" t="s">
        <v>379</v>
      </c>
      <c r="AC724" s="564" t="s">
        <v>379</v>
      </c>
      <c r="AD724" s="564" t="s">
        <v>379</v>
      </c>
      <c r="AE724" s="564" t="s">
        <v>379</v>
      </c>
      <c r="AF724" s="564" t="s">
        <v>379</v>
      </c>
      <c r="AG724" s="564" t="s">
        <v>379</v>
      </c>
      <c r="AH724" s="564" t="s">
        <v>379</v>
      </c>
      <c r="AI724" s="564" t="s">
        <v>379</v>
      </c>
      <c r="AJ724" s="564" t="s">
        <v>379</v>
      </c>
      <c r="AK724" s="564" t="s">
        <v>379</v>
      </c>
      <c r="AL724" s="564" t="s">
        <v>379</v>
      </c>
      <c r="AM724" s="564" t="s">
        <v>379</v>
      </c>
      <c r="AN724" s="564" t="s">
        <v>379</v>
      </c>
      <c r="AO724" s="564" t="s">
        <v>379</v>
      </c>
      <c r="AP724" s="564" t="s">
        <v>379</v>
      </c>
    </row>
    <row r="725" spans="1:42" x14ac:dyDescent="0.3">
      <c r="A725" s="564">
        <v>123392</v>
      </c>
      <c r="B725" s="564" t="s">
        <v>515</v>
      </c>
      <c r="C725" s="564" t="s">
        <v>219</v>
      </c>
      <c r="D725" s="564" t="s">
        <v>221</v>
      </c>
      <c r="E725" s="564" t="s">
        <v>221</v>
      </c>
      <c r="F725" s="564" t="s">
        <v>221</v>
      </c>
      <c r="G725" s="564" t="s">
        <v>219</v>
      </c>
      <c r="H725" s="564" t="s">
        <v>219</v>
      </c>
      <c r="I725" s="564" t="s">
        <v>219</v>
      </c>
      <c r="J725" s="564" t="s">
        <v>221</v>
      </c>
      <c r="K725" s="564" t="s">
        <v>219</v>
      </c>
      <c r="L725" s="564" t="s">
        <v>221</v>
      </c>
      <c r="M725" s="564" t="s">
        <v>379</v>
      </c>
      <c r="N725" s="564" t="s">
        <v>379</v>
      </c>
      <c r="O725" s="564" t="s">
        <v>379</v>
      </c>
      <c r="P725" s="564" t="s">
        <v>379</v>
      </c>
      <c r="Q725" s="564" t="s">
        <v>379</v>
      </c>
      <c r="R725" s="564" t="s">
        <v>379</v>
      </c>
      <c r="S725" s="564" t="s">
        <v>379</v>
      </c>
      <c r="T725" s="564" t="s">
        <v>379</v>
      </c>
      <c r="U725" s="564" t="s">
        <v>379</v>
      </c>
      <c r="V725" s="564" t="s">
        <v>379</v>
      </c>
      <c r="W725" s="564" t="s">
        <v>379</v>
      </c>
      <c r="X725" s="564" t="s">
        <v>379</v>
      </c>
      <c r="Y725" s="564" t="s">
        <v>379</v>
      </c>
      <c r="Z725" s="564" t="s">
        <v>379</v>
      </c>
      <c r="AA725" s="564" t="s">
        <v>379</v>
      </c>
      <c r="AB725" s="564" t="s">
        <v>379</v>
      </c>
      <c r="AC725" s="564" t="s">
        <v>379</v>
      </c>
      <c r="AD725" s="564" t="s">
        <v>379</v>
      </c>
      <c r="AE725" s="564" t="s">
        <v>379</v>
      </c>
      <c r="AF725" s="564" t="s">
        <v>379</v>
      </c>
      <c r="AG725" s="564" t="s">
        <v>379</v>
      </c>
      <c r="AH725" s="564" t="s">
        <v>379</v>
      </c>
      <c r="AI725" s="564" t="s">
        <v>379</v>
      </c>
      <c r="AJ725" s="564" t="s">
        <v>379</v>
      </c>
      <c r="AK725" s="564" t="s">
        <v>379</v>
      </c>
      <c r="AL725" s="564" t="s">
        <v>379</v>
      </c>
      <c r="AM725" s="564" t="s">
        <v>379</v>
      </c>
      <c r="AN725" s="564" t="s">
        <v>379</v>
      </c>
      <c r="AO725" s="564" t="s">
        <v>379</v>
      </c>
      <c r="AP725" s="564" t="s">
        <v>379</v>
      </c>
    </row>
    <row r="726" spans="1:42" x14ac:dyDescent="0.3">
      <c r="A726" s="564">
        <v>123403</v>
      </c>
      <c r="B726" s="564" t="s">
        <v>515</v>
      </c>
      <c r="C726" s="564" t="s">
        <v>219</v>
      </c>
      <c r="D726" s="564" t="s">
        <v>219</v>
      </c>
      <c r="E726" s="564" t="s">
        <v>219</v>
      </c>
      <c r="F726" s="564" t="s">
        <v>221</v>
      </c>
      <c r="G726" s="564" t="s">
        <v>219</v>
      </c>
      <c r="H726" s="564" t="s">
        <v>219</v>
      </c>
      <c r="I726" s="564" t="s">
        <v>221</v>
      </c>
      <c r="J726" s="564" t="s">
        <v>219</v>
      </c>
      <c r="K726" s="564" t="s">
        <v>219</v>
      </c>
      <c r="L726" s="564" t="s">
        <v>221</v>
      </c>
      <c r="M726" s="564" t="s">
        <v>379</v>
      </c>
      <c r="N726" s="564" t="s">
        <v>379</v>
      </c>
      <c r="O726" s="564" t="s">
        <v>379</v>
      </c>
      <c r="P726" s="564" t="s">
        <v>379</v>
      </c>
      <c r="Q726" s="564" t="s">
        <v>379</v>
      </c>
      <c r="R726" s="564" t="s">
        <v>379</v>
      </c>
      <c r="S726" s="564" t="s">
        <v>379</v>
      </c>
      <c r="T726" s="564" t="s">
        <v>379</v>
      </c>
      <c r="U726" s="564" t="s">
        <v>379</v>
      </c>
      <c r="V726" s="564" t="s">
        <v>379</v>
      </c>
      <c r="W726" s="564" t="s">
        <v>379</v>
      </c>
      <c r="X726" s="564" t="s">
        <v>379</v>
      </c>
      <c r="Y726" s="564" t="s">
        <v>379</v>
      </c>
      <c r="Z726" s="564" t="s">
        <v>379</v>
      </c>
      <c r="AA726" s="564" t="s">
        <v>379</v>
      </c>
      <c r="AB726" s="564" t="s">
        <v>379</v>
      </c>
      <c r="AC726" s="564" t="s">
        <v>379</v>
      </c>
      <c r="AD726" s="564" t="s">
        <v>379</v>
      </c>
      <c r="AE726" s="564" t="s">
        <v>379</v>
      </c>
      <c r="AF726" s="564" t="s">
        <v>379</v>
      </c>
      <c r="AG726" s="564" t="s">
        <v>379</v>
      </c>
      <c r="AH726" s="564" t="s">
        <v>379</v>
      </c>
      <c r="AI726" s="564" t="s">
        <v>379</v>
      </c>
      <c r="AJ726" s="564" t="s">
        <v>379</v>
      </c>
      <c r="AK726" s="564" t="s">
        <v>379</v>
      </c>
      <c r="AL726" s="564" t="s">
        <v>379</v>
      </c>
      <c r="AM726" s="564" t="s">
        <v>379</v>
      </c>
      <c r="AN726" s="564" t="s">
        <v>379</v>
      </c>
      <c r="AO726" s="564" t="s">
        <v>379</v>
      </c>
      <c r="AP726" s="564" t="s">
        <v>379</v>
      </c>
    </row>
    <row r="727" spans="1:42" x14ac:dyDescent="0.3">
      <c r="A727" s="564">
        <v>123425</v>
      </c>
      <c r="B727" s="564" t="s">
        <v>515</v>
      </c>
      <c r="C727" s="564" t="s">
        <v>219</v>
      </c>
      <c r="D727" s="564" t="s">
        <v>221</v>
      </c>
      <c r="E727" s="564" t="s">
        <v>219</v>
      </c>
      <c r="F727" s="564" t="s">
        <v>219</v>
      </c>
      <c r="G727" s="564" t="s">
        <v>219</v>
      </c>
      <c r="H727" s="564" t="s">
        <v>219</v>
      </c>
      <c r="I727" s="564" t="s">
        <v>220</v>
      </c>
      <c r="J727" s="564" t="s">
        <v>219</v>
      </c>
      <c r="K727" s="564" t="s">
        <v>221</v>
      </c>
      <c r="L727" s="564" t="s">
        <v>220</v>
      </c>
      <c r="M727" s="564" t="s">
        <v>379</v>
      </c>
      <c r="N727" s="564" t="s">
        <v>379</v>
      </c>
      <c r="O727" s="564" t="s">
        <v>379</v>
      </c>
      <c r="P727" s="564" t="s">
        <v>379</v>
      </c>
      <c r="Q727" s="564" t="s">
        <v>379</v>
      </c>
      <c r="R727" s="564" t="s">
        <v>379</v>
      </c>
      <c r="S727" s="564" t="s">
        <v>379</v>
      </c>
      <c r="T727" s="564" t="s">
        <v>379</v>
      </c>
      <c r="U727" s="564" t="s">
        <v>379</v>
      </c>
      <c r="V727" s="564" t="s">
        <v>379</v>
      </c>
      <c r="W727" s="564" t="s">
        <v>379</v>
      </c>
      <c r="X727" s="564" t="s">
        <v>379</v>
      </c>
      <c r="Y727" s="564" t="s">
        <v>379</v>
      </c>
      <c r="Z727" s="564" t="s">
        <v>379</v>
      </c>
      <c r="AA727" s="564" t="s">
        <v>379</v>
      </c>
      <c r="AB727" s="564" t="s">
        <v>379</v>
      </c>
      <c r="AC727" s="564" t="s">
        <v>379</v>
      </c>
      <c r="AD727" s="564" t="s">
        <v>379</v>
      </c>
      <c r="AE727" s="564" t="s">
        <v>379</v>
      </c>
      <c r="AF727" s="564" t="s">
        <v>379</v>
      </c>
      <c r="AG727" s="564" t="s">
        <v>379</v>
      </c>
      <c r="AH727" s="564" t="s">
        <v>379</v>
      </c>
      <c r="AI727" s="564" t="s">
        <v>379</v>
      </c>
      <c r="AJ727" s="564" t="s">
        <v>379</v>
      </c>
      <c r="AK727" s="564" t="s">
        <v>379</v>
      </c>
      <c r="AL727" s="564" t="s">
        <v>379</v>
      </c>
      <c r="AM727" s="564" t="s">
        <v>379</v>
      </c>
      <c r="AN727" s="564" t="s">
        <v>379</v>
      </c>
      <c r="AO727" s="564" t="s">
        <v>379</v>
      </c>
      <c r="AP727" s="564" t="s">
        <v>379</v>
      </c>
    </row>
    <row r="728" spans="1:42" x14ac:dyDescent="0.3">
      <c r="A728" s="564">
        <v>123429</v>
      </c>
      <c r="B728" s="564" t="s">
        <v>515</v>
      </c>
      <c r="C728" s="564" t="s">
        <v>219</v>
      </c>
      <c r="D728" s="564" t="s">
        <v>219</v>
      </c>
      <c r="E728" s="564" t="s">
        <v>221</v>
      </c>
      <c r="F728" s="564" t="s">
        <v>221</v>
      </c>
      <c r="G728" s="564" t="s">
        <v>219</v>
      </c>
      <c r="H728" s="564" t="s">
        <v>220</v>
      </c>
      <c r="I728" s="564" t="s">
        <v>220</v>
      </c>
      <c r="J728" s="564" t="s">
        <v>221</v>
      </c>
      <c r="K728" s="564" t="s">
        <v>221</v>
      </c>
      <c r="L728" s="564" t="s">
        <v>220</v>
      </c>
      <c r="M728" s="564" t="s">
        <v>379</v>
      </c>
      <c r="N728" s="564" t="s">
        <v>379</v>
      </c>
      <c r="O728" s="564" t="s">
        <v>379</v>
      </c>
      <c r="P728" s="564" t="s">
        <v>379</v>
      </c>
      <c r="Q728" s="564" t="s">
        <v>379</v>
      </c>
      <c r="R728" s="564" t="s">
        <v>379</v>
      </c>
      <c r="S728" s="564" t="s">
        <v>379</v>
      </c>
      <c r="T728" s="564" t="s">
        <v>379</v>
      </c>
      <c r="U728" s="564" t="s">
        <v>379</v>
      </c>
      <c r="V728" s="564" t="s">
        <v>379</v>
      </c>
      <c r="W728" s="564" t="s">
        <v>379</v>
      </c>
      <c r="X728" s="564" t="s">
        <v>379</v>
      </c>
      <c r="Y728" s="564" t="s">
        <v>379</v>
      </c>
      <c r="Z728" s="564" t="s">
        <v>379</v>
      </c>
      <c r="AA728" s="564" t="s">
        <v>379</v>
      </c>
      <c r="AB728" s="564" t="s">
        <v>379</v>
      </c>
      <c r="AC728" s="564" t="s">
        <v>379</v>
      </c>
      <c r="AD728" s="564" t="s">
        <v>379</v>
      </c>
      <c r="AE728" s="564" t="s">
        <v>379</v>
      </c>
      <c r="AF728" s="564" t="s">
        <v>379</v>
      </c>
      <c r="AG728" s="564" t="s">
        <v>379</v>
      </c>
      <c r="AH728" s="564" t="s">
        <v>379</v>
      </c>
      <c r="AI728" s="564" t="s">
        <v>379</v>
      </c>
      <c r="AJ728" s="564" t="s">
        <v>379</v>
      </c>
      <c r="AK728" s="564" t="s">
        <v>379</v>
      </c>
      <c r="AL728" s="564" t="s">
        <v>379</v>
      </c>
      <c r="AM728" s="564" t="s">
        <v>379</v>
      </c>
      <c r="AN728" s="564" t="s">
        <v>379</v>
      </c>
      <c r="AO728" s="564" t="s">
        <v>379</v>
      </c>
      <c r="AP728" s="564" t="s">
        <v>379</v>
      </c>
    </row>
    <row r="729" spans="1:42" x14ac:dyDescent="0.3">
      <c r="A729" s="564">
        <v>123439</v>
      </c>
      <c r="B729" s="564" t="s">
        <v>515</v>
      </c>
      <c r="C729" s="564" t="s">
        <v>219</v>
      </c>
      <c r="D729" s="564" t="s">
        <v>219</v>
      </c>
      <c r="E729" s="564" t="s">
        <v>219</v>
      </c>
      <c r="F729" s="564" t="s">
        <v>221</v>
      </c>
      <c r="G729" s="564" t="s">
        <v>221</v>
      </c>
      <c r="H729" s="564" t="s">
        <v>221</v>
      </c>
      <c r="I729" s="564" t="s">
        <v>221</v>
      </c>
      <c r="J729" s="564" t="s">
        <v>221</v>
      </c>
      <c r="K729" s="564" t="s">
        <v>221</v>
      </c>
      <c r="L729" s="564" t="s">
        <v>220</v>
      </c>
    </row>
    <row r="730" spans="1:42" x14ac:dyDescent="0.3">
      <c r="A730" s="564">
        <v>123444</v>
      </c>
      <c r="B730" s="564" t="s">
        <v>515</v>
      </c>
      <c r="C730" s="564" t="s">
        <v>219</v>
      </c>
      <c r="D730" s="564" t="s">
        <v>221</v>
      </c>
      <c r="E730" s="564" t="s">
        <v>221</v>
      </c>
      <c r="F730" s="564" t="s">
        <v>221</v>
      </c>
      <c r="G730" s="564" t="s">
        <v>219</v>
      </c>
      <c r="H730" s="564" t="s">
        <v>220</v>
      </c>
      <c r="I730" s="564" t="s">
        <v>220</v>
      </c>
      <c r="J730" s="564" t="s">
        <v>220</v>
      </c>
      <c r="K730" s="564" t="s">
        <v>220</v>
      </c>
      <c r="L730" s="564" t="s">
        <v>220</v>
      </c>
      <c r="M730" s="564" t="s">
        <v>379</v>
      </c>
      <c r="N730" s="564" t="s">
        <v>379</v>
      </c>
      <c r="O730" s="564" t="s">
        <v>379</v>
      </c>
      <c r="P730" s="564" t="s">
        <v>379</v>
      </c>
      <c r="Q730" s="564" t="s">
        <v>379</v>
      </c>
      <c r="R730" s="564" t="s">
        <v>379</v>
      </c>
      <c r="S730" s="564" t="s">
        <v>379</v>
      </c>
      <c r="T730" s="564" t="s">
        <v>379</v>
      </c>
      <c r="U730" s="564" t="s">
        <v>379</v>
      </c>
      <c r="V730" s="564" t="s">
        <v>379</v>
      </c>
      <c r="W730" s="564" t="s">
        <v>379</v>
      </c>
      <c r="X730" s="564" t="s">
        <v>379</v>
      </c>
      <c r="Y730" s="564" t="s">
        <v>379</v>
      </c>
      <c r="Z730" s="564" t="s">
        <v>379</v>
      </c>
      <c r="AA730" s="564" t="s">
        <v>379</v>
      </c>
      <c r="AB730" s="564" t="s">
        <v>379</v>
      </c>
      <c r="AC730" s="564" t="s">
        <v>379</v>
      </c>
      <c r="AD730" s="564" t="s">
        <v>379</v>
      </c>
      <c r="AE730" s="564" t="s">
        <v>379</v>
      </c>
      <c r="AF730" s="564" t="s">
        <v>379</v>
      </c>
      <c r="AG730" s="564" t="s">
        <v>379</v>
      </c>
      <c r="AH730" s="564" t="s">
        <v>379</v>
      </c>
      <c r="AI730" s="564" t="s">
        <v>379</v>
      </c>
      <c r="AJ730" s="564" t="s">
        <v>379</v>
      </c>
      <c r="AK730" s="564" t="s">
        <v>379</v>
      </c>
      <c r="AL730" s="564" t="s">
        <v>379</v>
      </c>
      <c r="AM730" s="564" t="s">
        <v>379</v>
      </c>
      <c r="AN730" s="564" t="s">
        <v>379</v>
      </c>
      <c r="AO730" s="564" t="s">
        <v>379</v>
      </c>
      <c r="AP730" s="564" t="s">
        <v>379</v>
      </c>
    </row>
    <row r="731" spans="1:42" x14ac:dyDescent="0.3">
      <c r="A731" s="564">
        <v>123447</v>
      </c>
      <c r="B731" s="564" t="s">
        <v>515</v>
      </c>
      <c r="C731" s="564" t="s">
        <v>219</v>
      </c>
      <c r="D731" s="564" t="s">
        <v>219</v>
      </c>
      <c r="E731" s="564" t="s">
        <v>219</v>
      </c>
      <c r="F731" s="564" t="s">
        <v>221</v>
      </c>
      <c r="G731" s="564" t="s">
        <v>219</v>
      </c>
      <c r="H731" s="564" t="s">
        <v>220</v>
      </c>
      <c r="I731" s="564" t="s">
        <v>221</v>
      </c>
      <c r="J731" s="564" t="s">
        <v>220</v>
      </c>
      <c r="K731" s="564" t="s">
        <v>219</v>
      </c>
      <c r="L731" s="564" t="s">
        <v>221</v>
      </c>
      <c r="M731" s="564" t="s">
        <v>379</v>
      </c>
      <c r="N731" s="564" t="s">
        <v>379</v>
      </c>
      <c r="O731" s="564" t="s">
        <v>379</v>
      </c>
      <c r="P731" s="564" t="s">
        <v>379</v>
      </c>
      <c r="Q731" s="564" t="s">
        <v>379</v>
      </c>
      <c r="R731" s="564" t="s">
        <v>379</v>
      </c>
      <c r="S731" s="564" t="s">
        <v>379</v>
      </c>
      <c r="T731" s="564" t="s">
        <v>379</v>
      </c>
      <c r="U731" s="564" t="s">
        <v>379</v>
      </c>
      <c r="V731" s="564" t="s">
        <v>379</v>
      </c>
      <c r="W731" s="564" t="s">
        <v>379</v>
      </c>
      <c r="X731" s="564" t="s">
        <v>379</v>
      </c>
      <c r="Y731" s="564" t="s">
        <v>379</v>
      </c>
      <c r="Z731" s="564" t="s">
        <v>379</v>
      </c>
      <c r="AA731" s="564" t="s">
        <v>379</v>
      </c>
      <c r="AB731" s="564" t="s">
        <v>379</v>
      </c>
      <c r="AC731" s="564" t="s">
        <v>379</v>
      </c>
      <c r="AD731" s="564" t="s">
        <v>379</v>
      </c>
      <c r="AE731" s="564" t="s">
        <v>379</v>
      </c>
      <c r="AF731" s="564" t="s">
        <v>379</v>
      </c>
      <c r="AG731" s="564" t="s">
        <v>379</v>
      </c>
      <c r="AH731" s="564" t="s">
        <v>379</v>
      </c>
      <c r="AI731" s="564" t="s">
        <v>379</v>
      </c>
      <c r="AJ731" s="564" t="s">
        <v>379</v>
      </c>
      <c r="AK731" s="564" t="s">
        <v>379</v>
      </c>
      <c r="AL731" s="564" t="s">
        <v>379</v>
      </c>
      <c r="AM731" s="564" t="s">
        <v>379</v>
      </c>
      <c r="AN731" s="564" t="s">
        <v>379</v>
      </c>
      <c r="AO731" s="564" t="s">
        <v>379</v>
      </c>
      <c r="AP731" s="564" t="s">
        <v>379</v>
      </c>
    </row>
    <row r="732" spans="1:42" x14ac:dyDescent="0.3">
      <c r="A732" s="564">
        <v>123450</v>
      </c>
      <c r="B732" s="564" t="s">
        <v>515</v>
      </c>
      <c r="C732" s="564" t="s">
        <v>219</v>
      </c>
      <c r="D732" s="564" t="s">
        <v>219</v>
      </c>
      <c r="E732" s="564" t="s">
        <v>221</v>
      </c>
      <c r="F732" s="564" t="s">
        <v>221</v>
      </c>
      <c r="G732" s="564" t="s">
        <v>220</v>
      </c>
      <c r="H732" s="564" t="s">
        <v>221</v>
      </c>
      <c r="I732" s="564" t="s">
        <v>220</v>
      </c>
      <c r="J732" s="564" t="s">
        <v>221</v>
      </c>
      <c r="K732" s="564" t="s">
        <v>221</v>
      </c>
      <c r="L732" s="564" t="s">
        <v>221</v>
      </c>
    </row>
    <row r="733" spans="1:42" x14ac:dyDescent="0.3">
      <c r="A733" s="564">
        <v>123453</v>
      </c>
      <c r="B733" s="564" t="s">
        <v>515</v>
      </c>
      <c r="C733" s="564" t="s">
        <v>219</v>
      </c>
      <c r="D733" s="564" t="s">
        <v>219</v>
      </c>
      <c r="E733" s="564" t="s">
        <v>219</v>
      </c>
      <c r="F733" s="564" t="s">
        <v>221</v>
      </c>
      <c r="G733" s="564" t="s">
        <v>220</v>
      </c>
      <c r="H733" s="564" t="s">
        <v>220</v>
      </c>
      <c r="I733" s="564" t="s">
        <v>220</v>
      </c>
      <c r="J733" s="564" t="s">
        <v>220</v>
      </c>
      <c r="K733" s="564" t="s">
        <v>220</v>
      </c>
      <c r="L733" s="564" t="s">
        <v>220</v>
      </c>
    </row>
    <row r="734" spans="1:42" x14ac:dyDescent="0.3">
      <c r="A734" s="564">
        <v>123457</v>
      </c>
      <c r="B734" s="564" t="s">
        <v>515</v>
      </c>
      <c r="C734" s="564" t="s">
        <v>219</v>
      </c>
      <c r="D734" s="564" t="s">
        <v>221</v>
      </c>
      <c r="E734" s="564" t="s">
        <v>221</v>
      </c>
      <c r="F734" s="564" t="s">
        <v>221</v>
      </c>
      <c r="G734" s="564" t="s">
        <v>221</v>
      </c>
      <c r="H734" s="564" t="s">
        <v>221</v>
      </c>
      <c r="I734" s="564" t="s">
        <v>221</v>
      </c>
      <c r="J734" s="564" t="s">
        <v>221</v>
      </c>
      <c r="K734" s="564" t="s">
        <v>220</v>
      </c>
      <c r="L734" s="564" t="s">
        <v>220</v>
      </c>
      <c r="M734" s="564" t="s">
        <v>379</v>
      </c>
      <c r="N734" s="564" t="s">
        <v>379</v>
      </c>
      <c r="O734" s="564" t="s">
        <v>379</v>
      </c>
      <c r="P734" s="564" t="s">
        <v>379</v>
      </c>
      <c r="Q734" s="564" t="s">
        <v>379</v>
      </c>
      <c r="R734" s="564" t="s">
        <v>379</v>
      </c>
      <c r="S734" s="564" t="s">
        <v>379</v>
      </c>
      <c r="T734" s="564" t="s">
        <v>379</v>
      </c>
      <c r="U734" s="564" t="s">
        <v>379</v>
      </c>
      <c r="V734" s="564" t="s">
        <v>379</v>
      </c>
      <c r="W734" s="564" t="s">
        <v>379</v>
      </c>
      <c r="X734" s="564" t="s">
        <v>379</v>
      </c>
      <c r="Y734" s="564" t="s">
        <v>379</v>
      </c>
      <c r="Z734" s="564" t="s">
        <v>379</v>
      </c>
      <c r="AA734" s="564" t="s">
        <v>379</v>
      </c>
      <c r="AB734" s="564" t="s">
        <v>379</v>
      </c>
      <c r="AC734" s="564" t="s">
        <v>379</v>
      </c>
      <c r="AD734" s="564" t="s">
        <v>379</v>
      </c>
      <c r="AE734" s="564" t="s">
        <v>379</v>
      </c>
      <c r="AF734" s="564" t="s">
        <v>379</v>
      </c>
      <c r="AG734" s="564" t="s">
        <v>379</v>
      </c>
      <c r="AH734" s="564" t="s">
        <v>379</v>
      </c>
      <c r="AI734" s="564" t="s">
        <v>379</v>
      </c>
      <c r="AJ734" s="564" t="s">
        <v>379</v>
      </c>
      <c r="AK734" s="564" t="s">
        <v>379</v>
      </c>
      <c r="AL734" s="564" t="s">
        <v>379</v>
      </c>
      <c r="AM734" s="564" t="s">
        <v>379</v>
      </c>
      <c r="AN734" s="564" t="s">
        <v>379</v>
      </c>
      <c r="AO734" s="564" t="s">
        <v>379</v>
      </c>
      <c r="AP734" s="564" t="s">
        <v>379</v>
      </c>
    </row>
    <row r="735" spans="1:42" x14ac:dyDescent="0.3">
      <c r="A735" s="564">
        <v>123458</v>
      </c>
      <c r="B735" s="564" t="s">
        <v>515</v>
      </c>
      <c r="C735" s="564" t="s">
        <v>219</v>
      </c>
      <c r="D735" s="564" t="s">
        <v>219</v>
      </c>
      <c r="E735" s="564" t="s">
        <v>219</v>
      </c>
      <c r="F735" s="564" t="s">
        <v>221</v>
      </c>
      <c r="G735" s="564" t="s">
        <v>221</v>
      </c>
      <c r="H735" s="564" t="s">
        <v>221</v>
      </c>
      <c r="I735" s="564" t="s">
        <v>221</v>
      </c>
      <c r="J735" s="564" t="s">
        <v>221</v>
      </c>
      <c r="K735" s="564" t="s">
        <v>221</v>
      </c>
      <c r="L735" s="564" t="s">
        <v>220</v>
      </c>
      <c r="M735" s="564" t="s">
        <v>379</v>
      </c>
      <c r="N735" s="564" t="s">
        <v>379</v>
      </c>
      <c r="O735" s="564" t="s">
        <v>379</v>
      </c>
      <c r="P735" s="564" t="s">
        <v>379</v>
      </c>
      <c r="Q735" s="564" t="s">
        <v>379</v>
      </c>
      <c r="R735" s="564" t="s">
        <v>379</v>
      </c>
      <c r="S735" s="564" t="s">
        <v>379</v>
      </c>
      <c r="T735" s="564" t="s">
        <v>379</v>
      </c>
      <c r="U735" s="564" t="s">
        <v>379</v>
      </c>
      <c r="V735" s="564" t="s">
        <v>379</v>
      </c>
      <c r="W735" s="564" t="s">
        <v>379</v>
      </c>
      <c r="X735" s="564" t="s">
        <v>379</v>
      </c>
      <c r="Y735" s="564" t="s">
        <v>379</v>
      </c>
      <c r="Z735" s="564" t="s">
        <v>379</v>
      </c>
      <c r="AA735" s="564" t="s">
        <v>379</v>
      </c>
      <c r="AB735" s="564" t="s">
        <v>379</v>
      </c>
      <c r="AC735" s="564" t="s">
        <v>379</v>
      </c>
      <c r="AD735" s="564" t="s">
        <v>379</v>
      </c>
      <c r="AE735" s="564" t="s">
        <v>379</v>
      </c>
      <c r="AF735" s="564" t="s">
        <v>379</v>
      </c>
      <c r="AG735" s="564" t="s">
        <v>379</v>
      </c>
      <c r="AH735" s="564" t="s">
        <v>379</v>
      </c>
      <c r="AI735" s="564" t="s">
        <v>379</v>
      </c>
      <c r="AJ735" s="564" t="s">
        <v>379</v>
      </c>
      <c r="AK735" s="564" t="s">
        <v>379</v>
      </c>
      <c r="AL735" s="564" t="s">
        <v>379</v>
      </c>
      <c r="AM735" s="564" t="s">
        <v>379</v>
      </c>
      <c r="AN735" s="564" t="s">
        <v>379</v>
      </c>
      <c r="AO735" s="564" t="s">
        <v>379</v>
      </c>
      <c r="AP735" s="564" t="s">
        <v>379</v>
      </c>
    </row>
    <row r="736" spans="1:42" x14ac:dyDescent="0.3">
      <c r="A736" s="564">
        <v>123494</v>
      </c>
      <c r="B736" s="564" t="s">
        <v>515</v>
      </c>
      <c r="C736" s="564" t="s">
        <v>219</v>
      </c>
      <c r="D736" s="564" t="s">
        <v>219</v>
      </c>
      <c r="E736" s="564" t="s">
        <v>221</v>
      </c>
      <c r="F736" s="564" t="s">
        <v>219</v>
      </c>
      <c r="G736" s="564" t="s">
        <v>220</v>
      </c>
      <c r="H736" s="564" t="s">
        <v>221</v>
      </c>
      <c r="I736" s="564" t="s">
        <v>220</v>
      </c>
      <c r="J736" s="564" t="s">
        <v>221</v>
      </c>
      <c r="K736" s="564" t="s">
        <v>220</v>
      </c>
      <c r="L736" s="564" t="s">
        <v>220</v>
      </c>
    </row>
    <row r="737" spans="1:42" x14ac:dyDescent="0.3">
      <c r="A737" s="564">
        <v>123521</v>
      </c>
      <c r="B737" s="564" t="s">
        <v>515</v>
      </c>
      <c r="C737" s="564" t="s">
        <v>219</v>
      </c>
      <c r="D737" s="564" t="s">
        <v>219</v>
      </c>
      <c r="E737" s="564" t="s">
        <v>219</v>
      </c>
      <c r="F737" s="564" t="s">
        <v>221</v>
      </c>
      <c r="G737" s="564" t="s">
        <v>220</v>
      </c>
      <c r="H737" s="564" t="s">
        <v>220</v>
      </c>
      <c r="I737" s="564" t="s">
        <v>220</v>
      </c>
      <c r="J737" s="564" t="s">
        <v>220</v>
      </c>
      <c r="K737" s="564" t="s">
        <v>220</v>
      </c>
      <c r="L737" s="564" t="s">
        <v>220</v>
      </c>
    </row>
    <row r="738" spans="1:42" x14ac:dyDescent="0.3">
      <c r="A738" s="564">
        <v>123537</v>
      </c>
      <c r="B738" s="564" t="s">
        <v>515</v>
      </c>
      <c r="C738" s="564" t="s">
        <v>219</v>
      </c>
      <c r="D738" s="564" t="s">
        <v>219</v>
      </c>
      <c r="E738" s="564" t="s">
        <v>220</v>
      </c>
      <c r="F738" s="564" t="s">
        <v>221</v>
      </c>
      <c r="G738" s="564" t="s">
        <v>220</v>
      </c>
      <c r="H738" s="564" t="s">
        <v>220</v>
      </c>
      <c r="I738" s="564" t="s">
        <v>220</v>
      </c>
      <c r="J738" s="564" t="s">
        <v>220</v>
      </c>
      <c r="K738" s="564" t="s">
        <v>221</v>
      </c>
      <c r="L738" s="564" t="s">
        <v>220</v>
      </c>
    </row>
    <row r="739" spans="1:42" x14ac:dyDescent="0.3">
      <c r="A739" s="564">
        <v>123580</v>
      </c>
      <c r="B739" s="564" t="s">
        <v>515</v>
      </c>
      <c r="C739" s="564" t="s">
        <v>219</v>
      </c>
      <c r="D739" s="564" t="s">
        <v>219</v>
      </c>
      <c r="E739" s="564" t="s">
        <v>219</v>
      </c>
      <c r="F739" s="564" t="s">
        <v>219</v>
      </c>
      <c r="G739" s="564" t="s">
        <v>219</v>
      </c>
      <c r="H739" s="564" t="s">
        <v>220</v>
      </c>
      <c r="I739" s="564" t="s">
        <v>220</v>
      </c>
      <c r="J739" s="564" t="s">
        <v>220</v>
      </c>
      <c r="K739" s="564" t="s">
        <v>220</v>
      </c>
      <c r="L739" s="564" t="s">
        <v>220</v>
      </c>
      <c r="M739" s="564" t="s">
        <v>379</v>
      </c>
      <c r="N739" s="564" t="s">
        <v>379</v>
      </c>
      <c r="O739" s="564" t="s">
        <v>379</v>
      </c>
      <c r="P739" s="564" t="s">
        <v>379</v>
      </c>
      <c r="Q739" s="564" t="s">
        <v>379</v>
      </c>
      <c r="R739" s="564" t="s">
        <v>379</v>
      </c>
      <c r="S739" s="564" t="s">
        <v>379</v>
      </c>
      <c r="T739" s="564" t="s">
        <v>379</v>
      </c>
      <c r="U739" s="564" t="s">
        <v>379</v>
      </c>
      <c r="V739" s="564" t="s">
        <v>379</v>
      </c>
      <c r="W739" s="564" t="s">
        <v>379</v>
      </c>
      <c r="X739" s="564" t="s">
        <v>379</v>
      </c>
      <c r="Y739" s="564" t="s">
        <v>379</v>
      </c>
      <c r="Z739" s="564" t="s">
        <v>379</v>
      </c>
      <c r="AA739" s="564" t="s">
        <v>379</v>
      </c>
      <c r="AB739" s="564" t="s">
        <v>379</v>
      </c>
      <c r="AC739" s="564" t="s">
        <v>379</v>
      </c>
      <c r="AD739" s="564" t="s">
        <v>379</v>
      </c>
      <c r="AE739" s="564" t="s">
        <v>379</v>
      </c>
      <c r="AF739" s="564" t="s">
        <v>379</v>
      </c>
      <c r="AG739" s="564" t="s">
        <v>379</v>
      </c>
      <c r="AH739" s="564" t="s">
        <v>379</v>
      </c>
      <c r="AI739" s="564" t="s">
        <v>379</v>
      </c>
      <c r="AJ739" s="564" t="s">
        <v>379</v>
      </c>
      <c r="AK739" s="564" t="s">
        <v>379</v>
      </c>
      <c r="AL739" s="564" t="s">
        <v>379</v>
      </c>
      <c r="AM739" s="564" t="s">
        <v>379</v>
      </c>
      <c r="AN739" s="564" t="s">
        <v>379</v>
      </c>
      <c r="AO739" s="564" t="s">
        <v>379</v>
      </c>
      <c r="AP739" s="564" t="s">
        <v>379</v>
      </c>
    </row>
    <row r="740" spans="1:42" x14ac:dyDescent="0.3">
      <c r="A740" s="564">
        <v>123602</v>
      </c>
      <c r="B740" s="564" t="s">
        <v>515</v>
      </c>
      <c r="C740" s="564" t="s">
        <v>219</v>
      </c>
      <c r="D740" s="564" t="s">
        <v>221</v>
      </c>
      <c r="E740" s="564" t="s">
        <v>219</v>
      </c>
      <c r="F740" s="564" t="s">
        <v>221</v>
      </c>
      <c r="G740" s="564" t="s">
        <v>219</v>
      </c>
      <c r="H740" s="564" t="s">
        <v>221</v>
      </c>
      <c r="I740" s="564" t="s">
        <v>221</v>
      </c>
      <c r="J740" s="564" t="s">
        <v>221</v>
      </c>
      <c r="K740" s="564" t="s">
        <v>221</v>
      </c>
      <c r="L740" s="564" t="s">
        <v>221</v>
      </c>
      <c r="M740" s="564" t="s">
        <v>379</v>
      </c>
      <c r="N740" s="564" t="s">
        <v>379</v>
      </c>
      <c r="O740" s="564" t="s">
        <v>379</v>
      </c>
      <c r="P740" s="564" t="s">
        <v>379</v>
      </c>
      <c r="Q740" s="564" t="s">
        <v>379</v>
      </c>
      <c r="R740" s="564" t="s">
        <v>379</v>
      </c>
      <c r="S740" s="564" t="s">
        <v>379</v>
      </c>
      <c r="T740" s="564" t="s">
        <v>379</v>
      </c>
      <c r="U740" s="564" t="s">
        <v>379</v>
      </c>
      <c r="V740" s="564" t="s">
        <v>379</v>
      </c>
      <c r="W740" s="564" t="s">
        <v>379</v>
      </c>
      <c r="X740" s="564" t="s">
        <v>379</v>
      </c>
      <c r="Y740" s="564" t="s">
        <v>379</v>
      </c>
      <c r="Z740" s="564" t="s">
        <v>379</v>
      </c>
      <c r="AA740" s="564" t="s">
        <v>379</v>
      </c>
      <c r="AB740" s="564" t="s">
        <v>379</v>
      </c>
      <c r="AC740" s="564" t="s">
        <v>379</v>
      </c>
      <c r="AD740" s="564" t="s">
        <v>379</v>
      </c>
      <c r="AE740" s="564" t="s">
        <v>379</v>
      </c>
      <c r="AF740" s="564" t="s">
        <v>379</v>
      </c>
      <c r="AG740" s="564" t="s">
        <v>379</v>
      </c>
      <c r="AH740" s="564" t="s">
        <v>379</v>
      </c>
      <c r="AI740" s="564" t="s">
        <v>379</v>
      </c>
      <c r="AJ740" s="564" t="s">
        <v>379</v>
      </c>
      <c r="AK740" s="564" t="s">
        <v>379</v>
      </c>
      <c r="AL740" s="564" t="s">
        <v>379</v>
      </c>
      <c r="AM740" s="564" t="s">
        <v>379</v>
      </c>
      <c r="AN740" s="564" t="s">
        <v>379</v>
      </c>
      <c r="AO740" s="564" t="s">
        <v>379</v>
      </c>
      <c r="AP740" s="564" t="s">
        <v>379</v>
      </c>
    </row>
    <row r="741" spans="1:42" x14ac:dyDescent="0.3">
      <c r="A741" s="564">
        <v>123610</v>
      </c>
      <c r="B741" s="564" t="s">
        <v>515</v>
      </c>
      <c r="C741" s="564" t="s">
        <v>219</v>
      </c>
      <c r="D741" s="564" t="s">
        <v>220</v>
      </c>
      <c r="E741" s="564" t="s">
        <v>220</v>
      </c>
      <c r="F741" s="564" t="s">
        <v>220</v>
      </c>
      <c r="G741" s="564" t="s">
        <v>221</v>
      </c>
      <c r="H741" s="564" t="s">
        <v>220</v>
      </c>
      <c r="I741" s="564" t="s">
        <v>220</v>
      </c>
      <c r="J741" s="564" t="s">
        <v>220</v>
      </c>
      <c r="K741" s="564" t="s">
        <v>220</v>
      </c>
      <c r="L741" s="564" t="s">
        <v>221</v>
      </c>
    </row>
    <row r="742" spans="1:42" x14ac:dyDescent="0.3">
      <c r="A742" s="564">
        <v>123613</v>
      </c>
      <c r="B742" s="564" t="s">
        <v>515</v>
      </c>
      <c r="C742" s="564" t="s">
        <v>219</v>
      </c>
      <c r="D742" s="564" t="s">
        <v>219</v>
      </c>
      <c r="E742" s="564" t="s">
        <v>219</v>
      </c>
      <c r="F742" s="564" t="s">
        <v>219</v>
      </c>
      <c r="G742" s="564" t="s">
        <v>220</v>
      </c>
      <c r="H742" s="564" t="s">
        <v>219</v>
      </c>
      <c r="I742" s="564" t="s">
        <v>219</v>
      </c>
      <c r="J742" s="564" t="s">
        <v>219</v>
      </c>
      <c r="K742" s="564" t="s">
        <v>219</v>
      </c>
      <c r="L742" s="564" t="s">
        <v>220</v>
      </c>
      <c r="M742" s="564" t="s">
        <v>379</v>
      </c>
      <c r="N742" s="564" t="s">
        <v>379</v>
      </c>
      <c r="O742" s="564" t="s">
        <v>379</v>
      </c>
      <c r="P742" s="564" t="s">
        <v>379</v>
      </c>
      <c r="Q742" s="564" t="s">
        <v>379</v>
      </c>
      <c r="R742" s="564" t="s">
        <v>379</v>
      </c>
      <c r="S742" s="564" t="s">
        <v>379</v>
      </c>
      <c r="T742" s="564" t="s">
        <v>379</v>
      </c>
      <c r="U742" s="564" t="s">
        <v>379</v>
      </c>
      <c r="V742" s="564" t="s">
        <v>379</v>
      </c>
      <c r="W742" s="564" t="s">
        <v>379</v>
      </c>
      <c r="X742" s="564" t="s">
        <v>379</v>
      </c>
      <c r="Y742" s="564" t="s">
        <v>379</v>
      </c>
      <c r="Z742" s="564" t="s">
        <v>379</v>
      </c>
      <c r="AA742" s="564" t="s">
        <v>379</v>
      </c>
      <c r="AB742" s="564" t="s">
        <v>379</v>
      </c>
      <c r="AC742" s="564" t="s">
        <v>379</v>
      </c>
      <c r="AD742" s="564" t="s">
        <v>379</v>
      </c>
      <c r="AE742" s="564" t="s">
        <v>379</v>
      </c>
      <c r="AF742" s="564" t="s">
        <v>379</v>
      </c>
      <c r="AG742" s="564" t="s">
        <v>379</v>
      </c>
      <c r="AH742" s="564" t="s">
        <v>379</v>
      </c>
      <c r="AI742" s="564" t="s">
        <v>379</v>
      </c>
      <c r="AJ742" s="564" t="s">
        <v>379</v>
      </c>
      <c r="AK742" s="564" t="s">
        <v>379</v>
      </c>
      <c r="AL742" s="564" t="s">
        <v>379</v>
      </c>
      <c r="AM742" s="564" t="s">
        <v>379</v>
      </c>
      <c r="AN742" s="564" t="s">
        <v>379</v>
      </c>
      <c r="AO742" s="564" t="s">
        <v>379</v>
      </c>
      <c r="AP742" s="564" t="s">
        <v>379</v>
      </c>
    </row>
    <row r="743" spans="1:42" x14ac:dyDescent="0.3">
      <c r="A743" s="564">
        <v>123614</v>
      </c>
      <c r="B743" s="564" t="s">
        <v>515</v>
      </c>
      <c r="C743" s="564" t="s">
        <v>219</v>
      </c>
      <c r="D743" s="564" t="s">
        <v>220</v>
      </c>
      <c r="E743" s="564" t="s">
        <v>219</v>
      </c>
      <c r="F743" s="564" t="s">
        <v>221</v>
      </c>
      <c r="G743" s="564" t="s">
        <v>221</v>
      </c>
      <c r="H743" s="564" t="s">
        <v>220</v>
      </c>
      <c r="I743" s="564" t="s">
        <v>220</v>
      </c>
      <c r="J743" s="564" t="s">
        <v>220</v>
      </c>
      <c r="K743" s="564" t="s">
        <v>220</v>
      </c>
      <c r="L743" s="564" t="s">
        <v>220</v>
      </c>
      <c r="M743" s="564" t="s">
        <v>379</v>
      </c>
      <c r="N743" s="564" t="s">
        <v>379</v>
      </c>
      <c r="O743" s="564" t="s">
        <v>379</v>
      </c>
      <c r="P743" s="564" t="s">
        <v>379</v>
      </c>
      <c r="Q743" s="564" t="s">
        <v>379</v>
      </c>
      <c r="R743" s="564" t="s">
        <v>379</v>
      </c>
      <c r="S743" s="564" t="s">
        <v>379</v>
      </c>
      <c r="T743" s="564" t="s">
        <v>379</v>
      </c>
      <c r="U743" s="564" t="s">
        <v>379</v>
      </c>
      <c r="V743" s="564" t="s">
        <v>379</v>
      </c>
      <c r="W743" s="564" t="s">
        <v>379</v>
      </c>
      <c r="X743" s="564" t="s">
        <v>379</v>
      </c>
      <c r="Y743" s="564" t="s">
        <v>379</v>
      </c>
      <c r="Z743" s="564" t="s">
        <v>379</v>
      </c>
      <c r="AA743" s="564" t="s">
        <v>379</v>
      </c>
      <c r="AB743" s="564" t="s">
        <v>379</v>
      </c>
      <c r="AC743" s="564" t="s">
        <v>379</v>
      </c>
      <c r="AD743" s="564" t="s">
        <v>379</v>
      </c>
      <c r="AE743" s="564" t="s">
        <v>379</v>
      </c>
      <c r="AF743" s="564" t="s">
        <v>379</v>
      </c>
      <c r="AG743" s="564" t="s">
        <v>379</v>
      </c>
      <c r="AH743" s="564" t="s">
        <v>379</v>
      </c>
      <c r="AI743" s="564" t="s">
        <v>379</v>
      </c>
      <c r="AJ743" s="564" t="s">
        <v>379</v>
      </c>
      <c r="AK743" s="564" t="s">
        <v>379</v>
      </c>
      <c r="AL743" s="564" t="s">
        <v>379</v>
      </c>
      <c r="AM743" s="564" t="s">
        <v>379</v>
      </c>
      <c r="AN743" s="564" t="s">
        <v>379</v>
      </c>
      <c r="AO743" s="564" t="s">
        <v>379</v>
      </c>
      <c r="AP743" s="564" t="s">
        <v>379</v>
      </c>
    </row>
    <row r="744" spans="1:42" x14ac:dyDescent="0.3">
      <c r="A744" s="564">
        <v>123625</v>
      </c>
      <c r="B744" s="564" t="s">
        <v>515</v>
      </c>
      <c r="C744" s="564" t="s">
        <v>219</v>
      </c>
      <c r="D744" s="564" t="s">
        <v>221</v>
      </c>
      <c r="E744" s="564" t="s">
        <v>221</v>
      </c>
      <c r="F744" s="564" t="s">
        <v>221</v>
      </c>
      <c r="G744" s="564" t="s">
        <v>221</v>
      </c>
      <c r="H744" s="564" t="s">
        <v>221</v>
      </c>
      <c r="I744" s="564" t="s">
        <v>221</v>
      </c>
      <c r="J744" s="564" t="s">
        <v>220</v>
      </c>
      <c r="K744" s="564" t="s">
        <v>221</v>
      </c>
      <c r="L744" s="564" t="s">
        <v>220</v>
      </c>
    </row>
    <row r="745" spans="1:42" x14ac:dyDescent="0.3">
      <c r="A745" s="564">
        <v>123641</v>
      </c>
      <c r="B745" s="564" t="s">
        <v>515</v>
      </c>
      <c r="C745" s="564" t="s">
        <v>219</v>
      </c>
      <c r="D745" s="564" t="s">
        <v>221</v>
      </c>
      <c r="E745" s="564" t="s">
        <v>219</v>
      </c>
      <c r="F745" s="564" t="s">
        <v>221</v>
      </c>
      <c r="G745" s="564" t="s">
        <v>219</v>
      </c>
      <c r="H745" s="564" t="s">
        <v>220</v>
      </c>
      <c r="I745" s="564" t="s">
        <v>220</v>
      </c>
      <c r="J745" s="564" t="s">
        <v>220</v>
      </c>
      <c r="K745" s="564" t="s">
        <v>220</v>
      </c>
      <c r="L745" s="564" t="s">
        <v>220</v>
      </c>
      <c r="M745" s="564" t="s">
        <v>379</v>
      </c>
      <c r="N745" s="564" t="s">
        <v>379</v>
      </c>
      <c r="O745" s="564" t="s">
        <v>379</v>
      </c>
      <c r="P745" s="564" t="s">
        <v>379</v>
      </c>
      <c r="Q745" s="564" t="s">
        <v>379</v>
      </c>
      <c r="R745" s="564" t="s">
        <v>379</v>
      </c>
      <c r="S745" s="564" t="s">
        <v>379</v>
      </c>
      <c r="T745" s="564" t="s">
        <v>379</v>
      </c>
      <c r="U745" s="564" t="s">
        <v>379</v>
      </c>
      <c r="V745" s="564" t="s">
        <v>379</v>
      </c>
      <c r="W745" s="564" t="s">
        <v>379</v>
      </c>
      <c r="X745" s="564" t="s">
        <v>379</v>
      </c>
      <c r="Y745" s="564" t="s">
        <v>379</v>
      </c>
      <c r="Z745" s="564" t="s">
        <v>379</v>
      </c>
      <c r="AA745" s="564" t="s">
        <v>379</v>
      </c>
      <c r="AB745" s="564" t="s">
        <v>379</v>
      </c>
      <c r="AC745" s="564" t="s">
        <v>379</v>
      </c>
      <c r="AD745" s="564" t="s">
        <v>379</v>
      </c>
      <c r="AE745" s="564" t="s">
        <v>379</v>
      </c>
      <c r="AF745" s="564" t="s">
        <v>379</v>
      </c>
      <c r="AG745" s="564" t="s">
        <v>379</v>
      </c>
      <c r="AH745" s="564" t="s">
        <v>379</v>
      </c>
      <c r="AI745" s="564" t="s">
        <v>379</v>
      </c>
      <c r="AJ745" s="564" t="s">
        <v>379</v>
      </c>
      <c r="AK745" s="564" t="s">
        <v>379</v>
      </c>
      <c r="AL745" s="564" t="s">
        <v>379</v>
      </c>
      <c r="AM745" s="564" t="s">
        <v>379</v>
      </c>
      <c r="AN745" s="564" t="s">
        <v>379</v>
      </c>
      <c r="AO745" s="564" t="s">
        <v>379</v>
      </c>
      <c r="AP745" s="564" t="s">
        <v>379</v>
      </c>
    </row>
    <row r="746" spans="1:42" x14ac:dyDescent="0.3">
      <c r="A746" s="564">
        <v>123644</v>
      </c>
      <c r="B746" s="564" t="s">
        <v>515</v>
      </c>
      <c r="C746" s="564" t="s">
        <v>219</v>
      </c>
      <c r="D746" s="564" t="s">
        <v>219</v>
      </c>
      <c r="E746" s="564" t="s">
        <v>219</v>
      </c>
      <c r="F746" s="564" t="s">
        <v>219</v>
      </c>
      <c r="G746" s="564" t="s">
        <v>219</v>
      </c>
      <c r="H746" s="564" t="s">
        <v>221</v>
      </c>
      <c r="I746" s="564" t="s">
        <v>221</v>
      </c>
      <c r="J746" s="564" t="s">
        <v>220</v>
      </c>
      <c r="K746" s="564" t="s">
        <v>221</v>
      </c>
      <c r="L746" s="564" t="s">
        <v>220</v>
      </c>
      <c r="M746" s="564" t="s">
        <v>379</v>
      </c>
      <c r="N746" s="564" t="s">
        <v>379</v>
      </c>
      <c r="O746" s="564" t="s">
        <v>379</v>
      </c>
      <c r="P746" s="564" t="s">
        <v>379</v>
      </c>
      <c r="Q746" s="564" t="s">
        <v>379</v>
      </c>
      <c r="R746" s="564" t="s">
        <v>379</v>
      </c>
      <c r="S746" s="564" t="s">
        <v>379</v>
      </c>
      <c r="T746" s="564" t="s">
        <v>379</v>
      </c>
      <c r="U746" s="564" t="s">
        <v>379</v>
      </c>
      <c r="V746" s="564" t="s">
        <v>379</v>
      </c>
      <c r="W746" s="564" t="s">
        <v>379</v>
      </c>
      <c r="X746" s="564" t="s">
        <v>379</v>
      </c>
      <c r="Y746" s="564" t="s">
        <v>379</v>
      </c>
      <c r="Z746" s="564" t="s">
        <v>379</v>
      </c>
      <c r="AA746" s="564" t="s">
        <v>379</v>
      </c>
      <c r="AB746" s="564" t="s">
        <v>379</v>
      </c>
      <c r="AC746" s="564" t="s">
        <v>379</v>
      </c>
      <c r="AD746" s="564" t="s">
        <v>379</v>
      </c>
      <c r="AE746" s="564" t="s">
        <v>379</v>
      </c>
      <c r="AF746" s="564" t="s">
        <v>379</v>
      </c>
      <c r="AG746" s="564" t="s">
        <v>379</v>
      </c>
      <c r="AH746" s="564" t="s">
        <v>379</v>
      </c>
      <c r="AI746" s="564" t="s">
        <v>379</v>
      </c>
      <c r="AJ746" s="564" t="s">
        <v>379</v>
      </c>
      <c r="AK746" s="564" t="s">
        <v>379</v>
      </c>
      <c r="AL746" s="564" t="s">
        <v>379</v>
      </c>
      <c r="AM746" s="564" t="s">
        <v>379</v>
      </c>
      <c r="AN746" s="564" t="s">
        <v>379</v>
      </c>
      <c r="AO746" s="564" t="s">
        <v>379</v>
      </c>
      <c r="AP746" s="564" t="s">
        <v>379</v>
      </c>
    </row>
    <row r="747" spans="1:42" x14ac:dyDescent="0.3">
      <c r="A747" s="564">
        <v>123658</v>
      </c>
      <c r="B747" s="564" t="s">
        <v>515</v>
      </c>
      <c r="C747" s="564" t="s">
        <v>219</v>
      </c>
      <c r="D747" s="564" t="s">
        <v>221</v>
      </c>
      <c r="E747" s="564" t="s">
        <v>221</v>
      </c>
      <c r="F747" s="564" t="s">
        <v>221</v>
      </c>
      <c r="G747" s="564" t="s">
        <v>219</v>
      </c>
      <c r="H747" s="564" t="s">
        <v>221</v>
      </c>
      <c r="I747" s="564" t="s">
        <v>220</v>
      </c>
      <c r="J747" s="564" t="s">
        <v>220</v>
      </c>
      <c r="K747" s="564" t="s">
        <v>221</v>
      </c>
      <c r="L747" s="564" t="s">
        <v>220</v>
      </c>
      <c r="M747" s="564" t="s">
        <v>379</v>
      </c>
      <c r="N747" s="564" t="s">
        <v>379</v>
      </c>
      <c r="O747" s="564" t="s">
        <v>379</v>
      </c>
      <c r="P747" s="564" t="s">
        <v>379</v>
      </c>
      <c r="Q747" s="564" t="s">
        <v>379</v>
      </c>
      <c r="R747" s="564" t="s">
        <v>379</v>
      </c>
      <c r="S747" s="564" t="s">
        <v>379</v>
      </c>
      <c r="T747" s="564" t="s">
        <v>379</v>
      </c>
      <c r="U747" s="564" t="s">
        <v>379</v>
      </c>
      <c r="V747" s="564" t="s">
        <v>379</v>
      </c>
      <c r="W747" s="564" t="s">
        <v>379</v>
      </c>
      <c r="X747" s="564" t="s">
        <v>379</v>
      </c>
      <c r="Y747" s="564" t="s">
        <v>379</v>
      </c>
      <c r="Z747" s="564" t="s">
        <v>379</v>
      </c>
      <c r="AA747" s="564" t="s">
        <v>379</v>
      </c>
      <c r="AB747" s="564" t="s">
        <v>379</v>
      </c>
      <c r="AC747" s="564" t="s">
        <v>379</v>
      </c>
      <c r="AD747" s="564" t="s">
        <v>379</v>
      </c>
      <c r="AE747" s="564" t="s">
        <v>379</v>
      </c>
      <c r="AF747" s="564" t="s">
        <v>379</v>
      </c>
      <c r="AG747" s="564" t="s">
        <v>379</v>
      </c>
      <c r="AH747" s="564" t="s">
        <v>379</v>
      </c>
      <c r="AI747" s="564" t="s">
        <v>379</v>
      </c>
      <c r="AJ747" s="564" t="s">
        <v>379</v>
      </c>
      <c r="AK747" s="564" t="s">
        <v>379</v>
      </c>
      <c r="AL747" s="564" t="s">
        <v>379</v>
      </c>
      <c r="AM747" s="564" t="s">
        <v>379</v>
      </c>
      <c r="AN747" s="564" t="s">
        <v>379</v>
      </c>
      <c r="AO747" s="564" t="s">
        <v>379</v>
      </c>
      <c r="AP747" s="564" t="s">
        <v>379</v>
      </c>
    </row>
    <row r="748" spans="1:42" x14ac:dyDescent="0.3">
      <c r="A748" s="564">
        <v>123662</v>
      </c>
      <c r="B748" s="564" t="s">
        <v>515</v>
      </c>
      <c r="C748" s="564" t="s">
        <v>219</v>
      </c>
      <c r="D748" s="564" t="s">
        <v>219</v>
      </c>
      <c r="E748" s="564" t="s">
        <v>219</v>
      </c>
      <c r="F748" s="564" t="s">
        <v>219</v>
      </c>
      <c r="G748" s="564" t="s">
        <v>221</v>
      </c>
      <c r="H748" s="564" t="s">
        <v>219</v>
      </c>
      <c r="I748" s="564" t="s">
        <v>219</v>
      </c>
      <c r="J748" s="564" t="s">
        <v>219</v>
      </c>
      <c r="K748" s="564" t="s">
        <v>221</v>
      </c>
      <c r="L748" s="564" t="s">
        <v>221</v>
      </c>
      <c r="M748" s="564" t="s">
        <v>379</v>
      </c>
      <c r="N748" s="564" t="s">
        <v>379</v>
      </c>
      <c r="O748" s="564" t="s">
        <v>379</v>
      </c>
      <c r="P748" s="564" t="s">
        <v>379</v>
      </c>
      <c r="Q748" s="564" t="s">
        <v>379</v>
      </c>
      <c r="R748" s="564" t="s">
        <v>379</v>
      </c>
      <c r="S748" s="564" t="s">
        <v>379</v>
      </c>
      <c r="T748" s="564" t="s">
        <v>379</v>
      </c>
      <c r="U748" s="564" t="s">
        <v>379</v>
      </c>
      <c r="V748" s="564" t="s">
        <v>379</v>
      </c>
      <c r="W748" s="564" t="s">
        <v>379</v>
      </c>
      <c r="X748" s="564" t="s">
        <v>379</v>
      </c>
      <c r="Y748" s="564" t="s">
        <v>379</v>
      </c>
      <c r="Z748" s="564" t="s">
        <v>379</v>
      </c>
      <c r="AA748" s="564" t="s">
        <v>379</v>
      </c>
      <c r="AB748" s="564" t="s">
        <v>379</v>
      </c>
      <c r="AC748" s="564" t="s">
        <v>379</v>
      </c>
      <c r="AD748" s="564" t="s">
        <v>379</v>
      </c>
      <c r="AE748" s="564" t="s">
        <v>379</v>
      </c>
      <c r="AF748" s="564" t="s">
        <v>379</v>
      </c>
      <c r="AG748" s="564" t="s">
        <v>379</v>
      </c>
      <c r="AH748" s="564" t="s">
        <v>379</v>
      </c>
      <c r="AI748" s="564" t="s">
        <v>379</v>
      </c>
      <c r="AJ748" s="564" t="s">
        <v>379</v>
      </c>
      <c r="AK748" s="564" t="s">
        <v>379</v>
      </c>
      <c r="AL748" s="564" t="s">
        <v>379</v>
      </c>
      <c r="AM748" s="564" t="s">
        <v>379</v>
      </c>
      <c r="AN748" s="564" t="s">
        <v>379</v>
      </c>
      <c r="AO748" s="564" t="s">
        <v>379</v>
      </c>
      <c r="AP748" s="564" t="s">
        <v>379</v>
      </c>
    </row>
    <row r="749" spans="1:42" x14ac:dyDescent="0.3">
      <c r="A749" s="564">
        <v>123676</v>
      </c>
      <c r="B749" s="564" t="s">
        <v>515</v>
      </c>
      <c r="C749" s="564" t="s">
        <v>219</v>
      </c>
      <c r="D749" s="564" t="s">
        <v>221</v>
      </c>
      <c r="E749" s="564" t="s">
        <v>221</v>
      </c>
      <c r="F749" s="564" t="s">
        <v>219</v>
      </c>
      <c r="G749" s="564" t="s">
        <v>219</v>
      </c>
      <c r="H749" s="564" t="s">
        <v>221</v>
      </c>
      <c r="I749" s="564" t="s">
        <v>221</v>
      </c>
      <c r="J749" s="564" t="s">
        <v>221</v>
      </c>
      <c r="K749" s="564" t="s">
        <v>221</v>
      </c>
      <c r="L749" s="564" t="s">
        <v>221</v>
      </c>
      <c r="M749" s="564" t="s">
        <v>379</v>
      </c>
      <c r="N749" s="564" t="s">
        <v>379</v>
      </c>
      <c r="O749" s="564" t="s">
        <v>379</v>
      </c>
      <c r="P749" s="564" t="s">
        <v>379</v>
      </c>
      <c r="Q749" s="564" t="s">
        <v>379</v>
      </c>
      <c r="R749" s="564" t="s">
        <v>379</v>
      </c>
      <c r="S749" s="564" t="s">
        <v>379</v>
      </c>
      <c r="T749" s="564" t="s">
        <v>379</v>
      </c>
      <c r="U749" s="564" t="s">
        <v>379</v>
      </c>
      <c r="V749" s="564" t="s">
        <v>379</v>
      </c>
      <c r="W749" s="564" t="s">
        <v>379</v>
      </c>
      <c r="X749" s="564" t="s">
        <v>379</v>
      </c>
      <c r="Y749" s="564" t="s">
        <v>379</v>
      </c>
      <c r="Z749" s="564" t="s">
        <v>379</v>
      </c>
      <c r="AA749" s="564" t="s">
        <v>379</v>
      </c>
      <c r="AB749" s="564" t="s">
        <v>379</v>
      </c>
      <c r="AC749" s="564" t="s">
        <v>379</v>
      </c>
      <c r="AD749" s="564" t="s">
        <v>379</v>
      </c>
      <c r="AE749" s="564" t="s">
        <v>379</v>
      </c>
      <c r="AF749" s="564" t="s">
        <v>379</v>
      </c>
      <c r="AG749" s="564" t="s">
        <v>379</v>
      </c>
      <c r="AH749" s="564" t="s">
        <v>379</v>
      </c>
      <c r="AI749" s="564" t="s">
        <v>379</v>
      </c>
      <c r="AJ749" s="564" t="s">
        <v>379</v>
      </c>
      <c r="AK749" s="564" t="s">
        <v>379</v>
      </c>
      <c r="AL749" s="564" t="s">
        <v>379</v>
      </c>
      <c r="AM749" s="564" t="s">
        <v>379</v>
      </c>
      <c r="AN749" s="564" t="s">
        <v>379</v>
      </c>
      <c r="AO749" s="564" t="s">
        <v>379</v>
      </c>
      <c r="AP749" s="564" t="s">
        <v>379</v>
      </c>
    </row>
    <row r="750" spans="1:42" x14ac:dyDescent="0.3">
      <c r="A750" s="564">
        <v>123734</v>
      </c>
      <c r="B750" s="564" t="s">
        <v>515</v>
      </c>
      <c r="C750" s="564" t="s">
        <v>219</v>
      </c>
      <c r="D750" s="564" t="s">
        <v>221</v>
      </c>
      <c r="E750" s="564" t="s">
        <v>221</v>
      </c>
      <c r="F750" s="564" t="s">
        <v>219</v>
      </c>
      <c r="G750" s="564" t="s">
        <v>221</v>
      </c>
      <c r="H750" s="564" t="s">
        <v>220</v>
      </c>
      <c r="I750" s="564" t="s">
        <v>220</v>
      </c>
      <c r="J750" s="564" t="s">
        <v>220</v>
      </c>
      <c r="K750" s="564" t="s">
        <v>220</v>
      </c>
      <c r="L750" s="564" t="s">
        <v>220</v>
      </c>
      <c r="M750" s="564" t="s">
        <v>379</v>
      </c>
      <c r="N750" s="564" t="s">
        <v>379</v>
      </c>
      <c r="O750" s="564" t="s">
        <v>379</v>
      </c>
      <c r="P750" s="564" t="s">
        <v>379</v>
      </c>
      <c r="Q750" s="564" t="s">
        <v>379</v>
      </c>
      <c r="R750" s="564" t="s">
        <v>379</v>
      </c>
      <c r="S750" s="564" t="s">
        <v>379</v>
      </c>
      <c r="T750" s="564" t="s">
        <v>379</v>
      </c>
      <c r="U750" s="564" t="s">
        <v>379</v>
      </c>
      <c r="V750" s="564" t="s">
        <v>379</v>
      </c>
      <c r="W750" s="564" t="s">
        <v>379</v>
      </c>
      <c r="X750" s="564" t="s">
        <v>379</v>
      </c>
      <c r="Y750" s="564" t="s">
        <v>379</v>
      </c>
      <c r="Z750" s="564" t="s">
        <v>379</v>
      </c>
      <c r="AA750" s="564" t="s">
        <v>379</v>
      </c>
      <c r="AB750" s="564" t="s">
        <v>379</v>
      </c>
      <c r="AC750" s="564" t="s">
        <v>379</v>
      </c>
      <c r="AD750" s="564" t="s">
        <v>379</v>
      </c>
      <c r="AE750" s="564" t="s">
        <v>379</v>
      </c>
      <c r="AF750" s="564" t="s">
        <v>379</v>
      </c>
      <c r="AG750" s="564" t="s">
        <v>379</v>
      </c>
      <c r="AH750" s="564" t="s">
        <v>379</v>
      </c>
      <c r="AI750" s="564" t="s">
        <v>379</v>
      </c>
      <c r="AJ750" s="564" t="s">
        <v>379</v>
      </c>
      <c r="AK750" s="564" t="s">
        <v>379</v>
      </c>
      <c r="AL750" s="564" t="s">
        <v>379</v>
      </c>
      <c r="AM750" s="564" t="s">
        <v>379</v>
      </c>
      <c r="AN750" s="564" t="s">
        <v>379</v>
      </c>
      <c r="AO750" s="564" t="s">
        <v>379</v>
      </c>
      <c r="AP750" s="564" t="s">
        <v>379</v>
      </c>
    </row>
    <row r="751" spans="1:42" x14ac:dyDescent="0.3">
      <c r="A751" s="564">
        <v>123735</v>
      </c>
      <c r="B751" s="564" t="s">
        <v>515</v>
      </c>
      <c r="C751" s="564" t="s">
        <v>219</v>
      </c>
      <c r="D751" s="564" t="s">
        <v>219</v>
      </c>
      <c r="E751" s="564" t="s">
        <v>219</v>
      </c>
      <c r="F751" s="564" t="s">
        <v>219</v>
      </c>
      <c r="G751" s="564" t="s">
        <v>219</v>
      </c>
      <c r="H751" s="564" t="s">
        <v>220</v>
      </c>
      <c r="I751" s="564" t="s">
        <v>220</v>
      </c>
      <c r="J751" s="564" t="s">
        <v>220</v>
      </c>
      <c r="K751" s="564" t="s">
        <v>220</v>
      </c>
      <c r="L751" s="564" t="s">
        <v>220</v>
      </c>
      <c r="M751" s="564" t="s">
        <v>379</v>
      </c>
      <c r="N751" s="564" t="s">
        <v>379</v>
      </c>
      <c r="O751" s="564" t="s">
        <v>379</v>
      </c>
      <c r="P751" s="564" t="s">
        <v>379</v>
      </c>
      <c r="Q751" s="564" t="s">
        <v>379</v>
      </c>
      <c r="R751" s="564" t="s">
        <v>379</v>
      </c>
      <c r="S751" s="564" t="s">
        <v>379</v>
      </c>
      <c r="T751" s="564" t="s">
        <v>379</v>
      </c>
      <c r="U751" s="564" t="s">
        <v>379</v>
      </c>
      <c r="V751" s="564" t="s">
        <v>379</v>
      </c>
      <c r="W751" s="564" t="s">
        <v>379</v>
      </c>
      <c r="X751" s="564" t="s">
        <v>379</v>
      </c>
      <c r="Y751" s="564" t="s">
        <v>379</v>
      </c>
      <c r="Z751" s="564" t="s">
        <v>379</v>
      </c>
      <c r="AA751" s="564" t="s">
        <v>379</v>
      </c>
      <c r="AB751" s="564" t="s">
        <v>379</v>
      </c>
      <c r="AC751" s="564" t="s">
        <v>379</v>
      </c>
      <c r="AD751" s="564" t="s">
        <v>379</v>
      </c>
      <c r="AE751" s="564" t="s">
        <v>379</v>
      </c>
      <c r="AF751" s="564" t="s">
        <v>379</v>
      </c>
      <c r="AG751" s="564" t="s">
        <v>379</v>
      </c>
      <c r="AH751" s="564" t="s">
        <v>379</v>
      </c>
      <c r="AI751" s="564" t="s">
        <v>379</v>
      </c>
      <c r="AJ751" s="564" t="s">
        <v>379</v>
      </c>
      <c r="AK751" s="564" t="s">
        <v>379</v>
      </c>
      <c r="AL751" s="564" t="s">
        <v>379</v>
      </c>
      <c r="AM751" s="564" t="s">
        <v>379</v>
      </c>
      <c r="AN751" s="564" t="s">
        <v>379</v>
      </c>
      <c r="AO751" s="564" t="s">
        <v>379</v>
      </c>
      <c r="AP751" s="564" t="s">
        <v>379</v>
      </c>
    </row>
    <row r="752" spans="1:42" x14ac:dyDescent="0.3">
      <c r="A752" s="564">
        <v>123736</v>
      </c>
      <c r="B752" s="564" t="s">
        <v>515</v>
      </c>
      <c r="C752" s="564" t="s">
        <v>219</v>
      </c>
      <c r="D752" s="564" t="s">
        <v>221</v>
      </c>
      <c r="E752" s="564" t="s">
        <v>221</v>
      </c>
      <c r="F752" s="564" t="s">
        <v>221</v>
      </c>
      <c r="G752" s="564" t="s">
        <v>221</v>
      </c>
      <c r="H752" s="564" t="s">
        <v>221</v>
      </c>
      <c r="I752" s="564" t="s">
        <v>221</v>
      </c>
      <c r="J752" s="564" t="s">
        <v>221</v>
      </c>
      <c r="K752" s="564" t="s">
        <v>221</v>
      </c>
      <c r="L752" s="564" t="s">
        <v>220</v>
      </c>
    </row>
    <row r="753" spans="1:42" x14ac:dyDescent="0.3">
      <c r="A753" s="564">
        <v>123763</v>
      </c>
      <c r="B753" s="564" t="s">
        <v>515</v>
      </c>
      <c r="C753" s="564" t="s">
        <v>219</v>
      </c>
      <c r="D753" s="564" t="s">
        <v>221</v>
      </c>
      <c r="E753" s="564" t="s">
        <v>221</v>
      </c>
      <c r="F753" s="564" t="s">
        <v>221</v>
      </c>
      <c r="G753" s="564" t="s">
        <v>221</v>
      </c>
      <c r="H753" s="564" t="s">
        <v>221</v>
      </c>
      <c r="I753" s="564" t="s">
        <v>220</v>
      </c>
      <c r="J753" s="564" t="s">
        <v>220</v>
      </c>
      <c r="K753" s="564" t="s">
        <v>220</v>
      </c>
      <c r="L753" s="564" t="s">
        <v>220</v>
      </c>
      <c r="M753" s="564" t="s">
        <v>379</v>
      </c>
      <c r="N753" s="564" t="s">
        <v>379</v>
      </c>
      <c r="O753" s="564" t="s">
        <v>379</v>
      </c>
      <c r="P753" s="564" t="s">
        <v>379</v>
      </c>
      <c r="Q753" s="564" t="s">
        <v>379</v>
      </c>
      <c r="R753" s="564" t="s">
        <v>379</v>
      </c>
      <c r="S753" s="564" t="s">
        <v>379</v>
      </c>
      <c r="T753" s="564" t="s">
        <v>379</v>
      </c>
      <c r="U753" s="564" t="s">
        <v>379</v>
      </c>
      <c r="V753" s="564" t="s">
        <v>379</v>
      </c>
      <c r="W753" s="564" t="s">
        <v>379</v>
      </c>
      <c r="X753" s="564" t="s">
        <v>379</v>
      </c>
      <c r="Y753" s="564" t="s">
        <v>379</v>
      </c>
      <c r="Z753" s="564" t="s">
        <v>379</v>
      </c>
      <c r="AA753" s="564" t="s">
        <v>379</v>
      </c>
      <c r="AB753" s="564" t="s">
        <v>379</v>
      </c>
      <c r="AC753" s="564" t="s">
        <v>379</v>
      </c>
      <c r="AD753" s="564" t="s">
        <v>379</v>
      </c>
      <c r="AE753" s="564" t="s">
        <v>379</v>
      </c>
      <c r="AF753" s="564" t="s">
        <v>379</v>
      </c>
      <c r="AG753" s="564" t="s">
        <v>379</v>
      </c>
      <c r="AH753" s="564" t="s">
        <v>379</v>
      </c>
      <c r="AI753" s="564" t="s">
        <v>379</v>
      </c>
      <c r="AJ753" s="564" t="s">
        <v>379</v>
      </c>
      <c r="AK753" s="564" t="s">
        <v>379</v>
      </c>
      <c r="AL753" s="564" t="s">
        <v>379</v>
      </c>
      <c r="AM753" s="564" t="s">
        <v>379</v>
      </c>
      <c r="AN753" s="564" t="s">
        <v>379</v>
      </c>
      <c r="AO753" s="564" t="s">
        <v>379</v>
      </c>
      <c r="AP753" s="564" t="s">
        <v>379</v>
      </c>
    </row>
    <row r="754" spans="1:42" x14ac:dyDescent="0.3">
      <c r="A754" s="564">
        <v>123765</v>
      </c>
      <c r="B754" s="564" t="s">
        <v>515</v>
      </c>
      <c r="C754" s="564" t="s">
        <v>219</v>
      </c>
      <c r="D754" s="564" t="s">
        <v>219</v>
      </c>
      <c r="E754" s="564" t="s">
        <v>219</v>
      </c>
      <c r="F754" s="564" t="s">
        <v>221</v>
      </c>
      <c r="G754" s="564" t="s">
        <v>221</v>
      </c>
      <c r="H754" s="564" t="s">
        <v>220</v>
      </c>
      <c r="I754" s="564" t="s">
        <v>220</v>
      </c>
      <c r="J754" s="564" t="s">
        <v>220</v>
      </c>
      <c r="K754" s="564" t="s">
        <v>220</v>
      </c>
      <c r="L754" s="564" t="s">
        <v>220</v>
      </c>
      <c r="M754" s="564" t="s">
        <v>379</v>
      </c>
      <c r="N754" s="564" t="s">
        <v>379</v>
      </c>
      <c r="O754" s="564" t="s">
        <v>379</v>
      </c>
      <c r="P754" s="564" t="s">
        <v>379</v>
      </c>
      <c r="Q754" s="564" t="s">
        <v>379</v>
      </c>
      <c r="R754" s="564" t="s">
        <v>379</v>
      </c>
      <c r="S754" s="564" t="s">
        <v>379</v>
      </c>
      <c r="T754" s="564" t="s">
        <v>379</v>
      </c>
      <c r="U754" s="564" t="s">
        <v>379</v>
      </c>
      <c r="V754" s="564" t="s">
        <v>379</v>
      </c>
      <c r="W754" s="564" t="s">
        <v>379</v>
      </c>
      <c r="X754" s="564" t="s">
        <v>379</v>
      </c>
      <c r="Y754" s="564" t="s">
        <v>379</v>
      </c>
      <c r="Z754" s="564" t="s">
        <v>379</v>
      </c>
      <c r="AA754" s="564" t="s">
        <v>379</v>
      </c>
      <c r="AB754" s="564" t="s">
        <v>379</v>
      </c>
      <c r="AC754" s="564" t="s">
        <v>379</v>
      </c>
      <c r="AD754" s="564" t="s">
        <v>379</v>
      </c>
      <c r="AE754" s="564" t="s">
        <v>379</v>
      </c>
      <c r="AF754" s="564" t="s">
        <v>379</v>
      </c>
      <c r="AG754" s="564" t="s">
        <v>379</v>
      </c>
      <c r="AH754" s="564" t="s">
        <v>379</v>
      </c>
      <c r="AI754" s="564" t="s">
        <v>379</v>
      </c>
      <c r="AJ754" s="564" t="s">
        <v>379</v>
      </c>
      <c r="AK754" s="564" t="s">
        <v>379</v>
      </c>
      <c r="AL754" s="564" t="s">
        <v>379</v>
      </c>
      <c r="AM754" s="564" t="s">
        <v>379</v>
      </c>
      <c r="AN754" s="564" t="s">
        <v>379</v>
      </c>
      <c r="AO754" s="564" t="s">
        <v>379</v>
      </c>
      <c r="AP754" s="564" t="s">
        <v>379</v>
      </c>
    </row>
    <row r="755" spans="1:42" x14ac:dyDescent="0.3">
      <c r="A755" s="564">
        <v>123774</v>
      </c>
      <c r="B755" s="564" t="s">
        <v>515</v>
      </c>
      <c r="C755" s="564" t="s">
        <v>219</v>
      </c>
      <c r="D755" s="564" t="s">
        <v>219</v>
      </c>
      <c r="E755" s="564" t="s">
        <v>221</v>
      </c>
      <c r="F755" s="564" t="s">
        <v>221</v>
      </c>
      <c r="G755" s="564" t="s">
        <v>221</v>
      </c>
      <c r="H755" s="564" t="s">
        <v>221</v>
      </c>
      <c r="I755" s="564" t="s">
        <v>220</v>
      </c>
      <c r="J755" s="564" t="s">
        <v>221</v>
      </c>
      <c r="K755" s="564" t="s">
        <v>221</v>
      </c>
      <c r="L755" s="564" t="s">
        <v>220</v>
      </c>
      <c r="M755" s="564" t="s">
        <v>379</v>
      </c>
      <c r="N755" s="564" t="s">
        <v>379</v>
      </c>
      <c r="O755" s="564" t="s">
        <v>379</v>
      </c>
      <c r="P755" s="564" t="s">
        <v>379</v>
      </c>
      <c r="Q755" s="564" t="s">
        <v>379</v>
      </c>
      <c r="R755" s="564" t="s">
        <v>379</v>
      </c>
      <c r="S755" s="564" t="s">
        <v>379</v>
      </c>
      <c r="T755" s="564" t="s">
        <v>379</v>
      </c>
      <c r="U755" s="564" t="s">
        <v>379</v>
      </c>
      <c r="V755" s="564" t="s">
        <v>379</v>
      </c>
      <c r="W755" s="564" t="s">
        <v>379</v>
      </c>
      <c r="X755" s="564" t="s">
        <v>379</v>
      </c>
      <c r="Y755" s="564" t="s">
        <v>379</v>
      </c>
      <c r="Z755" s="564" t="s">
        <v>379</v>
      </c>
      <c r="AA755" s="564" t="s">
        <v>379</v>
      </c>
      <c r="AB755" s="564" t="s">
        <v>379</v>
      </c>
      <c r="AC755" s="564" t="s">
        <v>379</v>
      </c>
      <c r="AD755" s="564" t="s">
        <v>379</v>
      </c>
      <c r="AE755" s="564" t="s">
        <v>379</v>
      </c>
      <c r="AF755" s="564" t="s">
        <v>379</v>
      </c>
      <c r="AG755" s="564" t="s">
        <v>379</v>
      </c>
      <c r="AH755" s="564" t="s">
        <v>379</v>
      </c>
      <c r="AI755" s="564" t="s">
        <v>379</v>
      </c>
      <c r="AJ755" s="564" t="s">
        <v>379</v>
      </c>
      <c r="AK755" s="564" t="s">
        <v>379</v>
      </c>
      <c r="AL755" s="564" t="s">
        <v>379</v>
      </c>
      <c r="AM755" s="564" t="s">
        <v>379</v>
      </c>
      <c r="AN755" s="564" t="s">
        <v>379</v>
      </c>
      <c r="AO755" s="564" t="s">
        <v>379</v>
      </c>
      <c r="AP755" s="564" t="s">
        <v>379</v>
      </c>
    </row>
    <row r="756" spans="1:42" x14ac:dyDescent="0.3">
      <c r="A756" s="564">
        <v>123775</v>
      </c>
      <c r="B756" s="564" t="s">
        <v>515</v>
      </c>
      <c r="C756" s="564" t="s">
        <v>219</v>
      </c>
      <c r="D756" s="564" t="s">
        <v>219</v>
      </c>
      <c r="E756" s="564" t="s">
        <v>219</v>
      </c>
      <c r="F756" s="564" t="s">
        <v>221</v>
      </c>
      <c r="G756" s="564" t="s">
        <v>219</v>
      </c>
      <c r="H756" s="564" t="s">
        <v>220</v>
      </c>
      <c r="I756" s="564" t="s">
        <v>220</v>
      </c>
      <c r="J756" s="564" t="s">
        <v>220</v>
      </c>
      <c r="K756" s="564" t="s">
        <v>220</v>
      </c>
      <c r="L756" s="564" t="s">
        <v>220</v>
      </c>
      <c r="M756" s="564" t="s">
        <v>379</v>
      </c>
      <c r="N756" s="564" t="s">
        <v>379</v>
      </c>
      <c r="O756" s="564" t="s">
        <v>379</v>
      </c>
      <c r="P756" s="564" t="s">
        <v>379</v>
      </c>
      <c r="Q756" s="564" t="s">
        <v>379</v>
      </c>
      <c r="R756" s="564" t="s">
        <v>379</v>
      </c>
      <c r="S756" s="564" t="s">
        <v>379</v>
      </c>
      <c r="T756" s="564" t="s">
        <v>379</v>
      </c>
      <c r="U756" s="564" t="s">
        <v>379</v>
      </c>
      <c r="V756" s="564" t="s">
        <v>379</v>
      </c>
      <c r="W756" s="564" t="s">
        <v>379</v>
      </c>
      <c r="X756" s="564" t="s">
        <v>379</v>
      </c>
      <c r="Y756" s="564" t="s">
        <v>379</v>
      </c>
      <c r="Z756" s="564" t="s">
        <v>379</v>
      </c>
      <c r="AA756" s="564" t="s">
        <v>379</v>
      </c>
      <c r="AB756" s="564" t="s">
        <v>379</v>
      </c>
      <c r="AC756" s="564" t="s">
        <v>379</v>
      </c>
      <c r="AD756" s="564" t="s">
        <v>379</v>
      </c>
      <c r="AE756" s="564" t="s">
        <v>379</v>
      </c>
      <c r="AF756" s="564" t="s">
        <v>379</v>
      </c>
      <c r="AG756" s="564" t="s">
        <v>379</v>
      </c>
      <c r="AH756" s="564" t="s">
        <v>379</v>
      </c>
      <c r="AI756" s="564" t="s">
        <v>379</v>
      </c>
      <c r="AJ756" s="564" t="s">
        <v>379</v>
      </c>
      <c r="AK756" s="564" t="s">
        <v>379</v>
      </c>
      <c r="AL756" s="564" t="s">
        <v>379</v>
      </c>
      <c r="AM756" s="564" t="s">
        <v>379</v>
      </c>
      <c r="AN756" s="564" t="s">
        <v>379</v>
      </c>
      <c r="AO756" s="564" t="s">
        <v>379</v>
      </c>
      <c r="AP756" s="564" t="s">
        <v>379</v>
      </c>
    </row>
    <row r="757" spans="1:42" x14ac:dyDescent="0.3">
      <c r="A757" s="564">
        <v>123786</v>
      </c>
      <c r="B757" s="564" t="s">
        <v>515</v>
      </c>
      <c r="C757" s="564" t="s">
        <v>219</v>
      </c>
      <c r="D757" s="564" t="s">
        <v>219</v>
      </c>
      <c r="E757" s="564" t="s">
        <v>219</v>
      </c>
      <c r="F757" s="564" t="s">
        <v>219</v>
      </c>
      <c r="G757" s="564" t="s">
        <v>219</v>
      </c>
      <c r="H757" s="564" t="s">
        <v>221</v>
      </c>
      <c r="I757" s="564" t="s">
        <v>219</v>
      </c>
      <c r="J757" s="564" t="s">
        <v>219</v>
      </c>
      <c r="K757" s="564" t="s">
        <v>219</v>
      </c>
      <c r="L757" s="564" t="s">
        <v>221</v>
      </c>
      <c r="M757" s="564" t="s">
        <v>379</v>
      </c>
      <c r="N757" s="564" t="s">
        <v>379</v>
      </c>
      <c r="O757" s="564" t="s">
        <v>379</v>
      </c>
      <c r="P757" s="564" t="s">
        <v>379</v>
      </c>
      <c r="Q757" s="564" t="s">
        <v>379</v>
      </c>
      <c r="R757" s="564" t="s">
        <v>379</v>
      </c>
      <c r="S757" s="564" t="s">
        <v>379</v>
      </c>
      <c r="T757" s="564" t="s">
        <v>379</v>
      </c>
      <c r="U757" s="564" t="s">
        <v>379</v>
      </c>
      <c r="V757" s="564" t="s">
        <v>379</v>
      </c>
      <c r="W757" s="564" t="s">
        <v>379</v>
      </c>
      <c r="X757" s="564" t="s">
        <v>379</v>
      </c>
      <c r="Y757" s="564" t="s">
        <v>379</v>
      </c>
      <c r="Z757" s="564" t="s">
        <v>379</v>
      </c>
      <c r="AA757" s="564" t="s">
        <v>379</v>
      </c>
      <c r="AB757" s="564" t="s">
        <v>379</v>
      </c>
      <c r="AC757" s="564" t="s">
        <v>379</v>
      </c>
      <c r="AD757" s="564" t="s">
        <v>379</v>
      </c>
      <c r="AE757" s="564" t="s">
        <v>379</v>
      </c>
      <c r="AF757" s="564" t="s">
        <v>379</v>
      </c>
      <c r="AG757" s="564" t="s">
        <v>379</v>
      </c>
      <c r="AH757" s="564" t="s">
        <v>379</v>
      </c>
      <c r="AI757" s="564" t="s">
        <v>379</v>
      </c>
      <c r="AJ757" s="564" t="s">
        <v>379</v>
      </c>
      <c r="AK757" s="564" t="s">
        <v>379</v>
      </c>
      <c r="AL757" s="564" t="s">
        <v>379</v>
      </c>
      <c r="AM757" s="564" t="s">
        <v>379</v>
      </c>
      <c r="AN757" s="564" t="s">
        <v>379</v>
      </c>
      <c r="AO757" s="564" t="s">
        <v>379</v>
      </c>
      <c r="AP757" s="564" t="s">
        <v>379</v>
      </c>
    </row>
    <row r="758" spans="1:42" x14ac:dyDescent="0.3">
      <c r="A758" s="564">
        <v>123805</v>
      </c>
      <c r="B758" s="564" t="s">
        <v>515</v>
      </c>
      <c r="C758" s="564" t="s">
        <v>219</v>
      </c>
      <c r="D758" s="564" t="s">
        <v>219</v>
      </c>
      <c r="E758" s="564" t="s">
        <v>219</v>
      </c>
      <c r="F758" s="564" t="s">
        <v>219</v>
      </c>
      <c r="G758" s="564" t="s">
        <v>219</v>
      </c>
      <c r="H758" s="564" t="s">
        <v>220</v>
      </c>
      <c r="I758" s="564" t="s">
        <v>220</v>
      </c>
      <c r="J758" s="564" t="s">
        <v>220</v>
      </c>
      <c r="K758" s="564" t="s">
        <v>220</v>
      </c>
      <c r="L758" s="564" t="s">
        <v>220</v>
      </c>
    </row>
    <row r="759" spans="1:42" x14ac:dyDescent="0.3">
      <c r="A759" s="564">
        <v>123810</v>
      </c>
      <c r="B759" s="564" t="s">
        <v>515</v>
      </c>
      <c r="C759" s="564" t="s">
        <v>219</v>
      </c>
      <c r="D759" s="564" t="s">
        <v>219</v>
      </c>
      <c r="E759" s="564" t="s">
        <v>219</v>
      </c>
      <c r="F759" s="564" t="s">
        <v>221</v>
      </c>
      <c r="G759" s="564" t="s">
        <v>219</v>
      </c>
      <c r="H759" s="564" t="s">
        <v>221</v>
      </c>
      <c r="I759" s="564" t="s">
        <v>219</v>
      </c>
      <c r="J759" s="564" t="s">
        <v>221</v>
      </c>
      <c r="K759" s="564" t="s">
        <v>219</v>
      </c>
      <c r="L759" s="564" t="s">
        <v>219</v>
      </c>
      <c r="M759" s="564" t="s">
        <v>379</v>
      </c>
      <c r="N759" s="564" t="s">
        <v>379</v>
      </c>
      <c r="O759" s="564" t="s">
        <v>379</v>
      </c>
      <c r="P759" s="564" t="s">
        <v>379</v>
      </c>
      <c r="Q759" s="564" t="s">
        <v>379</v>
      </c>
      <c r="R759" s="564" t="s">
        <v>379</v>
      </c>
      <c r="S759" s="564" t="s">
        <v>379</v>
      </c>
      <c r="T759" s="564" t="s">
        <v>379</v>
      </c>
      <c r="U759" s="564" t="s">
        <v>379</v>
      </c>
      <c r="V759" s="564" t="s">
        <v>379</v>
      </c>
      <c r="W759" s="564" t="s">
        <v>379</v>
      </c>
      <c r="X759" s="564" t="s">
        <v>379</v>
      </c>
      <c r="Y759" s="564" t="s">
        <v>379</v>
      </c>
      <c r="Z759" s="564" t="s">
        <v>379</v>
      </c>
      <c r="AA759" s="564" t="s">
        <v>379</v>
      </c>
      <c r="AB759" s="564" t="s">
        <v>379</v>
      </c>
      <c r="AC759" s="564" t="s">
        <v>379</v>
      </c>
      <c r="AD759" s="564" t="s">
        <v>379</v>
      </c>
      <c r="AE759" s="564" t="s">
        <v>379</v>
      </c>
      <c r="AF759" s="564" t="s">
        <v>379</v>
      </c>
      <c r="AG759" s="564" t="s">
        <v>379</v>
      </c>
      <c r="AH759" s="564" t="s">
        <v>379</v>
      </c>
      <c r="AI759" s="564" t="s">
        <v>379</v>
      </c>
      <c r="AJ759" s="564" t="s">
        <v>379</v>
      </c>
      <c r="AK759" s="564" t="s">
        <v>379</v>
      </c>
      <c r="AL759" s="564" t="s">
        <v>379</v>
      </c>
      <c r="AM759" s="564" t="s">
        <v>379</v>
      </c>
      <c r="AN759" s="564" t="s">
        <v>379</v>
      </c>
      <c r="AO759" s="564" t="s">
        <v>379</v>
      </c>
      <c r="AP759" s="564" t="s">
        <v>379</v>
      </c>
    </row>
    <row r="760" spans="1:42" x14ac:dyDescent="0.3">
      <c r="A760" s="564">
        <v>123822</v>
      </c>
      <c r="B760" s="564" t="s">
        <v>515</v>
      </c>
      <c r="C760" s="564" t="s">
        <v>219</v>
      </c>
      <c r="D760" s="564" t="s">
        <v>219</v>
      </c>
      <c r="E760" s="564" t="s">
        <v>219</v>
      </c>
      <c r="F760" s="564" t="s">
        <v>221</v>
      </c>
      <c r="G760" s="564" t="s">
        <v>221</v>
      </c>
      <c r="H760" s="564" t="s">
        <v>221</v>
      </c>
      <c r="I760" s="564" t="s">
        <v>220</v>
      </c>
      <c r="J760" s="564" t="s">
        <v>220</v>
      </c>
      <c r="K760" s="564" t="s">
        <v>220</v>
      </c>
      <c r="L760" s="564" t="s">
        <v>220</v>
      </c>
    </row>
    <row r="761" spans="1:42" x14ac:dyDescent="0.3">
      <c r="A761" s="564">
        <v>123839</v>
      </c>
      <c r="B761" s="564" t="s">
        <v>515</v>
      </c>
      <c r="C761" s="564" t="s">
        <v>219</v>
      </c>
      <c r="D761" s="564" t="s">
        <v>221</v>
      </c>
      <c r="E761" s="564" t="s">
        <v>219</v>
      </c>
      <c r="F761" s="564" t="s">
        <v>221</v>
      </c>
      <c r="G761" s="564" t="s">
        <v>219</v>
      </c>
      <c r="H761" s="564" t="s">
        <v>221</v>
      </c>
      <c r="I761" s="564" t="s">
        <v>220</v>
      </c>
      <c r="J761" s="564" t="s">
        <v>221</v>
      </c>
      <c r="K761" s="564" t="s">
        <v>219</v>
      </c>
      <c r="L761" s="564" t="s">
        <v>220</v>
      </c>
      <c r="M761" s="564" t="s">
        <v>379</v>
      </c>
      <c r="N761" s="564" t="s">
        <v>379</v>
      </c>
      <c r="O761" s="564" t="s">
        <v>379</v>
      </c>
      <c r="P761" s="564" t="s">
        <v>379</v>
      </c>
      <c r="Q761" s="564" t="s">
        <v>379</v>
      </c>
      <c r="R761" s="564" t="s">
        <v>379</v>
      </c>
      <c r="S761" s="564" t="s">
        <v>379</v>
      </c>
      <c r="T761" s="564" t="s">
        <v>379</v>
      </c>
      <c r="U761" s="564" t="s">
        <v>379</v>
      </c>
      <c r="V761" s="564" t="s">
        <v>379</v>
      </c>
      <c r="W761" s="564" t="s">
        <v>379</v>
      </c>
      <c r="X761" s="564" t="s">
        <v>379</v>
      </c>
      <c r="Y761" s="564" t="s">
        <v>379</v>
      </c>
      <c r="Z761" s="564" t="s">
        <v>379</v>
      </c>
      <c r="AA761" s="564" t="s">
        <v>379</v>
      </c>
      <c r="AB761" s="564" t="s">
        <v>379</v>
      </c>
      <c r="AC761" s="564" t="s">
        <v>379</v>
      </c>
      <c r="AD761" s="564" t="s">
        <v>379</v>
      </c>
      <c r="AE761" s="564" t="s">
        <v>379</v>
      </c>
      <c r="AF761" s="564" t="s">
        <v>379</v>
      </c>
      <c r="AG761" s="564" t="s">
        <v>379</v>
      </c>
      <c r="AH761" s="564" t="s">
        <v>379</v>
      </c>
      <c r="AI761" s="564" t="s">
        <v>379</v>
      </c>
      <c r="AJ761" s="564" t="s">
        <v>379</v>
      </c>
      <c r="AK761" s="564" t="s">
        <v>379</v>
      </c>
      <c r="AL761" s="564" t="s">
        <v>379</v>
      </c>
      <c r="AM761" s="564" t="s">
        <v>379</v>
      </c>
      <c r="AN761" s="564" t="s">
        <v>379</v>
      </c>
      <c r="AO761" s="564" t="s">
        <v>379</v>
      </c>
      <c r="AP761" s="564" t="s">
        <v>379</v>
      </c>
    </row>
    <row r="762" spans="1:42" x14ac:dyDescent="0.3">
      <c r="A762" s="564">
        <v>123857</v>
      </c>
      <c r="B762" s="564" t="s">
        <v>515</v>
      </c>
      <c r="C762" s="564" t="s">
        <v>219</v>
      </c>
      <c r="D762" s="564" t="s">
        <v>220</v>
      </c>
      <c r="E762" s="564" t="s">
        <v>219</v>
      </c>
      <c r="F762" s="564" t="s">
        <v>221</v>
      </c>
      <c r="G762" s="564" t="s">
        <v>221</v>
      </c>
      <c r="H762" s="564" t="s">
        <v>221</v>
      </c>
      <c r="I762" s="564" t="s">
        <v>221</v>
      </c>
      <c r="J762" s="564" t="s">
        <v>221</v>
      </c>
      <c r="K762" s="564" t="s">
        <v>219</v>
      </c>
      <c r="L762" s="564" t="s">
        <v>221</v>
      </c>
      <c r="M762" s="564" t="s">
        <v>379</v>
      </c>
      <c r="N762" s="564" t="s">
        <v>379</v>
      </c>
      <c r="O762" s="564" t="s">
        <v>379</v>
      </c>
      <c r="P762" s="564" t="s">
        <v>379</v>
      </c>
      <c r="Q762" s="564" t="s">
        <v>379</v>
      </c>
      <c r="R762" s="564" t="s">
        <v>379</v>
      </c>
      <c r="S762" s="564" t="s">
        <v>379</v>
      </c>
      <c r="T762" s="564" t="s">
        <v>379</v>
      </c>
      <c r="U762" s="564" t="s">
        <v>379</v>
      </c>
      <c r="V762" s="564" t="s">
        <v>379</v>
      </c>
      <c r="W762" s="564" t="s">
        <v>379</v>
      </c>
      <c r="X762" s="564" t="s">
        <v>379</v>
      </c>
      <c r="Y762" s="564" t="s">
        <v>379</v>
      </c>
      <c r="Z762" s="564" t="s">
        <v>379</v>
      </c>
      <c r="AA762" s="564" t="s">
        <v>379</v>
      </c>
      <c r="AB762" s="564" t="s">
        <v>379</v>
      </c>
      <c r="AC762" s="564" t="s">
        <v>379</v>
      </c>
      <c r="AD762" s="564" t="s">
        <v>379</v>
      </c>
      <c r="AE762" s="564" t="s">
        <v>379</v>
      </c>
      <c r="AF762" s="564" t="s">
        <v>379</v>
      </c>
      <c r="AG762" s="564" t="s">
        <v>379</v>
      </c>
      <c r="AH762" s="564" t="s">
        <v>379</v>
      </c>
      <c r="AI762" s="564" t="s">
        <v>379</v>
      </c>
      <c r="AJ762" s="564" t="s">
        <v>379</v>
      </c>
      <c r="AK762" s="564" t="s">
        <v>379</v>
      </c>
      <c r="AL762" s="564" t="s">
        <v>379</v>
      </c>
      <c r="AM762" s="564" t="s">
        <v>379</v>
      </c>
      <c r="AN762" s="564" t="s">
        <v>379</v>
      </c>
      <c r="AO762" s="564" t="s">
        <v>379</v>
      </c>
      <c r="AP762" s="564" t="s">
        <v>379</v>
      </c>
    </row>
    <row r="763" spans="1:42" x14ac:dyDescent="0.3">
      <c r="A763" s="564">
        <v>123861</v>
      </c>
      <c r="B763" s="564" t="s">
        <v>515</v>
      </c>
      <c r="C763" s="564" t="s">
        <v>219</v>
      </c>
      <c r="D763" s="564" t="s">
        <v>219</v>
      </c>
      <c r="E763" s="564" t="s">
        <v>219</v>
      </c>
      <c r="F763" s="564" t="s">
        <v>221</v>
      </c>
      <c r="G763" s="564" t="s">
        <v>221</v>
      </c>
      <c r="H763" s="564" t="s">
        <v>221</v>
      </c>
      <c r="I763" s="564" t="s">
        <v>221</v>
      </c>
      <c r="J763" s="564" t="s">
        <v>221</v>
      </c>
      <c r="K763" s="564" t="s">
        <v>221</v>
      </c>
      <c r="L763" s="564" t="s">
        <v>221</v>
      </c>
    </row>
    <row r="764" spans="1:42" x14ac:dyDescent="0.3">
      <c r="A764" s="564">
        <v>123868</v>
      </c>
      <c r="B764" s="564" t="s">
        <v>515</v>
      </c>
      <c r="C764" s="564" t="s">
        <v>219</v>
      </c>
      <c r="D764" s="564" t="s">
        <v>221</v>
      </c>
      <c r="E764" s="564" t="s">
        <v>221</v>
      </c>
      <c r="F764" s="564" t="s">
        <v>221</v>
      </c>
      <c r="G764" s="564" t="s">
        <v>221</v>
      </c>
      <c r="H764" s="564" t="s">
        <v>221</v>
      </c>
      <c r="I764" s="564" t="s">
        <v>220</v>
      </c>
      <c r="J764" s="564" t="s">
        <v>221</v>
      </c>
      <c r="K764" s="564" t="s">
        <v>221</v>
      </c>
      <c r="L764" s="564" t="s">
        <v>220</v>
      </c>
    </row>
    <row r="765" spans="1:42" x14ac:dyDescent="0.3">
      <c r="A765" s="564">
        <v>123870</v>
      </c>
      <c r="B765" s="564" t="s">
        <v>515</v>
      </c>
      <c r="C765" s="564" t="s">
        <v>219</v>
      </c>
      <c r="D765" s="564" t="s">
        <v>219</v>
      </c>
      <c r="E765" s="564" t="s">
        <v>219</v>
      </c>
      <c r="F765" s="564" t="s">
        <v>221</v>
      </c>
      <c r="G765" s="564" t="s">
        <v>219</v>
      </c>
      <c r="H765" s="564" t="s">
        <v>219</v>
      </c>
      <c r="I765" s="564" t="s">
        <v>219</v>
      </c>
      <c r="J765" s="564" t="s">
        <v>221</v>
      </c>
      <c r="K765" s="564" t="s">
        <v>219</v>
      </c>
      <c r="L765" s="564" t="s">
        <v>221</v>
      </c>
      <c r="M765" s="564" t="s">
        <v>379</v>
      </c>
      <c r="N765" s="564" t="s">
        <v>379</v>
      </c>
      <c r="O765" s="564" t="s">
        <v>379</v>
      </c>
      <c r="P765" s="564" t="s">
        <v>379</v>
      </c>
      <c r="Q765" s="564" t="s">
        <v>379</v>
      </c>
      <c r="R765" s="564" t="s">
        <v>379</v>
      </c>
      <c r="S765" s="564" t="s">
        <v>379</v>
      </c>
      <c r="T765" s="564" t="s">
        <v>379</v>
      </c>
      <c r="U765" s="564" t="s">
        <v>379</v>
      </c>
      <c r="V765" s="564" t="s">
        <v>379</v>
      </c>
      <c r="W765" s="564" t="s">
        <v>379</v>
      </c>
      <c r="X765" s="564" t="s">
        <v>379</v>
      </c>
      <c r="Y765" s="564" t="s">
        <v>379</v>
      </c>
      <c r="Z765" s="564" t="s">
        <v>379</v>
      </c>
      <c r="AA765" s="564" t="s">
        <v>379</v>
      </c>
      <c r="AB765" s="564" t="s">
        <v>379</v>
      </c>
      <c r="AC765" s="564" t="s">
        <v>379</v>
      </c>
      <c r="AD765" s="564" t="s">
        <v>379</v>
      </c>
      <c r="AE765" s="564" t="s">
        <v>379</v>
      </c>
      <c r="AF765" s="564" t="s">
        <v>379</v>
      </c>
      <c r="AG765" s="564" t="s">
        <v>379</v>
      </c>
      <c r="AH765" s="564" t="s">
        <v>379</v>
      </c>
      <c r="AI765" s="564" t="s">
        <v>379</v>
      </c>
      <c r="AJ765" s="564" t="s">
        <v>379</v>
      </c>
      <c r="AK765" s="564" t="s">
        <v>379</v>
      </c>
      <c r="AL765" s="564" t="s">
        <v>379</v>
      </c>
      <c r="AM765" s="564" t="s">
        <v>379</v>
      </c>
      <c r="AN765" s="564" t="s">
        <v>379</v>
      </c>
      <c r="AO765" s="564" t="s">
        <v>379</v>
      </c>
      <c r="AP765" s="564" t="s">
        <v>379</v>
      </c>
    </row>
    <row r="766" spans="1:42" x14ac:dyDescent="0.3">
      <c r="A766" s="564">
        <v>116831</v>
      </c>
      <c r="B766" s="564" t="s">
        <v>515</v>
      </c>
      <c r="C766" s="564" t="s">
        <v>221</v>
      </c>
      <c r="D766" s="564" t="s">
        <v>220</v>
      </c>
      <c r="E766" s="564" t="s">
        <v>221</v>
      </c>
      <c r="F766" s="564" t="s">
        <v>220</v>
      </c>
      <c r="G766" s="564" t="s">
        <v>221</v>
      </c>
      <c r="H766" s="564" t="s">
        <v>220</v>
      </c>
      <c r="I766" s="564" t="s">
        <v>220</v>
      </c>
      <c r="J766" s="564" t="s">
        <v>220</v>
      </c>
      <c r="K766" s="564" t="s">
        <v>221</v>
      </c>
      <c r="L766" s="564" t="s">
        <v>221</v>
      </c>
    </row>
    <row r="767" spans="1:42" x14ac:dyDescent="0.3">
      <c r="A767" s="564">
        <v>118178</v>
      </c>
      <c r="B767" s="564" t="s">
        <v>515</v>
      </c>
      <c r="C767" s="564" t="s">
        <v>221</v>
      </c>
      <c r="D767" s="564" t="s">
        <v>221</v>
      </c>
      <c r="E767" s="564" t="s">
        <v>220</v>
      </c>
      <c r="F767" s="564" t="s">
        <v>221</v>
      </c>
      <c r="G767" s="564" t="s">
        <v>220</v>
      </c>
      <c r="H767" s="564" t="s">
        <v>220</v>
      </c>
      <c r="I767" s="564" t="s">
        <v>220</v>
      </c>
      <c r="J767" s="564" t="s">
        <v>220</v>
      </c>
      <c r="K767" s="564" t="s">
        <v>220</v>
      </c>
      <c r="L767" s="564" t="s">
        <v>220</v>
      </c>
    </row>
    <row r="768" spans="1:42" x14ac:dyDescent="0.3">
      <c r="A768" s="564">
        <v>119118</v>
      </c>
      <c r="B768" s="564" t="s">
        <v>515</v>
      </c>
      <c r="C768" s="564" t="s">
        <v>221</v>
      </c>
      <c r="D768" s="564" t="s">
        <v>219</v>
      </c>
      <c r="E768" s="564" t="s">
        <v>220</v>
      </c>
      <c r="F768" s="564" t="s">
        <v>219</v>
      </c>
      <c r="G768" s="564" t="s">
        <v>221</v>
      </c>
      <c r="H768" s="564" t="s">
        <v>221</v>
      </c>
      <c r="I768" s="564" t="s">
        <v>220</v>
      </c>
      <c r="J768" s="564" t="s">
        <v>221</v>
      </c>
      <c r="K768" s="564" t="s">
        <v>219</v>
      </c>
      <c r="L768" s="564" t="s">
        <v>221</v>
      </c>
    </row>
    <row r="769" spans="1:42" x14ac:dyDescent="0.3">
      <c r="A769" s="564">
        <v>119395</v>
      </c>
      <c r="B769" s="564" t="s">
        <v>515</v>
      </c>
      <c r="C769" s="564" t="s">
        <v>221</v>
      </c>
      <c r="D769" s="564" t="s">
        <v>219</v>
      </c>
      <c r="E769" s="564" t="s">
        <v>219</v>
      </c>
      <c r="F769" s="564" t="s">
        <v>221</v>
      </c>
      <c r="G769" s="564" t="s">
        <v>219</v>
      </c>
      <c r="H769" s="564" t="s">
        <v>221</v>
      </c>
      <c r="I769" s="564" t="s">
        <v>221</v>
      </c>
      <c r="J769" s="564" t="s">
        <v>221</v>
      </c>
      <c r="K769" s="564" t="s">
        <v>221</v>
      </c>
      <c r="L769" s="564" t="s">
        <v>219</v>
      </c>
      <c r="M769" s="564" t="s">
        <v>379</v>
      </c>
      <c r="N769" s="564" t="s">
        <v>379</v>
      </c>
      <c r="O769" s="564" t="s">
        <v>379</v>
      </c>
      <c r="P769" s="564" t="s">
        <v>379</v>
      </c>
      <c r="Q769" s="564" t="s">
        <v>379</v>
      </c>
      <c r="R769" s="564" t="s">
        <v>379</v>
      </c>
      <c r="S769" s="564" t="s">
        <v>379</v>
      </c>
      <c r="T769" s="564" t="s">
        <v>379</v>
      </c>
      <c r="U769" s="564" t="s">
        <v>379</v>
      </c>
      <c r="V769" s="564" t="s">
        <v>379</v>
      </c>
      <c r="W769" s="564" t="s">
        <v>379</v>
      </c>
      <c r="X769" s="564" t="s">
        <v>379</v>
      </c>
      <c r="Y769" s="564" t="s">
        <v>379</v>
      </c>
      <c r="Z769" s="564" t="s">
        <v>379</v>
      </c>
      <c r="AA769" s="564" t="s">
        <v>379</v>
      </c>
      <c r="AB769" s="564" t="s">
        <v>379</v>
      </c>
      <c r="AC769" s="564" t="s">
        <v>379</v>
      </c>
      <c r="AD769" s="564" t="s">
        <v>379</v>
      </c>
      <c r="AE769" s="564" t="s">
        <v>379</v>
      </c>
      <c r="AF769" s="564" t="s">
        <v>379</v>
      </c>
      <c r="AG769" s="564" t="s">
        <v>379</v>
      </c>
      <c r="AH769" s="564" t="s">
        <v>379</v>
      </c>
      <c r="AI769" s="564" t="s">
        <v>379</v>
      </c>
      <c r="AJ769" s="564" t="s">
        <v>379</v>
      </c>
      <c r="AK769" s="564" t="s">
        <v>379</v>
      </c>
      <c r="AL769" s="564" t="s">
        <v>379</v>
      </c>
      <c r="AM769" s="564" t="s">
        <v>379</v>
      </c>
      <c r="AN769" s="564" t="s">
        <v>379</v>
      </c>
      <c r="AO769" s="564" t="s">
        <v>379</v>
      </c>
      <c r="AP769" s="564" t="s">
        <v>379</v>
      </c>
    </row>
    <row r="770" spans="1:42" x14ac:dyDescent="0.3">
      <c r="A770" s="564">
        <v>119448</v>
      </c>
      <c r="B770" s="564" t="s">
        <v>515</v>
      </c>
      <c r="C770" s="564" t="s">
        <v>221</v>
      </c>
      <c r="D770" s="564" t="s">
        <v>221</v>
      </c>
      <c r="E770" s="564" t="s">
        <v>219</v>
      </c>
      <c r="F770" s="564" t="s">
        <v>220</v>
      </c>
      <c r="G770" s="564" t="s">
        <v>221</v>
      </c>
      <c r="H770" s="564" t="s">
        <v>220</v>
      </c>
      <c r="I770" s="564" t="s">
        <v>220</v>
      </c>
      <c r="J770" s="564" t="s">
        <v>220</v>
      </c>
      <c r="K770" s="564" t="s">
        <v>220</v>
      </c>
      <c r="L770" s="564" t="s">
        <v>220</v>
      </c>
    </row>
    <row r="771" spans="1:42" x14ac:dyDescent="0.3">
      <c r="A771" s="564">
        <v>119588</v>
      </c>
      <c r="B771" s="564" t="s">
        <v>515</v>
      </c>
      <c r="C771" s="564" t="s">
        <v>221</v>
      </c>
      <c r="D771" s="564" t="s">
        <v>221</v>
      </c>
      <c r="E771" s="564" t="s">
        <v>221</v>
      </c>
      <c r="F771" s="564" t="s">
        <v>219</v>
      </c>
      <c r="G771" s="564" t="s">
        <v>221</v>
      </c>
      <c r="H771" s="564" t="s">
        <v>221</v>
      </c>
      <c r="I771" s="564" t="s">
        <v>220</v>
      </c>
      <c r="J771" s="564" t="s">
        <v>221</v>
      </c>
      <c r="K771" s="564" t="s">
        <v>219</v>
      </c>
      <c r="L771" s="564" t="s">
        <v>219</v>
      </c>
      <c r="M771" s="564" t="s">
        <v>379</v>
      </c>
      <c r="N771" s="564" t="s">
        <v>379</v>
      </c>
      <c r="O771" s="564" t="s">
        <v>379</v>
      </c>
      <c r="P771" s="564" t="s">
        <v>379</v>
      </c>
      <c r="Q771" s="564" t="s">
        <v>379</v>
      </c>
      <c r="R771" s="564" t="s">
        <v>379</v>
      </c>
      <c r="S771" s="564" t="s">
        <v>379</v>
      </c>
      <c r="T771" s="564" t="s">
        <v>379</v>
      </c>
      <c r="U771" s="564" t="s">
        <v>379</v>
      </c>
      <c r="V771" s="564" t="s">
        <v>379</v>
      </c>
      <c r="W771" s="564" t="s">
        <v>379</v>
      </c>
      <c r="X771" s="564" t="s">
        <v>379</v>
      </c>
      <c r="Y771" s="564" t="s">
        <v>379</v>
      </c>
      <c r="Z771" s="564" t="s">
        <v>379</v>
      </c>
      <c r="AA771" s="564" t="s">
        <v>379</v>
      </c>
      <c r="AB771" s="564" t="s">
        <v>379</v>
      </c>
      <c r="AC771" s="564" t="s">
        <v>379</v>
      </c>
      <c r="AD771" s="564" t="s">
        <v>379</v>
      </c>
      <c r="AE771" s="564" t="s">
        <v>379</v>
      </c>
      <c r="AF771" s="564" t="s">
        <v>379</v>
      </c>
      <c r="AG771" s="564" t="s">
        <v>379</v>
      </c>
      <c r="AH771" s="564" t="s">
        <v>379</v>
      </c>
      <c r="AI771" s="564" t="s">
        <v>379</v>
      </c>
      <c r="AJ771" s="564" t="s">
        <v>379</v>
      </c>
      <c r="AK771" s="564" t="s">
        <v>379</v>
      </c>
      <c r="AL771" s="564" t="s">
        <v>379</v>
      </c>
      <c r="AM771" s="564" t="s">
        <v>379</v>
      </c>
      <c r="AN771" s="564" t="s">
        <v>379</v>
      </c>
      <c r="AO771" s="564" t="s">
        <v>379</v>
      </c>
      <c r="AP771" s="564" t="s">
        <v>379</v>
      </c>
    </row>
    <row r="772" spans="1:42" x14ac:dyDescent="0.3">
      <c r="A772" s="564">
        <v>120019</v>
      </c>
      <c r="B772" s="564" t="s">
        <v>515</v>
      </c>
      <c r="C772" s="564" t="s">
        <v>221</v>
      </c>
      <c r="D772" s="564" t="s">
        <v>221</v>
      </c>
      <c r="E772" s="564" t="s">
        <v>221</v>
      </c>
      <c r="F772" s="564" t="s">
        <v>221</v>
      </c>
      <c r="G772" s="564" t="s">
        <v>220</v>
      </c>
      <c r="H772" s="564" t="s">
        <v>220</v>
      </c>
      <c r="I772" s="564" t="s">
        <v>220</v>
      </c>
      <c r="J772" s="564" t="s">
        <v>220</v>
      </c>
      <c r="K772" s="564" t="s">
        <v>220</v>
      </c>
      <c r="L772" s="564" t="s">
        <v>220</v>
      </c>
    </row>
    <row r="773" spans="1:42" x14ac:dyDescent="0.3">
      <c r="A773" s="564">
        <v>120225</v>
      </c>
      <c r="B773" s="564" t="s">
        <v>515</v>
      </c>
      <c r="C773" s="564" t="s">
        <v>221</v>
      </c>
      <c r="D773" s="564" t="s">
        <v>219</v>
      </c>
      <c r="E773" s="564" t="s">
        <v>219</v>
      </c>
      <c r="F773" s="564" t="s">
        <v>219</v>
      </c>
      <c r="G773" s="564" t="s">
        <v>219</v>
      </c>
      <c r="H773" s="564" t="s">
        <v>219</v>
      </c>
      <c r="I773" s="564" t="s">
        <v>220</v>
      </c>
      <c r="J773" s="564" t="s">
        <v>220</v>
      </c>
      <c r="K773" s="564" t="s">
        <v>220</v>
      </c>
      <c r="L773" s="564" t="s">
        <v>220</v>
      </c>
    </row>
    <row r="774" spans="1:42" x14ac:dyDescent="0.3">
      <c r="A774" s="564">
        <v>120378</v>
      </c>
      <c r="B774" s="564" t="s">
        <v>515</v>
      </c>
      <c r="C774" s="564" t="s">
        <v>221</v>
      </c>
      <c r="D774" s="564" t="s">
        <v>219</v>
      </c>
      <c r="E774" s="564" t="s">
        <v>219</v>
      </c>
      <c r="F774" s="564" t="s">
        <v>219</v>
      </c>
      <c r="G774" s="564" t="s">
        <v>219</v>
      </c>
      <c r="H774" s="564" t="s">
        <v>221</v>
      </c>
      <c r="I774" s="564" t="s">
        <v>220</v>
      </c>
      <c r="J774" s="564" t="s">
        <v>220</v>
      </c>
      <c r="K774" s="564" t="s">
        <v>221</v>
      </c>
      <c r="L774" s="564" t="s">
        <v>221</v>
      </c>
      <c r="M774" s="564" t="s">
        <v>379</v>
      </c>
      <c r="N774" s="564" t="s">
        <v>379</v>
      </c>
      <c r="O774" s="564" t="s">
        <v>379</v>
      </c>
      <c r="P774" s="564" t="s">
        <v>379</v>
      </c>
      <c r="Q774" s="564" t="s">
        <v>379</v>
      </c>
      <c r="R774" s="564" t="s">
        <v>379</v>
      </c>
      <c r="S774" s="564" t="s">
        <v>379</v>
      </c>
      <c r="T774" s="564" t="s">
        <v>379</v>
      </c>
      <c r="U774" s="564" t="s">
        <v>379</v>
      </c>
      <c r="V774" s="564" t="s">
        <v>379</v>
      </c>
      <c r="W774" s="564" t="s">
        <v>379</v>
      </c>
      <c r="X774" s="564" t="s">
        <v>379</v>
      </c>
      <c r="Y774" s="564" t="s">
        <v>379</v>
      </c>
      <c r="Z774" s="564" t="s">
        <v>379</v>
      </c>
      <c r="AA774" s="564" t="s">
        <v>379</v>
      </c>
      <c r="AB774" s="564" t="s">
        <v>379</v>
      </c>
      <c r="AC774" s="564" t="s">
        <v>379</v>
      </c>
      <c r="AD774" s="564" t="s">
        <v>379</v>
      </c>
      <c r="AE774" s="564" t="s">
        <v>379</v>
      </c>
      <c r="AF774" s="564" t="s">
        <v>379</v>
      </c>
      <c r="AG774" s="564" t="s">
        <v>379</v>
      </c>
      <c r="AH774" s="564" t="s">
        <v>379</v>
      </c>
      <c r="AI774" s="564" t="s">
        <v>379</v>
      </c>
      <c r="AJ774" s="564" t="s">
        <v>379</v>
      </c>
      <c r="AK774" s="564" t="s">
        <v>379</v>
      </c>
      <c r="AL774" s="564" t="s">
        <v>379</v>
      </c>
      <c r="AM774" s="564" t="s">
        <v>379</v>
      </c>
      <c r="AN774" s="564" t="s">
        <v>379</v>
      </c>
      <c r="AO774" s="564" t="s">
        <v>379</v>
      </c>
      <c r="AP774" s="564" t="s">
        <v>379</v>
      </c>
    </row>
    <row r="775" spans="1:42" x14ac:dyDescent="0.3">
      <c r="A775" s="564">
        <v>120455</v>
      </c>
      <c r="B775" s="564" t="s">
        <v>515</v>
      </c>
      <c r="C775" s="564" t="s">
        <v>221</v>
      </c>
      <c r="D775" s="564" t="s">
        <v>219</v>
      </c>
      <c r="E775" s="564" t="s">
        <v>219</v>
      </c>
      <c r="F775" s="564" t="s">
        <v>221</v>
      </c>
      <c r="G775" s="564" t="s">
        <v>220</v>
      </c>
      <c r="H775" s="564" t="s">
        <v>221</v>
      </c>
      <c r="I775" s="564" t="s">
        <v>221</v>
      </c>
      <c r="J775" s="564" t="s">
        <v>221</v>
      </c>
      <c r="K775" s="564" t="s">
        <v>220</v>
      </c>
      <c r="L775" s="564" t="s">
        <v>220</v>
      </c>
    </row>
    <row r="776" spans="1:42" x14ac:dyDescent="0.3">
      <c r="A776" s="564">
        <v>120463</v>
      </c>
      <c r="B776" s="564" t="s">
        <v>515</v>
      </c>
      <c r="C776" s="564" t="s">
        <v>221</v>
      </c>
      <c r="D776" s="564" t="s">
        <v>221</v>
      </c>
      <c r="E776" s="564" t="s">
        <v>219</v>
      </c>
      <c r="F776" s="564" t="s">
        <v>219</v>
      </c>
      <c r="G776" s="564" t="s">
        <v>221</v>
      </c>
      <c r="H776" s="564" t="s">
        <v>221</v>
      </c>
      <c r="I776" s="564" t="s">
        <v>221</v>
      </c>
      <c r="J776" s="564" t="s">
        <v>220</v>
      </c>
      <c r="K776" s="564" t="s">
        <v>220</v>
      </c>
      <c r="L776" s="564" t="s">
        <v>220</v>
      </c>
    </row>
    <row r="777" spans="1:42" x14ac:dyDescent="0.3">
      <c r="A777" s="564">
        <v>120524</v>
      </c>
      <c r="B777" s="564" t="s">
        <v>515</v>
      </c>
      <c r="C777" s="564" t="s">
        <v>221</v>
      </c>
      <c r="D777" s="564" t="s">
        <v>219</v>
      </c>
      <c r="E777" s="564" t="s">
        <v>221</v>
      </c>
      <c r="F777" s="564" t="s">
        <v>221</v>
      </c>
      <c r="G777" s="564" t="s">
        <v>221</v>
      </c>
      <c r="H777" s="564" t="s">
        <v>219</v>
      </c>
      <c r="I777" s="564" t="s">
        <v>220</v>
      </c>
      <c r="J777" s="564" t="s">
        <v>219</v>
      </c>
      <c r="K777" s="564" t="s">
        <v>220</v>
      </c>
      <c r="L777" s="564" t="s">
        <v>220</v>
      </c>
    </row>
    <row r="778" spans="1:42" x14ac:dyDescent="0.3">
      <c r="A778" s="564">
        <v>120559</v>
      </c>
      <c r="B778" s="564" t="s">
        <v>515</v>
      </c>
      <c r="C778" s="564" t="s">
        <v>221</v>
      </c>
      <c r="D778" s="564" t="s">
        <v>219</v>
      </c>
      <c r="E778" s="564" t="s">
        <v>220</v>
      </c>
      <c r="F778" s="564" t="s">
        <v>221</v>
      </c>
      <c r="G778" s="564" t="s">
        <v>220</v>
      </c>
      <c r="H778" s="564" t="s">
        <v>220</v>
      </c>
      <c r="I778" s="564" t="s">
        <v>220</v>
      </c>
      <c r="J778" s="564" t="s">
        <v>220</v>
      </c>
      <c r="K778" s="564" t="s">
        <v>220</v>
      </c>
      <c r="L778" s="564" t="s">
        <v>220</v>
      </c>
    </row>
    <row r="779" spans="1:42" x14ac:dyDescent="0.3">
      <c r="A779" s="564">
        <v>120590</v>
      </c>
      <c r="B779" s="564" t="s">
        <v>515</v>
      </c>
      <c r="C779" s="564" t="s">
        <v>221</v>
      </c>
      <c r="D779" s="564" t="s">
        <v>219</v>
      </c>
      <c r="E779" s="564" t="s">
        <v>219</v>
      </c>
      <c r="F779" s="564" t="s">
        <v>221</v>
      </c>
      <c r="G779" s="564" t="s">
        <v>219</v>
      </c>
      <c r="H779" s="564" t="s">
        <v>220</v>
      </c>
      <c r="I779" s="564" t="s">
        <v>221</v>
      </c>
      <c r="J779" s="564" t="s">
        <v>220</v>
      </c>
      <c r="K779" s="564" t="s">
        <v>220</v>
      </c>
      <c r="L779" s="564" t="s">
        <v>220</v>
      </c>
      <c r="M779" s="564" t="s">
        <v>379</v>
      </c>
      <c r="N779" s="564" t="s">
        <v>379</v>
      </c>
      <c r="O779" s="564" t="s">
        <v>379</v>
      </c>
      <c r="P779" s="564" t="s">
        <v>379</v>
      </c>
      <c r="Q779" s="564" t="s">
        <v>379</v>
      </c>
      <c r="R779" s="564" t="s">
        <v>379</v>
      </c>
      <c r="S779" s="564" t="s">
        <v>379</v>
      </c>
      <c r="T779" s="564" t="s">
        <v>379</v>
      </c>
      <c r="U779" s="564" t="s">
        <v>379</v>
      </c>
      <c r="V779" s="564" t="s">
        <v>379</v>
      </c>
      <c r="W779" s="564" t="s">
        <v>379</v>
      </c>
      <c r="X779" s="564" t="s">
        <v>379</v>
      </c>
      <c r="Y779" s="564" t="s">
        <v>379</v>
      </c>
      <c r="Z779" s="564" t="s">
        <v>379</v>
      </c>
      <c r="AA779" s="564" t="s">
        <v>379</v>
      </c>
      <c r="AB779" s="564" t="s">
        <v>379</v>
      </c>
      <c r="AC779" s="564" t="s">
        <v>379</v>
      </c>
      <c r="AD779" s="564" t="s">
        <v>379</v>
      </c>
      <c r="AE779" s="564" t="s">
        <v>379</v>
      </c>
      <c r="AF779" s="564" t="s">
        <v>379</v>
      </c>
      <c r="AG779" s="564" t="s">
        <v>379</v>
      </c>
      <c r="AH779" s="564" t="s">
        <v>379</v>
      </c>
      <c r="AI779" s="564" t="s">
        <v>379</v>
      </c>
      <c r="AJ779" s="564" t="s">
        <v>379</v>
      </c>
      <c r="AK779" s="564" t="s">
        <v>379</v>
      </c>
      <c r="AL779" s="564" t="s">
        <v>379</v>
      </c>
      <c r="AM779" s="564" t="s">
        <v>379</v>
      </c>
      <c r="AN779" s="564" t="s">
        <v>379</v>
      </c>
      <c r="AO779" s="564" t="s">
        <v>379</v>
      </c>
      <c r="AP779" s="564" t="s">
        <v>379</v>
      </c>
    </row>
    <row r="780" spans="1:42" x14ac:dyDescent="0.3">
      <c r="A780" s="564">
        <v>120642</v>
      </c>
      <c r="B780" s="564" t="s">
        <v>515</v>
      </c>
      <c r="C780" s="564" t="s">
        <v>221</v>
      </c>
      <c r="D780" s="564" t="s">
        <v>219</v>
      </c>
      <c r="E780" s="564" t="s">
        <v>221</v>
      </c>
      <c r="F780" s="564" t="s">
        <v>219</v>
      </c>
      <c r="G780" s="564" t="s">
        <v>220</v>
      </c>
      <c r="H780" s="564" t="s">
        <v>221</v>
      </c>
      <c r="I780" s="564" t="s">
        <v>221</v>
      </c>
      <c r="J780" s="564" t="s">
        <v>221</v>
      </c>
      <c r="K780" s="564" t="s">
        <v>221</v>
      </c>
      <c r="L780" s="564" t="s">
        <v>220</v>
      </c>
    </row>
    <row r="781" spans="1:42" x14ac:dyDescent="0.3">
      <c r="A781" s="564">
        <v>120666</v>
      </c>
      <c r="B781" s="564" t="s">
        <v>515</v>
      </c>
      <c r="C781" s="564" t="s">
        <v>221</v>
      </c>
      <c r="D781" s="564" t="s">
        <v>221</v>
      </c>
      <c r="E781" s="564" t="s">
        <v>221</v>
      </c>
      <c r="F781" s="564" t="s">
        <v>221</v>
      </c>
      <c r="G781" s="564" t="s">
        <v>221</v>
      </c>
      <c r="H781" s="564" t="s">
        <v>220</v>
      </c>
      <c r="I781" s="564" t="s">
        <v>220</v>
      </c>
      <c r="J781" s="564" t="s">
        <v>220</v>
      </c>
      <c r="K781" s="564" t="s">
        <v>220</v>
      </c>
      <c r="L781" s="564" t="s">
        <v>220</v>
      </c>
    </row>
    <row r="782" spans="1:42" x14ac:dyDescent="0.3">
      <c r="A782" s="564">
        <v>120843</v>
      </c>
      <c r="B782" s="564" t="s">
        <v>515</v>
      </c>
      <c r="C782" s="564" t="s">
        <v>221</v>
      </c>
      <c r="D782" s="564" t="s">
        <v>219</v>
      </c>
      <c r="E782" s="564" t="s">
        <v>221</v>
      </c>
      <c r="F782" s="564" t="s">
        <v>219</v>
      </c>
      <c r="G782" s="564" t="s">
        <v>220</v>
      </c>
      <c r="H782" s="564" t="s">
        <v>221</v>
      </c>
      <c r="I782" s="564" t="s">
        <v>220</v>
      </c>
      <c r="J782" s="564" t="s">
        <v>219</v>
      </c>
      <c r="K782" s="564" t="s">
        <v>220</v>
      </c>
      <c r="L782" s="564" t="s">
        <v>219</v>
      </c>
    </row>
    <row r="783" spans="1:42" x14ac:dyDescent="0.3">
      <c r="A783" s="564">
        <v>120855</v>
      </c>
      <c r="B783" s="564" t="s">
        <v>515</v>
      </c>
      <c r="C783" s="564" t="s">
        <v>221</v>
      </c>
      <c r="D783" s="564" t="s">
        <v>219</v>
      </c>
      <c r="E783" s="564" t="s">
        <v>219</v>
      </c>
      <c r="F783" s="564" t="s">
        <v>219</v>
      </c>
      <c r="G783" s="564" t="s">
        <v>220</v>
      </c>
      <c r="H783" s="564" t="s">
        <v>220</v>
      </c>
      <c r="I783" s="564" t="s">
        <v>220</v>
      </c>
      <c r="J783" s="564" t="s">
        <v>220</v>
      </c>
      <c r="K783" s="564" t="s">
        <v>220</v>
      </c>
      <c r="L783" s="564" t="s">
        <v>220</v>
      </c>
    </row>
    <row r="784" spans="1:42" x14ac:dyDescent="0.3">
      <c r="A784" s="564">
        <v>120953</v>
      </c>
      <c r="B784" s="564" t="s">
        <v>515</v>
      </c>
      <c r="C784" s="564" t="s">
        <v>221</v>
      </c>
      <c r="D784" s="564" t="s">
        <v>221</v>
      </c>
      <c r="E784" s="564" t="s">
        <v>219</v>
      </c>
      <c r="F784" s="564" t="s">
        <v>219</v>
      </c>
      <c r="G784" s="564" t="s">
        <v>220</v>
      </c>
      <c r="H784" s="564" t="s">
        <v>220</v>
      </c>
      <c r="I784" s="564" t="s">
        <v>220</v>
      </c>
      <c r="J784" s="564" t="s">
        <v>220</v>
      </c>
      <c r="K784" s="564" t="s">
        <v>220</v>
      </c>
      <c r="L784" s="564" t="s">
        <v>220</v>
      </c>
    </row>
    <row r="785" spans="1:12" x14ac:dyDescent="0.3">
      <c r="A785" s="564">
        <v>121004</v>
      </c>
      <c r="B785" s="564" t="s">
        <v>515</v>
      </c>
      <c r="C785" s="564" t="s">
        <v>221</v>
      </c>
      <c r="D785" s="564" t="s">
        <v>219</v>
      </c>
      <c r="E785" s="564" t="s">
        <v>219</v>
      </c>
      <c r="F785" s="564" t="s">
        <v>219</v>
      </c>
      <c r="G785" s="564" t="s">
        <v>221</v>
      </c>
      <c r="H785" s="564" t="s">
        <v>221</v>
      </c>
      <c r="I785" s="564" t="s">
        <v>220</v>
      </c>
      <c r="J785" s="564" t="s">
        <v>220</v>
      </c>
      <c r="K785" s="564" t="s">
        <v>220</v>
      </c>
      <c r="L785" s="564" t="s">
        <v>221</v>
      </c>
    </row>
    <row r="786" spans="1:12" x14ac:dyDescent="0.3">
      <c r="A786" s="564">
        <v>121087</v>
      </c>
      <c r="B786" s="564" t="s">
        <v>515</v>
      </c>
      <c r="C786" s="564" t="s">
        <v>221</v>
      </c>
      <c r="D786" s="564" t="s">
        <v>219</v>
      </c>
      <c r="E786" s="564" t="s">
        <v>219</v>
      </c>
      <c r="F786" s="564" t="s">
        <v>221</v>
      </c>
      <c r="G786" s="564" t="s">
        <v>219</v>
      </c>
      <c r="H786" s="564" t="s">
        <v>219</v>
      </c>
      <c r="I786" s="564" t="s">
        <v>221</v>
      </c>
      <c r="J786" s="564" t="s">
        <v>219</v>
      </c>
      <c r="K786" s="564" t="s">
        <v>221</v>
      </c>
      <c r="L786" s="564" t="s">
        <v>221</v>
      </c>
    </row>
    <row r="787" spans="1:12" x14ac:dyDescent="0.3">
      <c r="A787" s="564">
        <v>121116</v>
      </c>
      <c r="B787" s="564" t="s">
        <v>515</v>
      </c>
      <c r="C787" s="564" t="s">
        <v>221</v>
      </c>
      <c r="D787" s="564" t="s">
        <v>219</v>
      </c>
      <c r="E787" s="564" t="s">
        <v>219</v>
      </c>
      <c r="F787" s="564" t="s">
        <v>219</v>
      </c>
      <c r="G787" s="564" t="s">
        <v>221</v>
      </c>
      <c r="H787" s="564" t="s">
        <v>221</v>
      </c>
      <c r="I787" s="564" t="s">
        <v>220</v>
      </c>
      <c r="J787" s="564" t="s">
        <v>220</v>
      </c>
      <c r="K787" s="564" t="s">
        <v>220</v>
      </c>
      <c r="L787" s="564" t="s">
        <v>220</v>
      </c>
    </row>
    <row r="788" spans="1:12" x14ac:dyDescent="0.3">
      <c r="A788" s="564">
        <v>121687</v>
      </c>
      <c r="B788" s="564" t="s">
        <v>515</v>
      </c>
      <c r="C788" s="564" t="s">
        <v>221</v>
      </c>
      <c r="D788" s="564" t="s">
        <v>221</v>
      </c>
      <c r="E788" s="564" t="s">
        <v>221</v>
      </c>
      <c r="F788" s="564" t="s">
        <v>221</v>
      </c>
      <c r="G788" s="564" t="s">
        <v>221</v>
      </c>
      <c r="H788" s="564" t="s">
        <v>221</v>
      </c>
      <c r="I788" s="564" t="s">
        <v>221</v>
      </c>
      <c r="J788" s="564" t="s">
        <v>220</v>
      </c>
      <c r="K788" s="564" t="s">
        <v>220</v>
      </c>
      <c r="L788" s="564" t="s">
        <v>220</v>
      </c>
    </row>
    <row r="789" spans="1:12" x14ac:dyDescent="0.3">
      <c r="A789" s="564">
        <v>121743</v>
      </c>
      <c r="B789" s="564" t="s">
        <v>515</v>
      </c>
      <c r="C789" s="564" t="s">
        <v>221</v>
      </c>
      <c r="D789" s="564" t="s">
        <v>219</v>
      </c>
      <c r="E789" s="564" t="s">
        <v>221</v>
      </c>
      <c r="F789" s="564" t="s">
        <v>221</v>
      </c>
      <c r="G789" s="564" t="s">
        <v>221</v>
      </c>
      <c r="H789" s="564" t="s">
        <v>220</v>
      </c>
      <c r="I789" s="564" t="s">
        <v>220</v>
      </c>
      <c r="J789" s="564" t="s">
        <v>220</v>
      </c>
      <c r="K789" s="564" t="s">
        <v>220</v>
      </c>
      <c r="L789" s="564" t="s">
        <v>221</v>
      </c>
    </row>
    <row r="790" spans="1:12" x14ac:dyDescent="0.3">
      <c r="A790" s="564">
        <v>121745</v>
      </c>
      <c r="B790" s="564" t="s">
        <v>515</v>
      </c>
      <c r="C790" s="564" t="s">
        <v>221</v>
      </c>
      <c r="D790" s="564" t="s">
        <v>221</v>
      </c>
      <c r="E790" s="564" t="s">
        <v>219</v>
      </c>
      <c r="F790" s="564" t="s">
        <v>219</v>
      </c>
      <c r="G790" s="564" t="s">
        <v>219</v>
      </c>
      <c r="H790" s="564" t="s">
        <v>221</v>
      </c>
      <c r="I790" s="564" t="s">
        <v>220</v>
      </c>
      <c r="J790" s="564" t="s">
        <v>221</v>
      </c>
      <c r="K790" s="564" t="s">
        <v>220</v>
      </c>
      <c r="L790" s="564" t="s">
        <v>220</v>
      </c>
    </row>
    <row r="791" spans="1:12" x14ac:dyDescent="0.3">
      <c r="A791" s="564">
        <v>121895</v>
      </c>
      <c r="B791" s="564" t="s">
        <v>515</v>
      </c>
      <c r="C791" s="564" t="s">
        <v>221</v>
      </c>
      <c r="D791" s="564" t="s">
        <v>219</v>
      </c>
      <c r="E791" s="564" t="s">
        <v>219</v>
      </c>
      <c r="F791" s="564" t="s">
        <v>219</v>
      </c>
      <c r="G791" s="564" t="s">
        <v>221</v>
      </c>
      <c r="H791" s="564" t="s">
        <v>221</v>
      </c>
      <c r="I791" s="564" t="s">
        <v>221</v>
      </c>
      <c r="J791" s="564" t="s">
        <v>221</v>
      </c>
      <c r="K791" s="564" t="s">
        <v>221</v>
      </c>
      <c r="L791" s="564" t="s">
        <v>221</v>
      </c>
    </row>
    <row r="792" spans="1:12" x14ac:dyDescent="0.3">
      <c r="A792" s="564">
        <v>121907</v>
      </c>
      <c r="B792" s="564" t="s">
        <v>515</v>
      </c>
      <c r="C792" s="564" t="s">
        <v>221</v>
      </c>
      <c r="D792" s="564" t="s">
        <v>220</v>
      </c>
      <c r="E792" s="564" t="s">
        <v>220</v>
      </c>
      <c r="F792" s="564" t="s">
        <v>221</v>
      </c>
      <c r="G792" s="564" t="s">
        <v>221</v>
      </c>
      <c r="H792" s="564" t="s">
        <v>219</v>
      </c>
      <c r="I792" s="564" t="s">
        <v>220</v>
      </c>
      <c r="J792" s="564" t="s">
        <v>220</v>
      </c>
      <c r="K792" s="564" t="s">
        <v>219</v>
      </c>
      <c r="L792" s="564" t="s">
        <v>220</v>
      </c>
    </row>
    <row r="793" spans="1:12" x14ac:dyDescent="0.3">
      <c r="A793" s="564">
        <v>121912</v>
      </c>
      <c r="B793" s="564" t="s">
        <v>515</v>
      </c>
      <c r="C793" s="564" t="s">
        <v>221</v>
      </c>
      <c r="D793" s="564" t="s">
        <v>221</v>
      </c>
      <c r="E793" s="564" t="s">
        <v>221</v>
      </c>
      <c r="F793" s="564" t="s">
        <v>221</v>
      </c>
      <c r="G793" s="564" t="s">
        <v>221</v>
      </c>
      <c r="H793" s="564" t="s">
        <v>220</v>
      </c>
      <c r="I793" s="564" t="s">
        <v>220</v>
      </c>
      <c r="J793" s="564" t="s">
        <v>220</v>
      </c>
      <c r="K793" s="564" t="s">
        <v>220</v>
      </c>
      <c r="L793" s="564" t="s">
        <v>220</v>
      </c>
    </row>
    <row r="794" spans="1:12" x14ac:dyDescent="0.3">
      <c r="A794" s="564">
        <v>121916</v>
      </c>
      <c r="B794" s="564" t="s">
        <v>515</v>
      </c>
      <c r="C794" s="564" t="s">
        <v>221</v>
      </c>
      <c r="D794" s="564" t="s">
        <v>221</v>
      </c>
      <c r="E794" s="564" t="s">
        <v>219</v>
      </c>
      <c r="F794" s="564" t="s">
        <v>219</v>
      </c>
      <c r="G794" s="564" t="s">
        <v>219</v>
      </c>
      <c r="H794" s="564" t="s">
        <v>220</v>
      </c>
      <c r="I794" s="564" t="s">
        <v>220</v>
      </c>
      <c r="J794" s="564" t="s">
        <v>221</v>
      </c>
      <c r="K794" s="564" t="s">
        <v>220</v>
      </c>
      <c r="L794" s="564" t="s">
        <v>220</v>
      </c>
    </row>
    <row r="795" spans="1:12" x14ac:dyDescent="0.3">
      <c r="A795" s="564">
        <v>121922</v>
      </c>
      <c r="B795" s="564" t="s">
        <v>515</v>
      </c>
      <c r="C795" s="564" t="s">
        <v>221</v>
      </c>
      <c r="D795" s="564" t="s">
        <v>219</v>
      </c>
      <c r="E795" s="564" t="s">
        <v>219</v>
      </c>
      <c r="F795" s="564" t="s">
        <v>219</v>
      </c>
      <c r="G795" s="564" t="s">
        <v>221</v>
      </c>
      <c r="H795" s="564" t="s">
        <v>221</v>
      </c>
      <c r="I795" s="564" t="s">
        <v>220</v>
      </c>
      <c r="J795" s="564" t="s">
        <v>221</v>
      </c>
      <c r="K795" s="564" t="s">
        <v>219</v>
      </c>
      <c r="L795" s="564" t="s">
        <v>221</v>
      </c>
    </row>
    <row r="796" spans="1:12" x14ac:dyDescent="0.3">
      <c r="A796" s="564">
        <v>121961</v>
      </c>
      <c r="B796" s="564" t="s">
        <v>515</v>
      </c>
      <c r="C796" s="564" t="s">
        <v>221</v>
      </c>
      <c r="D796" s="564" t="s">
        <v>221</v>
      </c>
      <c r="E796" s="564" t="s">
        <v>221</v>
      </c>
      <c r="F796" s="564" t="s">
        <v>221</v>
      </c>
      <c r="G796" s="564" t="s">
        <v>220</v>
      </c>
      <c r="H796" s="564" t="s">
        <v>220</v>
      </c>
      <c r="I796" s="564" t="s">
        <v>221</v>
      </c>
      <c r="J796" s="564" t="s">
        <v>220</v>
      </c>
      <c r="K796" s="564" t="s">
        <v>221</v>
      </c>
      <c r="L796" s="564" t="s">
        <v>220</v>
      </c>
    </row>
    <row r="797" spans="1:12" x14ac:dyDescent="0.3">
      <c r="A797" s="564">
        <v>122013</v>
      </c>
      <c r="B797" s="564" t="s">
        <v>515</v>
      </c>
      <c r="C797" s="564" t="s">
        <v>221</v>
      </c>
      <c r="D797" s="564" t="s">
        <v>221</v>
      </c>
      <c r="E797" s="564" t="s">
        <v>221</v>
      </c>
      <c r="F797" s="564" t="s">
        <v>220</v>
      </c>
      <c r="G797" s="564" t="s">
        <v>220</v>
      </c>
      <c r="H797" s="564" t="s">
        <v>221</v>
      </c>
      <c r="I797" s="564" t="s">
        <v>220</v>
      </c>
      <c r="J797" s="564" t="s">
        <v>221</v>
      </c>
      <c r="K797" s="564" t="s">
        <v>220</v>
      </c>
      <c r="L797" s="564" t="s">
        <v>220</v>
      </c>
    </row>
    <row r="798" spans="1:12" x14ac:dyDescent="0.3">
      <c r="A798" s="564">
        <v>122045</v>
      </c>
      <c r="B798" s="564" t="s">
        <v>515</v>
      </c>
      <c r="C798" s="564" t="s">
        <v>221</v>
      </c>
      <c r="D798" s="564" t="s">
        <v>220</v>
      </c>
      <c r="E798" s="564" t="s">
        <v>221</v>
      </c>
      <c r="F798" s="564" t="s">
        <v>220</v>
      </c>
      <c r="G798" s="564" t="s">
        <v>220</v>
      </c>
      <c r="H798" s="564" t="s">
        <v>220</v>
      </c>
      <c r="I798" s="564" t="s">
        <v>220</v>
      </c>
      <c r="J798" s="564" t="s">
        <v>220</v>
      </c>
      <c r="K798" s="564" t="s">
        <v>220</v>
      </c>
      <c r="L798" s="564" t="s">
        <v>220</v>
      </c>
    </row>
    <row r="799" spans="1:12" x14ac:dyDescent="0.3">
      <c r="A799" s="564">
        <v>122110</v>
      </c>
      <c r="B799" s="564" t="s">
        <v>515</v>
      </c>
      <c r="C799" s="564" t="s">
        <v>221</v>
      </c>
      <c r="D799" s="564" t="s">
        <v>219</v>
      </c>
      <c r="E799" s="564" t="s">
        <v>221</v>
      </c>
      <c r="F799" s="564" t="s">
        <v>221</v>
      </c>
      <c r="G799" s="564" t="s">
        <v>220</v>
      </c>
      <c r="H799" s="564" t="s">
        <v>221</v>
      </c>
      <c r="I799" s="564" t="s">
        <v>221</v>
      </c>
      <c r="J799" s="564" t="s">
        <v>221</v>
      </c>
      <c r="K799" s="564" t="s">
        <v>220</v>
      </c>
      <c r="L799" s="564" t="s">
        <v>221</v>
      </c>
    </row>
    <row r="800" spans="1:12" x14ac:dyDescent="0.3">
      <c r="A800" s="564">
        <v>122204</v>
      </c>
      <c r="B800" s="564" t="s">
        <v>515</v>
      </c>
      <c r="C800" s="564" t="s">
        <v>221</v>
      </c>
      <c r="D800" s="564" t="s">
        <v>221</v>
      </c>
      <c r="E800" s="564" t="s">
        <v>220</v>
      </c>
      <c r="F800" s="564" t="s">
        <v>220</v>
      </c>
      <c r="G800" s="564" t="s">
        <v>220</v>
      </c>
      <c r="H800" s="564" t="s">
        <v>221</v>
      </c>
      <c r="I800" s="564" t="s">
        <v>220</v>
      </c>
      <c r="J800" s="564" t="s">
        <v>221</v>
      </c>
      <c r="K800" s="564" t="s">
        <v>220</v>
      </c>
      <c r="L800" s="564" t="s">
        <v>220</v>
      </c>
    </row>
    <row r="801" spans="1:42" x14ac:dyDescent="0.3">
      <c r="A801" s="564">
        <v>122209</v>
      </c>
      <c r="B801" s="564" t="s">
        <v>515</v>
      </c>
      <c r="C801" s="564" t="s">
        <v>221</v>
      </c>
      <c r="D801" s="564" t="s">
        <v>220</v>
      </c>
      <c r="E801" s="564" t="s">
        <v>220</v>
      </c>
      <c r="F801" s="564" t="s">
        <v>221</v>
      </c>
      <c r="G801" s="564" t="s">
        <v>220</v>
      </c>
      <c r="H801" s="564" t="s">
        <v>220</v>
      </c>
      <c r="I801" s="564" t="s">
        <v>220</v>
      </c>
      <c r="J801" s="564" t="s">
        <v>220</v>
      </c>
      <c r="K801" s="564" t="s">
        <v>220</v>
      </c>
      <c r="L801" s="564" t="s">
        <v>220</v>
      </c>
    </row>
    <row r="802" spans="1:42" x14ac:dyDescent="0.3">
      <c r="A802" s="564">
        <v>122223</v>
      </c>
      <c r="B802" s="564" t="s">
        <v>515</v>
      </c>
      <c r="C802" s="564" t="s">
        <v>221</v>
      </c>
      <c r="D802" s="564" t="s">
        <v>219</v>
      </c>
      <c r="E802" s="564" t="s">
        <v>219</v>
      </c>
      <c r="F802" s="564" t="s">
        <v>221</v>
      </c>
      <c r="G802" s="564" t="s">
        <v>219</v>
      </c>
      <c r="H802" s="564" t="s">
        <v>221</v>
      </c>
      <c r="I802" s="564" t="s">
        <v>221</v>
      </c>
      <c r="J802" s="564" t="s">
        <v>221</v>
      </c>
      <c r="K802" s="564" t="s">
        <v>221</v>
      </c>
      <c r="L802" s="564" t="s">
        <v>220</v>
      </c>
      <c r="M802" s="564" t="s">
        <v>379</v>
      </c>
      <c r="N802" s="564" t="s">
        <v>379</v>
      </c>
      <c r="O802" s="564" t="s">
        <v>379</v>
      </c>
      <c r="P802" s="564" t="s">
        <v>379</v>
      </c>
      <c r="Q802" s="564" t="s">
        <v>379</v>
      </c>
      <c r="R802" s="564" t="s">
        <v>379</v>
      </c>
      <c r="S802" s="564" t="s">
        <v>379</v>
      </c>
      <c r="T802" s="564" t="s">
        <v>379</v>
      </c>
      <c r="U802" s="564" t="s">
        <v>379</v>
      </c>
      <c r="V802" s="564" t="s">
        <v>379</v>
      </c>
      <c r="W802" s="564" t="s">
        <v>379</v>
      </c>
      <c r="X802" s="564" t="s">
        <v>379</v>
      </c>
      <c r="Y802" s="564" t="s">
        <v>379</v>
      </c>
      <c r="Z802" s="564" t="s">
        <v>379</v>
      </c>
      <c r="AA802" s="564" t="s">
        <v>379</v>
      </c>
      <c r="AB802" s="564" t="s">
        <v>379</v>
      </c>
      <c r="AC802" s="564" t="s">
        <v>379</v>
      </c>
      <c r="AD802" s="564" t="s">
        <v>379</v>
      </c>
      <c r="AE802" s="564" t="s">
        <v>379</v>
      </c>
      <c r="AF802" s="564" t="s">
        <v>379</v>
      </c>
      <c r="AG802" s="564" t="s">
        <v>379</v>
      </c>
      <c r="AH802" s="564" t="s">
        <v>379</v>
      </c>
      <c r="AI802" s="564" t="s">
        <v>379</v>
      </c>
      <c r="AJ802" s="564" t="s">
        <v>379</v>
      </c>
      <c r="AK802" s="564" t="s">
        <v>379</v>
      </c>
      <c r="AL802" s="564" t="s">
        <v>379</v>
      </c>
      <c r="AM802" s="564" t="s">
        <v>379</v>
      </c>
      <c r="AN802" s="564" t="s">
        <v>379</v>
      </c>
      <c r="AO802" s="564" t="s">
        <v>379</v>
      </c>
      <c r="AP802" s="564" t="s">
        <v>379</v>
      </c>
    </row>
    <row r="803" spans="1:42" x14ac:dyDescent="0.3">
      <c r="A803" s="564">
        <v>122232</v>
      </c>
      <c r="B803" s="564" t="s">
        <v>515</v>
      </c>
      <c r="C803" s="564" t="s">
        <v>221</v>
      </c>
      <c r="D803" s="564" t="s">
        <v>221</v>
      </c>
      <c r="E803" s="564" t="s">
        <v>220</v>
      </c>
      <c r="F803" s="564" t="s">
        <v>220</v>
      </c>
      <c r="G803" s="564" t="s">
        <v>220</v>
      </c>
      <c r="H803" s="564" t="s">
        <v>220</v>
      </c>
      <c r="I803" s="564" t="s">
        <v>220</v>
      </c>
      <c r="J803" s="564" t="s">
        <v>220</v>
      </c>
      <c r="K803" s="564" t="s">
        <v>220</v>
      </c>
      <c r="L803" s="564" t="s">
        <v>220</v>
      </c>
    </row>
    <row r="804" spans="1:42" x14ac:dyDescent="0.3">
      <c r="A804" s="564">
        <v>122234</v>
      </c>
      <c r="B804" s="564" t="s">
        <v>515</v>
      </c>
      <c r="C804" s="564" t="s">
        <v>221</v>
      </c>
      <c r="D804" s="564" t="s">
        <v>221</v>
      </c>
      <c r="E804" s="564" t="s">
        <v>221</v>
      </c>
      <c r="F804" s="564" t="s">
        <v>221</v>
      </c>
      <c r="G804" s="564" t="s">
        <v>221</v>
      </c>
      <c r="H804" s="564" t="s">
        <v>221</v>
      </c>
      <c r="I804" s="564" t="s">
        <v>221</v>
      </c>
      <c r="J804" s="564" t="s">
        <v>221</v>
      </c>
      <c r="K804" s="564" t="s">
        <v>221</v>
      </c>
      <c r="L804" s="564" t="s">
        <v>221</v>
      </c>
    </row>
    <row r="805" spans="1:42" x14ac:dyDescent="0.3">
      <c r="A805" s="564">
        <v>122256</v>
      </c>
      <c r="B805" s="564" t="s">
        <v>515</v>
      </c>
      <c r="C805" s="564" t="s">
        <v>221</v>
      </c>
      <c r="D805" s="564" t="s">
        <v>221</v>
      </c>
      <c r="E805" s="564" t="s">
        <v>221</v>
      </c>
      <c r="F805" s="564" t="s">
        <v>221</v>
      </c>
      <c r="G805" s="564" t="s">
        <v>220</v>
      </c>
      <c r="H805" s="564" t="s">
        <v>220</v>
      </c>
      <c r="I805" s="564" t="s">
        <v>220</v>
      </c>
      <c r="J805" s="564" t="s">
        <v>220</v>
      </c>
      <c r="K805" s="564" t="s">
        <v>220</v>
      </c>
      <c r="L805" s="564" t="s">
        <v>220</v>
      </c>
    </row>
    <row r="806" spans="1:42" x14ac:dyDescent="0.3">
      <c r="A806" s="564">
        <v>122263</v>
      </c>
      <c r="B806" s="564" t="s">
        <v>515</v>
      </c>
      <c r="C806" s="564" t="s">
        <v>221</v>
      </c>
      <c r="D806" s="564" t="s">
        <v>219</v>
      </c>
      <c r="E806" s="564" t="s">
        <v>219</v>
      </c>
      <c r="F806" s="564" t="s">
        <v>221</v>
      </c>
      <c r="G806" s="564" t="s">
        <v>221</v>
      </c>
      <c r="H806" s="564" t="s">
        <v>221</v>
      </c>
      <c r="I806" s="564" t="s">
        <v>221</v>
      </c>
      <c r="J806" s="564" t="s">
        <v>221</v>
      </c>
      <c r="K806" s="564" t="s">
        <v>220</v>
      </c>
      <c r="L806" s="564" t="s">
        <v>221</v>
      </c>
    </row>
    <row r="807" spans="1:42" x14ac:dyDescent="0.3">
      <c r="A807" s="564">
        <v>122277</v>
      </c>
      <c r="B807" s="564" t="s">
        <v>515</v>
      </c>
      <c r="C807" s="564" t="s">
        <v>221</v>
      </c>
      <c r="D807" s="564" t="s">
        <v>221</v>
      </c>
      <c r="E807" s="564" t="s">
        <v>220</v>
      </c>
      <c r="F807" s="564" t="s">
        <v>220</v>
      </c>
      <c r="G807" s="564" t="s">
        <v>220</v>
      </c>
      <c r="H807" s="564" t="s">
        <v>220</v>
      </c>
      <c r="I807" s="564" t="s">
        <v>220</v>
      </c>
      <c r="J807" s="564" t="s">
        <v>220</v>
      </c>
      <c r="K807" s="564" t="s">
        <v>220</v>
      </c>
      <c r="L807" s="564" t="s">
        <v>220</v>
      </c>
    </row>
    <row r="808" spans="1:42" x14ac:dyDescent="0.3">
      <c r="A808" s="564">
        <v>122293</v>
      </c>
      <c r="B808" s="564" t="s">
        <v>515</v>
      </c>
      <c r="C808" s="564" t="s">
        <v>221</v>
      </c>
      <c r="D808" s="564" t="s">
        <v>219</v>
      </c>
      <c r="E808" s="564" t="s">
        <v>221</v>
      </c>
      <c r="F808" s="564" t="s">
        <v>221</v>
      </c>
      <c r="G808" s="564" t="s">
        <v>221</v>
      </c>
      <c r="H808" s="564" t="s">
        <v>221</v>
      </c>
      <c r="I808" s="564" t="s">
        <v>221</v>
      </c>
      <c r="J808" s="564" t="s">
        <v>221</v>
      </c>
      <c r="K808" s="564" t="s">
        <v>220</v>
      </c>
      <c r="L808" s="564" t="s">
        <v>220</v>
      </c>
    </row>
    <row r="809" spans="1:42" x14ac:dyDescent="0.3">
      <c r="A809" s="564">
        <v>122354</v>
      </c>
      <c r="B809" s="564" t="s">
        <v>515</v>
      </c>
      <c r="C809" s="564" t="s">
        <v>221</v>
      </c>
      <c r="D809" s="564" t="s">
        <v>221</v>
      </c>
      <c r="E809" s="564" t="s">
        <v>220</v>
      </c>
      <c r="F809" s="564" t="s">
        <v>220</v>
      </c>
      <c r="G809" s="564" t="s">
        <v>220</v>
      </c>
      <c r="H809" s="564" t="s">
        <v>221</v>
      </c>
      <c r="I809" s="564" t="s">
        <v>220</v>
      </c>
      <c r="J809" s="564" t="s">
        <v>221</v>
      </c>
      <c r="K809" s="564" t="s">
        <v>220</v>
      </c>
      <c r="L809" s="564" t="s">
        <v>220</v>
      </c>
    </row>
    <row r="810" spans="1:42" x14ac:dyDescent="0.3">
      <c r="A810" s="564">
        <v>122406</v>
      </c>
      <c r="B810" s="564" t="s">
        <v>515</v>
      </c>
      <c r="C810" s="564" t="s">
        <v>221</v>
      </c>
      <c r="D810" s="564" t="s">
        <v>221</v>
      </c>
      <c r="E810" s="564" t="s">
        <v>220</v>
      </c>
      <c r="F810" s="564" t="s">
        <v>221</v>
      </c>
      <c r="G810" s="564" t="s">
        <v>221</v>
      </c>
      <c r="H810" s="564" t="s">
        <v>220</v>
      </c>
      <c r="I810" s="564" t="s">
        <v>219</v>
      </c>
      <c r="J810" s="564" t="s">
        <v>221</v>
      </c>
      <c r="K810" s="564" t="s">
        <v>221</v>
      </c>
      <c r="L810" s="564" t="s">
        <v>219</v>
      </c>
    </row>
    <row r="811" spans="1:42" x14ac:dyDescent="0.3">
      <c r="A811" s="564">
        <v>122451</v>
      </c>
      <c r="B811" s="564" t="s">
        <v>515</v>
      </c>
      <c r="C811" s="564" t="s">
        <v>221</v>
      </c>
      <c r="D811" s="564" t="s">
        <v>221</v>
      </c>
      <c r="E811" s="564" t="s">
        <v>220</v>
      </c>
      <c r="F811" s="564" t="s">
        <v>221</v>
      </c>
      <c r="G811" s="564" t="s">
        <v>221</v>
      </c>
      <c r="H811" s="564" t="s">
        <v>220</v>
      </c>
      <c r="I811" s="564" t="s">
        <v>220</v>
      </c>
      <c r="J811" s="564" t="s">
        <v>220</v>
      </c>
      <c r="K811" s="564" t="s">
        <v>221</v>
      </c>
      <c r="L811" s="564" t="s">
        <v>221</v>
      </c>
    </row>
    <row r="812" spans="1:42" x14ac:dyDescent="0.3">
      <c r="A812" s="564">
        <v>122452</v>
      </c>
      <c r="B812" s="564" t="s">
        <v>515</v>
      </c>
      <c r="C812" s="564" t="s">
        <v>221</v>
      </c>
      <c r="D812" s="564" t="s">
        <v>221</v>
      </c>
      <c r="E812" s="564" t="s">
        <v>221</v>
      </c>
      <c r="F812" s="564" t="s">
        <v>221</v>
      </c>
      <c r="G812" s="564" t="s">
        <v>221</v>
      </c>
      <c r="H812" s="564" t="s">
        <v>220</v>
      </c>
      <c r="I812" s="564" t="s">
        <v>220</v>
      </c>
      <c r="J812" s="564" t="s">
        <v>220</v>
      </c>
      <c r="K812" s="564" t="s">
        <v>220</v>
      </c>
      <c r="L812" s="564" t="s">
        <v>220</v>
      </c>
    </row>
    <row r="813" spans="1:42" x14ac:dyDescent="0.3">
      <c r="A813" s="564">
        <v>122459</v>
      </c>
      <c r="B813" s="564" t="s">
        <v>515</v>
      </c>
      <c r="C813" s="564" t="s">
        <v>221</v>
      </c>
      <c r="D813" s="564" t="s">
        <v>221</v>
      </c>
      <c r="E813" s="564" t="s">
        <v>221</v>
      </c>
      <c r="F813" s="564" t="s">
        <v>221</v>
      </c>
      <c r="G813" s="564" t="s">
        <v>220</v>
      </c>
      <c r="H813" s="564" t="s">
        <v>220</v>
      </c>
      <c r="I813" s="564" t="s">
        <v>220</v>
      </c>
      <c r="J813" s="564" t="s">
        <v>220</v>
      </c>
      <c r="K813" s="564" t="s">
        <v>220</v>
      </c>
      <c r="L813" s="564" t="s">
        <v>220</v>
      </c>
    </row>
    <row r="814" spans="1:42" x14ac:dyDescent="0.3">
      <c r="A814" s="564">
        <v>122464</v>
      </c>
      <c r="B814" s="564" t="s">
        <v>515</v>
      </c>
      <c r="C814" s="564" t="s">
        <v>221</v>
      </c>
      <c r="D814" s="564" t="s">
        <v>220</v>
      </c>
      <c r="E814" s="564" t="s">
        <v>221</v>
      </c>
      <c r="F814" s="564" t="s">
        <v>221</v>
      </c>
      <c r="G814" s="564" t="s">
        <v>221</v>
      </c>
      <c r="H814" s="564" t="s">
        <v>220</v>
      </c>
      <c r="I814" s="564" t="s">
        <v>220</v>
      </c>
      <c r="J814" s="564" t="s">
        <v>220</v>
      </c>
      <c r="K814" s="564" t="s">
        <v>220</v>
      </c>
      <c r="L814" s="564" t="s">
        <v>220</v>
      </c>
    </row>
    <row r="815" spans="1:42" x14ac:dyDescent="0.3">
      <c r="A815" s="564">
        <v>122469</v>
      </c>
      <c r="B815" s="564" t="s">
        <v>515</v>
      </c>
      <c r="C815" s="564" t="s">
        <v>221</v>
      </c>
      <c r="D815" s="564" t="s">
        <v>221</v>
      </c>
      <c r="E815" s="564" t="s">
        <v>220</v>
      </c>
      <c r="F815" s="564" t="s">
        <v>220</v>
      </c>
      <c r="G815" s="564" t="s">
        <v>220</v>
      </c>
      <c r="H815" s="564" t="s">
        <v>221</v>
      </c>
      <c r="I815" s="564" t="s">
        <v>221</v>
      </c>
      <c r="J815" s="564" t="s">
        <v>220</v>
      </c>
      <c r="K815" s="564" t="s">
        <v>220</v>
      </c>
      <c r="L815" s="564" t="s">
        <v>220</v>
      </c>
      <c r="M815" s="564" t="s">
        <v>379</v>
      </c>
      <c r="N815" s="564" t="s">
        <v>379</v>
      </c>
      <c r="O815" s="564" t="s">
        <v>379</v>
      </c>
      <c r="P815" s="564" t="s">
        <v>379</v>
      </c>
      <c r="Q815" s="564" t="s">
        <v>379</v>
      </c>
      <c r="R815" s="564" t="s">
        <v>379</v>
      </c>
      <c r="S815" s="564" t="s">
        <v>379</v>
      </c>
      <c r="T815" s="564" t="s">
        <v>379</v>
      </c>
      <c r="U815" s="564" t="s">
        <v>379</v>
      </c>
      <c r="V815" s="564" t="s">
        <v>379</v>
      </c>
      <c r="W815" s="564" t="s">
        <v>379</v>
      </c>
      <c r="X815" s="564" t="s">
        <v>379</v>
      </c>
      <c r="Y815" s="564" t="s">
        <v>379</v>
      </c>
      <c r="Z815" s="564" t="s">
        <v>379</v>
      </c>
      <c r="AA815" s="564" t="s">
        <v>379</v>
      </c>
      <c r="AB815" s="564" t="s">
        <v>379</v>
      </c>
      <c r="AC815" s="564" t="s">
        <v>379</v>
      </c>
      <c r="AD815" s="564" t="s">
        <v>379</v>
      </c>
      <c r="AE815" s="564" t="s">
        <v>379</v>
      </c>
      <c r="AF815" s="564" t="s">
        <v>379</v>
      </c>
      <c r="AG815" s="564" t="s">
        <v>379</v>
      </c>
      <c r="AH815" s="564" t="s">
        <v>379</v>
      </c>
      <c r="AI815" s="564" t="s">
        <v>379</v>
      </c>
      <c r="AJ815" s="564" t="s">
        <v>379</v>
      </c>
      <c r="AK815" s="564" t="s">
        <v>379</v>
      </c>
      <c r="AL815" s="564" t="s">
        <v>379</v>
      </c>
      <c r="AM815" s="564" t="s">
        <v>379</v>
      </c>
      <c r="AN815" s="564" t="s">
        <v>379</v>
      </c>
      <c r="AO815" s="564" t="s">
        <v>379</v>
      </c>
      <c r="AP815" s="564" t="s">
        <v>379</v>
      </c>
    </row>
    <row r="816" spans="1:42" x14ac:dyDescent="0.3">
      <c r="A816" s="564">
        <v>122475</v>
      </c>
      <c r="B816" s="564" t="s">
        <v>515</v>
      </c>
      <c r="C816" s="564" t="s">
        <v>221</v>
      </c>
      <c r="D816" s="564" t="s">
        <v>220</v>
      </c>
      <c r="E816" s="564" t="s">
        <v>221</v>
      </c>
      <c r="F816" s="564" t="s">
        <v>220</v>
      </c>
      <c r="G816" s="564" t="s">
        <v>221</v>
      </c>
      <c r="H816" s="564" t="s">
        <v>220</v>
      </c>
      <c r="I816" s="564" t="s">
        <v>220</v>
      </c>
      <c r="J816" s="564" t="s">
        <v>220</v>
      </c>
      <c r="K816" s="564" t="s">
        <v>220</v>
      </c>
      <c r="L816" s="564" t="s">
        <v>220</v>
      </c>
    </row>
    <row r="817" spans="1:42" x14ac:dyDescent="0.3">
      <c r="A817" s="564">
        <v>122477</v>
      </c>
      <c r="B817" s="564" t="s">
        <v>515</v>
      </c>
      <c r="C817" s="564" t="s">
        <v>221</v>
      </c>
      <c r="D817" s="564" t="s">
        <v>221</v>
      </c>
      <c r="E817" s="564" t="s">
        <v>221</v>
      </c>
      <c r="F817" s="564" t="s">
        <v>221</v>
      </c>
      <c r="G817" s="564" t="s">
        <v>220</v>
      </c>
      <c r="H817" s="564" t="s">
        <v>220</v>
      </c>
      <c r="I817" s="564" t="s">
        <v>220</v>
      </c>
      <c r="J817" s="564" t="s">
        <v>220</v>
      </c>
      <c r="K817" s="564" t="s">
        <v>220</v>
      </c>
      <c r="L817" s="564" t="s">
        <v>220</v>
      </c>
    </row>
    <row r="818" spans="1:42" x14ac:dyDescent="0.3">
      <c r="A818" s="564">
        <v>122481</v>
      </c>
      <c r="B818" s="564" t="s">
        <v>515</v>
      </c>
      <c r="C818" s="564" t="s">
        <v>221</v>
      </c>
      <c r="D818" s="564" t="s">
        <v>219</v>
      </c>
      <c r="E818" s="564" t="s">
        <v>219</v>
      </c>
      <c r="F818" s="564" t="s">
        <v>220</v>
      </c>
      <c r="G818" s="564" t="s">
        <v>221</v>
      </c>
      <c r="H818" s="564" t="s">
        <v>220</v>
      </c>
      <c r="I818" s="564" t="s">
        <v>220</v>
      </c>
      <c r="J818" s="564" t="s">
        <v>220</v>
      </c>
      <c r="K818" s="564" t="s">
        <v>220</v>
      </c>
      <c r="L818" s="564" t="s">
        <v>220</v>
      </c>
    </row>
    <row r="819" spans="1:42" x14ac:dyDescent="0.3">
      <c r="A819" s="564">
        <v>122483</v>
      </c>
      <c r="B819" s="564" t="s">
        <v>515</v>
      </c>
      <c r="C819" s="564" t="s">
        <v>221</v>
      </c>
      <c r="D819" s="564" t="s">
        <v>221</v>
      </c>
      <c r="E819" s="564" t="s">
        <v>221</v>
      </c>
      <c r="F819" s="564" t="s">
        <v>221</v>
      </c>
      <c r="G819" s="564" t="s">
        <v>221</v>
      </c>
      <c r="H819" s="564" t="s">
        <v>220</v>
      </c>
      <c r="I819" s="564" t="s">
        <v>221</v>
      </c>
      <c r="J819" s="564" t="s">
        <v>220</v>
      </c>
      <c r="K819" s="564" t="s">
        <v>221</v>
      </c>
      <c r="L819" s="564" t="s">
        <v>221</v>
      </c>
    </row>
    <row r="820" spans="1:42" x14ac:dyDescent="0.3">
      <c r="A820" s="564">
        <v>122485</v>
      </c>
      <c r="B820" s="564" t="s">
        <v>515</v>
      </c>
      <c r="C820" s="564" t="s">
        <v>221</v>
      </c>
      <c r="D820" s="564" t="s">
        <v>221</v>
      </c>
      <c r="E820" s="564" t="s">
        <v>220</v>
      </c>
      <c r="F820" s="564" t="s">
        <v>220</v>
      </c>
      <c r="G820" s="564" t="s">
        <v>221</v>
      </c>
      <c r="H820" s="564" t="s">
        <v>220</v>
      </c>
      <c r="I820" s="564" t="s">
        <v>220</v>
      </c>
      <c r="J820" s="564" t="s">
        <v>220</v>
      </c>
      <c r="K820" s="564" t="s">
        <v>220</v>
      </c>
      <c r="L820" s="564" t="s">
        <v>220</v>
      </c>
    </row>
    <row r="821" spans="1:42" x14ac:dyDescent="0.3">
      <c r="A821" s="564">
        <v>122492</v>
      </c>
      <c r="B821" s="564" t="s">
        <v>515</v>
      </c>
      <c r="C821" s="564" t="s">
        <v>221</v>
      </c>
      <c r="D821" s="564" t="s">
        <v>221</v>
      </c>
      <c r="E821" s="564" t="s">
        <v>221</v>
      </c>
      <c r="F821" s="564" t="s">
        <v>221</v>
      </c>
      <c r="G821" s="564" t="s">
        <v>221</v>
      </c>
      <c r="H821" s="564" t="s">
        <v>220</v>
      </c>
      <c r="I821" s="564" t="s">
        <v>220</v>
      </c>
      <c r="J821" s="564" t="s">
        <v>220</v>
      </c>
      <c r="K821" s="564" t="s">
        <v>220</v>
      </c>
      <c r="L821" s="564" t="s">
        <v>220</v>
      </c>
    </row>
    <row r="822" spans="1:42" x14ac:dyDescent="0.3">
      <c r="A822" s="564">
        <v>122495</v>
      </c>
      <c r="B822" s="564" t="s">
        <v>515</v>
      </c>
      <c r="C822" s="564" t="s">
        <v>221</v>
      </c>
      <c r="D822" s="564" t="s">
        <v>221</v>
      </c>
      <c r="E822" s="564" t="s">
        <v>221</v>
      </c>
      <c r="F822" s="564" t="s">
        <v>221</v>
      </c>
      <c r="G822" s="564" t="s">
        <v>221</v>
      </c>
      <c r="H822" s="564" t="s">
        <v>220</v>
      </c>
      <c r="I822" s="564" t="s">
        <v>220</v>
      </c>
      <c r="J822" s="564" t="s">
        <v>220</v>
      </c>
      <c r="K822" s="564" t="s">
        <v>220</v>
      </c>
      <c r="L822" s="564" t="s">
        <v>220</v>
      </c>
    </row>
    <row r="823" spans="1:42" x14ac:dyDescent="0.3">
      <c r="A823" s="564">
        <v>122497</v>
      </c>
      <c r="B823" s="564" t="s">
        <v>515</v>
      </c>
      <c r="C823" s="564" t="s">
        <v>221</v>
      </c>
      <c r="D823" s="564" t="s">
        <v>221</v>
      </c>
      <c r="E823" s="564" t="s">
        <v>221</v>
      </c>
      <c r="F823" s="564" t="s">
        <v>221</v>
      </c>
      <c r="G823" s="564" t="s">
        <v>221</v>
      </c>
      <c r="H823" s="564" t="s">
        <v>220</v>
      </c>
      <c r="I823" s="564" t="s">
        <v>220</v>
      </c>
      <c r="J823" s="564" t="s">
        <v>220</v>
      </c>
      <c r="K823" s="564" t="s">
        <v>220</v>
      </c>
      <c r="L823" s="564" t="s">
        <v>220</v>
      </c>
    </row>
    <row r="824" spans="1:42" x14ac:dyDescent="0.3">
      <c r="A824" s="564">
        <v>122498</v>
      </c>
      <c r="B824" s="564" t="s">
        <v>515</v>
      </c>
      <c r="C824" s="564" t="s">
        <v>221</v>
      </c>
      <c r="D824" s="564" t="s">
        <v>221</v>
      </c>
      <c r="E824" s="564" t="s">
        <v>220</v>
      </c>
      <c r="F824" s="564" t="s">
        <v>220</v>
      </c>
      <c r="G824" s="564" t="s">
        <v>221</v>
      </c>
      <c r="H824" s="564" t="s">
        <v>220</v>
      </c>
      <c r="I824" s="564" t="s">
        <v>220</v>
      </c>
      <c r="J824" s="564" t="s">
        <v>220</v>
      </c>
      <c r="K824" s="564" t="s">
        <v>220</v>
      </c>
      <c r="L824" s="564" t="s">
        <v>220</v>
      </c>
    </row>
    <row r="825" spans="1:42" x14ac:dyDescent="0.3">
      <c r="A825" s="564">
        <v>122502</v>
      </c>
      <c r="B825" s="564" t="s">
        <v>515</v>
      </c>
      <c r="C825" s="564" t="s">
        <v>221</v>
      </c>
      <c r="D825" s="564" t="s">
        <v>221</v>
      </c>
      <c r="E825" s="564" t="s">
        <v>219</v>
      </c>
      <c r="F825" s="564" t="s">
        <v>221</v>
      </c>
      <c r="G825" s="564" t="s">
        <v>221</v>
      </c>
      <c r="H825" s="564" t="s">
        <v>221</v>
      </c>
      <c r="I825" s="564" t="s">
        <v>220</v>
      </c>
      <c r="J825" s="564" t="s">
        <v>220</v>
      </c>
      <c r="K825" s="564" t="s">
        <v>220</v>
      </c>
      <c r="L825" s="564" t="s">
        <v>220</v>
      </c>
    </row>
    <row r="826" spans="1:42" x14ac:dyDescent="0.3">
      <c r="A826" s="564">
        <v>122508</v>
      </c>
      <c r="B826" s="564" t="s">
        <v>515</v>
      </c>
      <c r="C826" s="564" t="s">
        <v>221</v>
      </c>
      <c r="D826" s="564" t="s">
        <v>219</v>
      </c>
      <c r="E826" s="564" t="s">
        <v>219</v>
      </c>
      <c r="F826" s="564" t="s">
        <v>219</v>
      </c>
      <c r="G826" s="564" t="s">
        <v>219</v>
      </c>
      <c r="H826" s="564" t="s">
        <v>220</v>
      </c>
      <c r="I826" s="564" t="s">
        <v>220</v>
      </c>
      <c r="J826" s="564" t="s">
        <v>220</v>
      </c>
      <c r="K826" s="564" t="s">
        <v>220</v>
      </c>
      <c r="L826" s="564" t="s">
        <v>220</v>
      </c>
      <c r="M826" s="564" t="s">
        <v>379</v>
      </c>
      <c r="N826" s="564" t="s">
        <v>379</v>
      </c>
      <c r="O826" s="564" t="s">
        <v>379</v>
      </c>
      <c r="P826" s="564" t="s">
        <v>379</v>
      </c>
      <c r="Q826" s="564" t="s">
        <v>379</v>
      </c>
      <c r="R826" s="564" t="s">
        <v>379</v>
      </c>
      <c r="S826" s="564" t="s">
        <v>379</v>
      </c>
      <c r="T826" s="564" t="s">
        <v>379</v>
      </c>
      <c r="U826" s="564" t="s">
        <v>379</v>
      </c>
      <c r="V826" s="564" t="s">
        <v>379</v>
      </c>
      <c r="W826" s="564" t="s">
        <v>379</v>
      </c>
      <c r="X826" s="564" t="s">
        <v>379</v>
      </c>
      <c r="Y826" s="564" t="s">
        <v>379</v>
      </c>
      <c r="Z826" s="564" t="s">
        <v>379</v>
      </c>
      <c r="AA826" s="564" t="s">
        <v>379</v>
      </c>
      <c r="AB826" s="564" t="s">
        <v>379</v>
      </c>
      <c r="AC826" s="564" t="s">
        <v>379</v>
      </c>
      <c r="AD826" s="564" t="s">
        <v>379</v>
      </c>
      <c r="AE826" s="564" t="s">
        <v>379</v>
      </c>
      <c r="AF826" s="564" t="s">
        <v>379</v>
      </c>
      <c r="AG826" s="564" t="s">
        <v>379</v>
      </c>
      <c r="AH826" s="564" t="s">
        <v>379</v>
      </c>
      <c r="AI826" s="564" t="s">
        <v>379</v>
      </c>
      <c r="AJ826" s="564" t="s">
        <v>379</v>
      </c>
      <c r="AK826" s="564" t="s">
        <v>379</v>
      </c>
      <c r="AL826" s="564" t="s">
        <v>379</v>
      </c>
      <c r="AM826" s="564" t="s">
        <v>379</v>
      </c>
      <c r="AN826" s="564" t="s">
        <v>379</v>
      </c>
      <c r="AO826" s="564" t="s">
        <v>379</v>
      </c>
      <c r="AP826" s="564" t="s">
        <v>379</v>
      </c>
    </row>
    <row r="827" spans="1:42" x14ac:dyDescent="0.3">
      <c r="A827" s="564">
        <v>122518</v>
      </c>
      <c r="B827" s="564" t="s">
        <v>515</v>
      </c>
      <c r="C827" s="564" t="s">
        <v>221</v>
      </c>
      <c r="D827" s="564" t="s">
        <v>221</v>
      </c>
      <c r="E827" s="564" t="s">
        <v>221</v>
      </c>
      <c r="F827" s="564" t="s">
        <v>220</v>
      </c>
      <c r="G827" s="564" t="s">
        <v>220</v>
      </c>
      <c r="H827" s="564" t="s">
        <v>220</v>
      </c>
      <c r="I827" s="564" t="s">
        <v>220</v>
      </c>
      <c r="J827" s="564" t="s">
        <v>220</v>
      </c>
      <c r="K827" s="564" t="s">
        <v>220</v>
      </c>
      <c r="L827" s="564" t="s">
        <v>220</v>
      </c>
    </row>
    <row r="828" spans="1:42" x14ac:dyDescent="0.3">
      <c r="A828" s="564">
        <v>122519</v>
      </c>
      <c r="B828" s="564" t="s">
        <v>515</v>
      </c>
      <c r="C828" s="564" t="s">
        <v>221</v>
      </c>
      <c r="D828" s="564" t="s">
        <v>221</v>
      </c>
      <c r="E828" s="564" t="s">
        <v>221</v>
      </c>
      <c r="F828" s="564" t="s">
        <v>221</v>
      </c>
      <c r="G828" s="564" t="s">
        <v>221</v>
      </c>
      <c r="H828" s="564" t="s">
        <v>220</v>
      </c>
      <c r="I828" s="564" t="s">
        <v>220</v>
      </c>
      <c r="J828" s="564" t="s">
        <v>220</v>
      </c>
      <c r="K828" s="564" t="s">
        <v>220</v>
      </c>
      <c r="L828" s="564" t="s">
        <v>220</v>
      </c>
    </row>
    <row r="829" spans="1:42" x14ac:dyDescent="0.3">
      <c r="A829" s="564">
        <v>122522</v>
      </c>
      <c r="B829" s="564" t="s">
        <v>515</v>
      </c>
      <c r="C829" s="564" t="s">
        <v>221</v>
      </c>
      <c r="D829" s="564" t="s">
        <v>219</v>
      </c>
      <c r="E829" s="564" t="s">
        <v>221</v>
      </c>
      <c r="F829" s="564" t="s">
        <v>221</v>
      </c>
      <c r="G829" s="564" t="s">
        <v>220</v>
      </c>
      <c r="H829" s="564" t="s">
        <v>219</v>
      </c>
      <c r="I829" s="564" t="s">
        <v>220</v>
      </c>
      <c r="J829" s="564" t="s">
        <v>220</v>
      </c>
      <c r="K829" s="564" t="s">
        <v>221</v>
      </c>
      <c r="L829" s="564" t="s">
        <v>221</v>
      </c>
      <c r="M829" s="564" t="s">
        <v>379</v>
      </c>
      <c r="N829" s="564" t="s">
        <v>379</v>
      </c>
      <c r="O829" s="564" t="s">
        <v>379</v>
      </c>
      <c r="P829" s="564" t="s">
        <v>379</v>
      </c>
      <c r="Q829" s="564" t="s">
        <v>379</v>
      </c>
      <c r="R829" s="564" t="s">
        <v>379</v>
      </c>
      <c r="S829" s="564" t="s">
        <v>379</v>
      </c>
      <c r="T829" s="564" t="s">
        <v>379</v>
      </c>
      <c r="U829" s="564" t="s">
        <v>379</v>
      </c>
      <c r="V829" s="564" t="s">
        <v>379</v>
      </c>
      <c r="W829" s="564" t="s">
        <v>379</v>
      </c>
      <c r="X829" s="564" t="s">
        <v>379</v>
      </c>
      <c r="Y829" s="564" t="s">
        <v>379</v>
      </c>
      <c r="Z829" s="564" t="s">
        <v>379</v>
      </c>
      <c r="AA829" s="564" t="s">
        <v>379</v>
      </c>
      <c r="AB829" s="564" t="s">
        <v>379</v>
      </c>
      <c r="AC829" s="564" t="s">
        <v>379</v>
      </c>
      <c r="AD829" s="564" t="s">
        <v>379</v>
      </c>
      <c r="AE829" s="564" t="s">
        <v>379</v>
      </c>
      <c r="AF829" s="564" t="s">
        <v>379</v>
      </c>
      <c r="AG829" s="564" t="s">
        <v>379</v>
      </c>
      <c r="AH829" s="564" t="s">
        <v>379</v>
      </c>
      <c r="AI829" s="564" t="s">
        <v>379</v>
      </c>
      <c r="AJ829" s="564" t="s">
        <v>379</v>
      </c>
      <c r="AK829" s="564" t="s">
        <v>379</v>
      </c>
      <c r="AL829" s="564" t="s">
        <v>379</v>
      </c>
      <c r="AM829" s="564" t="s">
        <v>379</v>
      </c>
      <c r="AN829" s="564" t="s">
        <v>379</v>
      </c>
      <c r="AO829" s="564" t="s">
        <v>379</v>
      </c>
      <c r="AP829" s="564" t="s">
        <v>379</v>
      </c>
    </row>
    <row r="830" spans="1:42" x14ac:dyDescent="0.3">
      <c r="A830" s="564">
        <v>122523</v>
      </c>
      <c r="B830" s="564" t="s">
        <v>515</v>
      </c>
      <c r="C830" s="564" t="s">
        <v>221</v>
      </c>
      <c r="D830" s="564" t="s">
        <v>221</v>
      </c>
      <c r="E830" s="564" t="s">
        <v>219</v>
      </c>
      <c r="F830" s="564" t="s">
        <v>219</v>
      </c>
      <c r="G830" s="564" t="s">
        <v>221</v>
      </c>
      <c r="H830" s="564" t="s">
        <v>221</v>
      </c>
      <c r="I830" s="564" t="s">
        <v>221</v>
      </c>
      <c r="J830" s="564" t="s">
        <v>221</v>
      </c>
      <c r="K830" s="564" t="s">
        <v>221</v>
      </c>
      <c r="L830" s="564" t="s">
        <v>221</v>
      </c>
    </row>
    <row r="831" spans="1:42" x14ac:dyDescent="0.3">
      <c r="A831" s="564">
        <v>122524</v>
      </c>
      <c r="B831" s="564" t="s">
        <v>515</v>
      </c>
      <c r="C831" s="564" t="s">
        <v>221</v>
      </c>
      <c r="D831" s="564" t="s">
        <v>221</v>
      </c>
      <c r="E831" s="564" t="s">
        <v>221</v>
      </c>
      <c r="F831" s="564" t="s">
        <v>221</v>
      </c>
      <c r="G831" s="564" t="s">
        <v>221</v>
      </c>
      <c r="H831" s="564" t="s">
        <v>220</v>
      </c>
      <c r="I831" s="564" t="s">
        <v>220</v>
      </c>
      <c r="J831" s="564" t="s">
        <v>220</v>
      </c>
      <c r="K831" s="564" t="s">
        <v>220</v>
      </c>
      <c r="L831" s="564" t="s">
        <v>220</v>
      </c>
    </row>
    <row r="832" spans="1:42" x14ac:dyDescent="0.3">
      <c r="A832" s="564">
        <v>122525</v>
      </c>
      <c r="B832" s="564" t="s">
        <v>515</v>
      </c>
      <c r="C832" s="564" t="s">
        <v>221</v>
      </c>
      <c r="D832" s="564" t="s">
        <v>219</v>
      </c>
      <c r="E832" s="564" t="s">
        <v>221</v>
      </c>
      <c r="F832" s="564" t="s">
        <v>221</v>
      </c>
      <c r="G832" s="564" t="s">
        <v>221</v>
      </c>
      <c r="H832" s="564" t="s">
        <v>221</v>
      </c>
      <c r="I832" s="564" t="s">
        <v>220</v>
      </c>
      <c r="J832" s="564" t="s">
        <v>221</v>
      </c>
      <c r="K832" s="564" t="s">
        <v>220</v>
      </c>
      <c r="L832" s="564" t="s">
        <v>221</v>
      </c>
      <c r="M832" s="564" t="s">
        <v>379</v>
      </c>
      <c r="N832" s="564" t="s">
        <v>379</v>
      </c>
      <c r="O832" s="564" t="s">
        <v>379</v>
      </c>
      <c r="P832" s="564" t="s">
        <v>379</v>
      </c>
      <c r="Q832" s="564" t="s">
        <v>379</v>
      </c>
      <c r="R832" s="564" t="s">
        <v>379</v>
      </c>
      <c r="S832" s="564" t="s">
        <v>379</v>
      </c>
      <c r="T832" s="564" t="s">
        <v>379</v>
      </c>
      <c r="U832" s="564" t="s">
        <v>379</v>
      </c>
      <c r="V832" s="564" t="s">
        <v>379</v>
      </c>
      <c r="W832" s="564" t="s">
        <v>379</v>
      </c>
      <c r="X832" s="564" t="s">
        <v>379</v>
      </c>
      <c r="Y832" s="564" t="s">
        <v>379</v>
      </c>
      <c r="Z832" s="564" t="s">
        <v>379</v>
      </c>
      <c r="AA832" s="564" t="s">
        <v>379</v>
      </c>
      <c r="AB832" s="564" t="s">
        <v>379</v>
      </c>
      <c r="AC832" s="564" t="s">
        <v>379</v>
      </c>
      <c r="AD832" s="564" t="s">
        <v>379</v>
      </c>
      <c r="AE832" s="564" t="s">
        <v>379</v>
      </c>
      <c r="AF832" s="564" t="s">
        <v>379</v>
      </c>
      <c r="AG832" s="564" t="s">
        <v>379</v>
      </c>
      <c r="AH832" s="564" t="s">
        <v>379</v>
      </c>
      <c r="AI832" s="564" t="s">
        <v>379</v>
      </c>
      <c r="AJ832" s="564" t="s">
        <v>379</v>
      </c>
      <c r="AK832" s="564" t="s">
        <v>379</v>
      </c>
      <c r="AL832" s="564" t="s">
        <v>379</v>
      </c>
      <c r="AM832" s="564" t="s">
        <v>379</v>
      </c>
      <c r="AN832" s="564" t="s">
        <v>379</v>
      </c>
      <c r="AO832" s="564" t="s">
        <v>379</v>
      </c>
      <c r="AP832" s="564" t="s">
        <v>379</v>
      </c>
    </row>
    <row r="833" spans="1:42" x14ac:dyDescent="0.3">
      <c r="A833" s="564">
        <v>122526</v>
      </c>
      <c r="B833" s="564" t="s">
        <v>515</v>
      </c>
      <c r="C833" s="564" t="s">
        <v>221</v>
      </c>
      <c r="D833" s="564" t="s">
        <v>221</v>
      </c>
      <c r="E833" s="564" t="s">
        <v>221</v>
      </c>
      <c r="F833" s="564" t="s">
        <v>221</v>
      </c>
      <c r="G833" s="564" t="s">
        <v>221</v>
      </c>
      <c r="H833" s="564" t="s">
        <v>220</v>
      </c>
      <c r="I833" s="564" t="s">
        <v>220</v>
      </c>
      <c r="J833" s="564" t="s">
        <v>220</v>
      </c>
      <c r="K833" s="564" t="s">
        <v>220</v>
      </c>
      <c r="L833" s="564" t="s">
        <v>220</v>
      </c>
    </row>
    <row r="834" spans="1:42" x14ac:dyDescent="0.3">
      <c r="A834" s="564">
        <v>122536</v>
      </c>
      <c r="B834" s="564" t="s">
        <v>515</v>
      </c>
      <c r="C834" s="564" t="s">
        <v>221</v>
      </c>
      <c r="D834" s="564" t="s">
        <v>221</v>
      </c>
      <c r="E834" s="564" t="s">
        <v>221</v>
      </c>
      <c r="F834" s="564" t="s">
        <v>221</v>
      </c>
      <c r="G834" s="564" t="s">
        <v>221</v>
      </c>
      <c r="H834" s="564" t="s">
        <v>221</v>
      </c>
      <c r="I834" s="564" t="s">
        <v>220</v>
      </c>
      <c r="J834" s="564" t="s">
        <v>221</v>
      </c>
      <c r="K834" s="564" t="s">
        <v>221</v>
      </c>
      <c r="L834" s="564" t="s">
        <v>220</v>
      </c>
    </row>
    <row r="835" spans="1:42" x14ac:dyDescent="0.3">
      <c r="A835" s="564">
        <v>122538</v>
      </c>
      <c r="B835" s="564" t="s">
        <v>515</v>
      </c>
      <c r="C835" s="564" t="s">
        <v>221</v>
      </c>
      <c r="D835" s="564" t="s">
        <v>219</v>
      </c>
      <c r="E835" s="564" t="s">
        <v>219</v>
      </c>
      <c r="F835" s="564" t="s">
        <v>219</v>
      </c>
      <c r="G835" s="564" t="s">
        <v>221</v>
      </c>
      <c r="H835" s="564" t="s">
        <v>221</v>
      </c>
      <c r="I835" s="564" t="s">
        <v>220</v>
      </c>
      <c r="J835" s="564" t="s">
        <v>220</v>
      </c>
      <c r="K835" s="564" t="s">
        <v>220</v>
      </c>
      <c r="L835" s="564" t="s">
        <v>220</v>
      </c>
    </row>
    <row r="836" spans="1:42" x14ac:dyDescent="0.3">
      <c r="A836" s="564">
        <v>122541</v>
      </c>
      <c r="B836" s="564" t="s">
        <v>515</v>
      </c>
      <c r="C836" s="564" t="s">
        <v>221</v>
      </c>
      <c r="D836" s="564" t="s">
        <v>221</v>
      </c>
      <c r="E836" s="564" t="s">
        <v>220</v>
      </c>
      <c r="F836" s="564" t="s">
        <v>221</v>
      </c>
      <c r="G836" s="564" t="s">
        <v>220</v>
      </c>
      <c r="H836" s="564" t="s">
        <v>220</v>
      </c>
      <c r="I836" s="564" t="s">
        <v>220</v>
      </c>
      <c r="J836" s="564" t="s">
        <v>220</v>
      </c>
      <c r="K836" s="564" t="s">
        <v>220</v>
      </c>
      <c r="L836" s="564" t="s">
        <v>220</v>
      </c>
    </row>
    <row r="837" spans="1:42" x14ac:dyDescent="0.3">
      <c r="A837" s="564">
        <v>122546</v>
      </c>
      <c r="B837" s="564" t="s">
        <v>515</v>
      </c>
      <c r="C837" s="564" t="s">
        <v>221</v>
      </c>
      <c r="D837" s="564" t="s">
        <v>221</v>
      </c>
      <c r="E837" s="564" t="s">
        <v>219</v>
      </c>
      <c r="F837" s="564" t="s">
        <v>221</v>
      </c>
      <c r="G837" s="564" t="s">
        <v>221</v>
      </c>
      <c r="H837" s="564" t="s">
        <v>221</v>
      </c>
      <c r="I837" s="564" t="s">
        <v>221</v>
      </c>
      <c r="J837" s="564" t="s">
        <v>219</v>
      </c>
      <c r="K837" s="564" t="s">
        <v>221</v>
      </c>
      <c r="L837" s="564" t="s">
        <v>221</v>
      </c>
      <c r="M837" s="564" t="s">
        <v>379</v>
      </c>
      <c r="N837" s="564" t="s">
        <v>379</v>
      </c>
      <c r="O837" s="564" t="s">
        <v>379</v>
      </c>
      <c r="P837" s="564" t="s">
        <v>379</v>
      </c>
      <c r="Q837" s="564" t="s">
        <v>379</v>
      </c>
      <c r="R837" s="564" t="s">
        <v>379</v>
      </c>
      <c r="S837" s="564" t="s">
        <v>379</v>
      </c>
      <c r="T837" s="564" t="s">
        <v>379</v>
      </c>
      <c r="U837" s="564" t="s">
        <v>379</v>
      </c>
      <c r="V837" s="564" t="s">
        <v>379</v>
      </c>
      <c r="W837" s="564" t="s">
        <v>379</v>
      </c>
      <c r="X837" s="564" t="s">
        <v>379</v>
      </c>
      <c r="Y837" s="564" t="s">
        <v>379</v>
      </c>
      <c r="Z837" s="564" t="s">
        <v>379</v>
      </c>
      <c r="AA837" s="564" t="s">
        <v>379</v>
      </c>
      <c r="AB837" s="564" t="s">
        <v>379</v>
      </c>
      <c r="AC837" s="564" t="s">
        <v>379</v>
      </c>
      <c r="AD837" s="564" t="s">
        <v>379</v>
      </c>
      <c r="AE837" s="564" t="s">
        <v>379</v>
      </c>
      <c r="AF837" s="564" t="s">
        <v>379</v>
      </c>
      <c r="AG837" s="564" t="s">
        <v>379</v>
      </c>
      <c r="AH837" s="564" t="s">
        <v>379</v>
      </c>
      <c r="AI837" s="564" t="s">
        <v>379</v>
      </c>
      <c r="AJ837" s="564" t="s">
        <v>379</v>
      </c>
      <c r="AK837" s="564" t="s">
        <v>379</v>
      </c>
      <c r="AL837" s="564" t="s">
        <v>379</v>
      </c>
      <c r="AM837" s="564" t="s">
        <v>379</v>
      </c>
      <c r="AN837" s="564" t="s">
        <v>379</v>
      </c>
      <c r="AO837" s="564" t="s">
        <v>379</v>
      </c>
      <c r="AP837" s="564" t="s">
        <v>379</v>
      </c>
    </row>
    <row r="838" spans="1:42" x14ac:dyDescent="0.3">
      <c r="A838" s="564">
        <v>122552</v>
      </c>
      <c r="B838" s="564" t="s">
        <v>515</v>
      </c>
      <c r="C838" s="564" t="s">
        <v>221</v>
      </c>
      <c r="D838" s="564" t="s">
        <v>221</v>
      </c>
      <c r="E838" s="564" t="s">
        <v>221</v>
      </c>
      <c r="F838" s="564" t="s">
        <v>221</v>
      </c>
      <c r="G838" s="564" t="s">
        <v>221</v>
      </c>
      <c r="H838" s="564" t="s">
        <v>221</v>
      </c>
      <c r="I838" s="564" t="s">
        <v>221</v>
      </c>
      <c r="J838" s="564" t="s">
        <v>221</v>
      </c>
      <c r="K838" s="564" t="s">
        <v>221</v>
      </c>
      <c r="L838" s="564" t="s">
        <v>221</v>
      </c>
      <c r="M838" s="564" t="s">
        <v>379</v>
      </c>
      <c r="N838" s="564" t="s">
        <v>379</v>
      </c>
      <c r="O838" s="564" t="s">
        <v>379</v>
      </c>
      <c r="P838" s="564" t="s">
        <v>379</v>
      </c>
      <c r="Q838" s="564" t="s">
        <v>379</v>
      </c>
      <c r="R838" s="564" t="s">
        <v>379</v>
      </c>
      <c r="S838" s="564" t="s">
        <v>379</v>
      </c>
      <c r="T838" s="564" t="s">
        <v>379</v>
      </c>
      <c r="U838" s="564" t="s">
        <v>379</v>
      </c>
      <c r="V838" s="564" t="s">
        <v>379</v>
      </c>
      <c r="W838" s="564" t="s">
        <v>379</v>
      </c>
      <c r="X838" s="564" t="s">
        <v>379</v>
      </c>
      <c r="Y838" s="564" t="s">
        <v>379</v>
      </c>
      <c r="Z838" s="564" t="s">
        <v>379</v>
      </c>
      <c r="AA838" s="564" t="s">
        <v>379</v>
      </c>
      <c r="AB838" s="564" t="s">
        <v>379</v>
      </c>
      <c r="AC838" s="564" t="s">
        <v>379</v>
      </c>
      <c r="AD838" s="564" t="s">
        <v>379</v>
      </c>
      <c r="AE838" s="564" t="s">
        <v>379</v>
      </c>
      <c r="AF838" s="564" t="s">
        <v>379</v>
      </c>
      <c r="AG838" s="564" t="s">
        <v>379</v>
      </c>
      <c r="AH838" s="564" t="s">
        <v>379</v>
      </c>
      <c r="AI838" s="564" t="s">
        <v>379</v>
      </c>
      <c r="AJ838" s="564" t="s">
        <v>379</v>
      </c>
      <c r="AK838" s="564" t="s">
        <v>379</v>
      </c>
      <c r="AL838" s="564" t="s">
        <v>379</v>
      </c>
      <c r="AM838" s="564" t="s">
        <v>379</v>
      </c>
      <c r="AN838" s="564" t="s">
        <v>379</v>
      </c>
      <c r="AO838" s="564" t="s">
        <v>379</v>
      </c>
      <c r="AP838" s="564" t="s">
        <v>379</v>
      </c>
    </row>
    <row r="839" spans="1:42" x14ac:dyDescent="0.3">
      <c r="A839" s="564">
        <v>122553</v>
      </c>
      <c r="B839" s="564" t="s">
        <v>515</v>
      </c>
      <c r="C839" s="564" t="s">
        <v>221</v>
      </c>
      <c r="D839" s="564" t="s">
        <v>221</v>
      </c>
      <c r="E839" s="564" t="s">
        <v>221</v>
      </c>
      <c r="F839" s="564" t="s">
        <v>221</v>
      </c>
      <c r="G839" s="564" t="s">
        <v>221</v>
      </c>
      <c r="H839" s="564" t="s">
        <v>220</v>
      </c>
      <c r="I839" s="564" t="s">
        <v>220</v>
      </c>
      <c r="J839" s="564" t="s">
        <v>220</v>
      </c>
      <c r="K839" s="564" t="s">
        <v>220</v>
      </c>
      <c r="L839" s="564" t="s">
        <v>220</v>
      </c>
    </row>
    <row r="840" spans="1:42" x14ac:dyDescent="0.3">
      <c r="A840" s="564">
        <v>122555</v>
      </c>
      <c r="B840" s="564" t="s">
        <v>515</v>
      </c>
      <c r="C840" s="564" t="s">
        <v>221</v>
      </c>
      <c r="D840" s="564" t="s">
        <v>219</v>
      </c>
      <c r="E840" s="564" t="s">
        <v>219</v>
      </c>
      <c r="F840" s="564" t="s">
        <v>219</v>
      </c>
      <c r="G840" s="564" t="s">
        <v>221</v>
      </c>
      <c r="H840" s="564" t="s">
        <v>221</v>
      </c>
      <c r="I840" s="564" t="s">
        <v>221</v>
      </c>
      <c r="J840" s="564" t="s">
        <v>221</v>
      </c>
      <c r="K840" s="564" t="s">
        <v>221</v>
      </c>
      <c r="L840" s="564" t="s">
        <v>221</v>
      </c>
    </row>
    <row r="841" spans="1:42" x14ac:dyDescent="0.3">
      <c r="A841" s="564">
        <v>122556</v>
      </c>
      <c r="B841" s="564" t="s">
        <v>515</v>
      </c>
      <c r="C841" s="564" t="s">
        <v>221</v>
      </c>
      <c r="D841" s="564" t="s">
        <v>220</v>
      </c>
      <c r="E841" s="564" t="s">
        <v>221</v>
      </c>
      <c r="F841" s="564" t="s">
        <v>221</v>
      </c>
      <c r="G841" s="564" t="s">
        <v>220</v>
      </c>
      <c r="H841" s="564" t="s">
        <v>220</v>
      </c>
      <c r="I841" s="564" t="s">
        <v>220</v>
      </c>
      <c r="J841" s="564" t="s">
        <v>220</v>
      </c>
      <c r="K841" s="564" t="s">
        <v>220</v>
      </c>
      <c r="L841" s="564" t="s">
        <v>220</v>
      </c>
    </row>
    <row r="842" spans="1:42" x14ac:dyDescent="0.3">
      <c r="A842" s="564">
        <v>122559</v>
      </c>
      <c r="B842" s="564" t="s">
        <v>515</v>
      </c>
      <c r="C842" s="564" t="s">
        <v>221</v>
      </c>
      <c r="D842" s="564" t="s">
        <v>221</v>
      </c>
      <c r="E842" s="564" t="s">
        <v>221</v>
      </c>
      <c r="F842" s="564" t="s">
        <v>221</v>
      </c>
      <c r="G842" s="564" t="s">
        <v>220</v>
      </c>
      <c r="H842" s="564" t="s">
        <v>220</v>
      </c>
      <c r="I842" s="564" t="s">
        <v>220</v>
      </c>
      <c r="J842" s="564" t="s">
        <v>220</v>
      </c>
      <c r="K842" s="564" t="s">
        <v>220</v>
      </c>
      <c r="L842" s="564" t="s">
        <v>220</v>
      </c>
    </row>
    <row r="843" spans="1:42" x14ac:dyDescent="0.3">
      <c r="A843" s="564">
        <v>122567</v>
      </c>
      <c r="B843" s="564" t="s">
        <v>515</v>
      </c>
      <c r="C843" s="564" t="s">
        <v>221</v>
      </c>
      <c r="D843" s="564" t="s">
        <v>220</v>
      </c>
      <c r="E843" s="564" t="s">
        <v>221</v>
      </c>
      <c r="F843" s="564" t="s">
        <v>220</v>
      </c>
      <c r="G843" s="564" t="s">
        <v>220</v>
      </c>
      <c r="H843" s="564" t="s">
        <v>220</v>
      </c>
      <c r="I843" s="564" t="s">
        <v>220</v>
      </c>
      <c r="J843" s="564" t="s">
        <v>220</v>
      </c>
      <c r="K843" s="564" t="s">
        <v>220</v>
      </c>
      <c r="L843" s="564" t="s">
        <v>220</v>
      </c>
    </row>
    <row r="844" spans="1:42" x14ac:dyDescent="0.3">
      <c r="A844" s="564">
        <v>122574</v>
      </c>
      <c r="B844" s="564" t="s">
        <v>515</v>
      </c>
      <c r="C844" s="564" t="s">
        <v>221</v>
      </c>
      <c r="D844" s="564" t="s">
        <v>221</v>
      </c>
      <c r="E844" s="564" t="s">
        <v>221</v>
      </c>
      <c r="F844" s="564" t="s">
        <v>221</v>
      </c>
      <c r="G844" s="564" t="s">
        <v>221</v>
      </c>
      <c r="H844" s="564" t="s">
        <v>220</v>
      </c>
      <c r="I844" s="564" t="s">
        <v>220</v>
      </c>
      <c r="J844" s="564" t="s">
        <v>220</v>
      </c>
      <c r="K844" s="564" t="s">
        <v>220</v>
      </c>
      <c r="L844" s="564" t="s">
        <v>220</v>
      </c>
    </row>
    <row r="845" spans="1:42" x14ac:dyDescent="0.3">
      <c r="A845" s="564">
        <v>122578</v>
      </c>
      <c r="B845" s="564" t="s">
        <v>515</v>
      </c>
      <c r="C845" s="564" t="s">
        <v>221</v>
      </c>
      <c r="D845" s="564" t="s">
        <v>219</v>
      </c>
      <c r="E845" s="564" t="s">
        <v>219</v>
      </c>
      <c r="F845" s="564" t="s">
        <v>219</v>
      </c>
      <c r="G845" s="564" t="s">
        <v>219</v>
      </c>
      <c r="H845" s="564" t="s">
        <v>221</v>
      </c>
      <c r="I845" s="564" t="s">
        <v>221</v>
      </c>
      <c r="J845" s="564" t="s">
        <v>221</v>
      </c>
      <c r="K845" s="564" t="s">
        <v>221</v>
      </c>
      <c r="L845" s="564" t="s">
        <v>221</v>
      </c>
      <c r="M845" s="564" t="s">
        <v>379</v>
      </c>
      <c r="N845" s="564" t="s">
        <v>379</v>
      </c>
      <c r="O845" s="564" t="s">
        <v>379</v>
      </c>
      <c r="P845" s="564" t="s">
        <v>379</v>
      </c>
      <c r="Q845" s="564" t="s">
        <v>379</v>
      </c>
      <c r="R845" s="564" t="s">
        <v>379</v>
      </c>
      <c r="S845" s="564" t="s">
        <v>379</v>
      </c>
      <c r="T845" s="564" t="s">
        <v>379</v>
      </c>
      <c r="U845" s="564" t="s">
        <v>379</v>
      </c>
      <c r="V845" s="564" t="s">
        <v>379</v>
      </c>
      <c r="W845" s="564" t="s">
        <v>379</v>
      </c>
      <c r="X845" s="564" t="s">
        <v>379</v>
      </c>
      <c r="Y845" s="564" t="s">
        <v>379</v>
      </c>
      <c r="Z845" s="564" t="s">
        <v>379</v>
      </c>
      <c r="AA845" s="564" t="s">
        <v>379</v>
      </c>
      <c r="AB845" s="564" t="s">
        <v>379</v>
      </c>
      <c r="AC845" s="564" t="s">
        <v>379</v>
      </c>
      <c r="AD845" s="564" t="s">
        <v>379</v>
      </c>
      <c r="AE845" s="564" t="s">
        <v>379</v>
      </c>
      <c r="AF845" s="564" t="s">
        <v>379</v>
      </c>
      <c r="AG845" s="564" t="s">
        <v>379</v>
      </c>
      <c r="AH845" s="564" t="s">
        <v>379</v>
      </c>
      <c r="AI845" s="564" t="s">
        <v>379</v>
      </c>
      <c r="AJ845" s="564" t="s">
        <v>379</v>
      </c>
      <c r="AK845" s="564" t="s">
        <v>379</v>
      </c>
      <c r="AL845" s="564" t="s">
        <v>379</v>
      </c>
      <c r="AM845" s="564" t="s">
        <v>379</v>
      </c>
      <c r="AN845" s="564" t="s">
        <v>379</v>
      </c>
      <c r="AO845" s="564" t="s">
        <v>379</v>
      </c>
      <c r="AP845" s="564" t="s">
        <v>379</v>
      </c>
    </row>
    <row r="846" spans="1:42" x14ac:dyDescent="0.3">
      <c r="A846" s="564">
        <v>122579</v>
      </c>
      <c r="B846" s="564" t="s">
        <v>515</v>
      </c>
      <c r="C846" s="564" t="s">
        <v>221</v>
      </c>
      <c r="D846" s="564" t="s">
        <v>220</v>
      </c>
      <c r="E846" s="564" t="s">
        <v>221</v>
      </c>
      <c r="F846" s="564" t="s">
        <v>221</v>
      </c>
      <c r="G846" s="564" t="s">
        <v>220</v>
      </c>
      <c r="H846" s="564" t="s">
        <v>221</v>
      </c>
      <c r="I846" s="564" t="s">
        <v>220</v>
      </c>
      <c r="J846" s="564" t="s">
        <v>220</v>
      </c>
      <c r="K846" s="564" t="s">
        <v>220</v>
      </c>
      <c r="L846" s="564" t="s">
        <v>220</v>
      </c>
      <c r="M846" s="564" t="s">
        <v>379</v>
      </c>
      <c r="N846" s="564" t="s">
        <v>379</v>
      </c>
      <c r="O846" s="564" t="s">
        <v>379</v>
      </c>
      <c r="P846" s="564" t="s">
        <v>379</v>
      </c>
      <c r="Q846" s="564" t="s">
        <v>379</v>
      </c>
      <c r="R846" s="564" t="s">
        <v>379</v>
      </c>
      <c r="S846" s="564" t="s">
        <v>379</v>
      </c>
      <c r="T846" s="564" t="s">
        <v>379</v>
      </c>
      <c r="U846" s="564" t="s">
        <v>379</v>
      </c>
      <c r="V846" s="564" t="s">
        <v>379</v>
      </c>
      <c r="W846" s="564" t="s">
        <v>379</v>
      </c>
      <c r="X846" s="564" t="s">
        <v>379</v>
      </c>
      <c r="Y846" s="564" t="s">
        <v>379</v>
      </c>
      <c r="Z846" s="564" t="s">
        <v>379</v>
      </c>
      <c r="AA846" s="564" t="s">
        <v>379</v>
      </c>
      <c r="AB846" s="564" t="s">
        <v>379</v>
      </c>
      <c r="AC846" s="564" t="s">
        <v>379</v>
      </c>
      <c r="AD846" s="564" t="s">
        <v>379</v>
      </c>
      <c r="AE846" s="564" t="s">
        <v>379</v>
      </c>
      <c r="AF846" s="564" t="s">
        <v>379</v>
      </c>
      <c r="AG846" s="564" t="s">
        <v>379</v>
      </c>
      <c r="AH846" s="564" t="s">
        <v>379</v>
      </c>
      <c r="AI846" s="564" t="s">
        <v>379</v>
      </c>
      <c r="AJ846" s="564" t="s">
        <v>379</v>
      </c>
      <c r="AK846" s="564" t="s">
        <v>379</v>
      </c>
      <c r="AL846" s="564" t="s">
        <v>379</v>
      </c>
      <c r="AM846" s="564" t="s">
        <v>379</v>
      </c>
      <c r="AN846" s="564" t="s">
        <v>379</v>
      </c>
      <c r="AO846" s="564" t="s">
        <v>379</v>
      </c>
      <c r="AP846" s="564" t="s">
        <v>379</v>
      </c>
    </row>
    <row r="847" spans="1:42" x14ac:dyDescent="0.3">
      <c r="A847" s="564">
        <v>122583</v>
      </c>
      <c r="B847" s="564" t="s">
        <v>515</v>
      </c>
      <c r="C847" s="564" t="s">
        <v>221</v>
      </c>
      <c r="D847" s="564" t="s">
        <v>221</v>
      </c>
      <c r="E847" s="564" t="s">
        <v>221</v>
      </c>
      <c r="F847" s="564" t="s">
        <v>221</v>
      </c>
      <c r="G847" s="564" t="s">
        <v>220</v>
      </c>
      <c r="H847" s="564" t="s">
        <v>220</v>
      </c>
      <c r="I847" s="564" t="s">
        <v>220</v>
      </c>
      <c r="J847" s="564" t="s">
        <v>220</v>
      </c>
      <c r="K847" s="564" t="s">
        <v>220</v>
      </c>
      <c r="L847" s="564" t="s">
        <v>220</v>
      </c>
    </row>
    <row r="848" spans="1:42" x14ac:dyDescent="0.3">
      <c r="A848" s="564">
        <v>122585</v>
      </c>
      <c r="B848" s="564" t="s">
        <v>515</v>
      </c>
      <c r="C848" s="564" t="s">
        <v>221</v>
      </c>
      <c r="D848" s="564" t="s">
        <v>221</v>
      </c>
      <c r="E848" s="564" t="s">
        <v>220</v>
      </c>
      <c r="F848" s="564" t="s">
        <v>220</v>
      </c>
      <c r="G848" s="564" t="s">
        <v>221</v>
      </c>
      <c r="H848" s="564" t="s">
        <v>220</v>
      </c>
      <c r="I848" s="564" t="s">
        <v>220</v>
      </c>
      <c r="J848" s="564" t="s">
        <v>220</v>
      </c>
      <c r="K848" s="564" t="s">
        <v>220</v>
      </c>
      <c r="L848" s="564" t="s">
        <v>220</v>
      </c>
    </row>
    <row r="849" spans="1:42" x14ac:dyDescent="0.3">
      <c r="A849" s="564">
        <v>122586</v>
      </c>
      <c r="B849" s="564" t="s">
        <v>515</v>
      </c>
      <c r="C849" s="564" t="s">
        <v>221</v>
      </c>
      <c r="D849" s="564" t="s">
        <v>221</v>
      </c>
      <c r="E849" s="564" t="s">
        <v>221</v>
      </c>
      <c r="F849" s="564" t="s">
        <v>221</v>
      </c>
      <c r="G849" s="564" t="s">
        <v>220</v>
      </c>
      <c r="H849" s="564" t="s">
        <v>220</v>
      </c>
      <c r="I849" s="564" t="s">
        <v>220</v>
      </c>
      <c r="J849" s="564" t="s">
        <v>220</v>
      </c>
      <c r="K849" s="564" t="s">
        <v>220</v>
      </c>
      <c r="L849" s="564" t="s">
        <v>220</v>
      </c>
    </row>
    <row r="850" spans="1:42" x14ac:dyDescent="0.3">
      <c r="A850" s="564">
        <v>122591</v>
      </c>
      <c r="B850" s="564" t="s">
        <v>515</v>
      </c>
      <c r="C850" s="564" t="s">
        <v>221</v>
      </c>
      <c r="D850" s="564" t="s">
        <v>221</v>
      </c>
      <c r="E850" s="564" t="s">
        <v>221</v>
      </c>
      <c r="F850" s="564" t="s">
        <v>221</v>
      </c>
      <c r="G850" s="564" t="s">
        <v>221</v>
      </c>
      <c r="H850" s="564" t="s">
        <v>221</v>
      </c>
      <c r="I850" s="564" t="s">
        <v>221</v>
      </c>
      <c r="J850" s="564" t="s">
        <v>221</v>
      </c>
      <c r="K850" s="564" t="s">
        <v>220</v>
      </c>
      <c r="L850" s="564" t="s">
        <v>220</v>
      </c>
    </row>
    <row r="851" spans="1:42" x14ac:dyDescent="0.3">
      <c r="A851" s="564">
        <v>122592</v>
      </c>
      <c r="B851" s="564" t="s">
        <v>515</v>
      </c>
      <c r="C851" s="564" t="s">
        <v>221</v>
      </c>
      <c r="D851" s="564" t="s">
        <v>221</v>
      </c>
      <c r="E851" s="564" t="s">
        <v>221</v>
      </c>
      <c r="F851" s="564" t="s">
        <v>221</v>
      </c>
      <c r="G851" s="564" t="s">
        <v>220</v>
      </c>
      <c r="H851" s="564" t="s">
        <v>220</v>
      </c>
      <c r="I851" s="564" t="s">
        <v>220</v>
      </c>
      <c r="J851" s="564" t="s">
        <v>220</v>
      </c>
      <c r="K851" s="564" t="s">
        <v>220</v>
      </c>
      <c r="L851" s="564" t="s">
        <v>220</v>
      </c>
    </row>
    <row r="852" spans="1:42" x14ac:dyDescent="0.3">
      <c r="A852" s="564">
        <v>122593</v>
      </c>
      <c r="B852" s="564" t="s">
        <v>515</v>
      </c>
      <c r="C852" s="564" t="s">
        <v>221</v>
      </c>
      <c r="D852" s="564" t="s">
        <v>220</v>
      </c>
      <c r="E852" s="564" t="s">
        <v>220</v>
      </c>
      <c r="F852" s="564" t="s">
        <v>221</v>
      </c>
      <c r="G852" s="564" t="s">
        <v>221</v>
      </c>
      <c r="H852" s="564" t="s">
        <v>220</v>
      </c>
      <c r="I852" s="564" t="s">
        <v>220</v>
      </c>
      <c r="J852" s="564" t="s">
        <v>220</v>
      </c>
      <c r="K852" s="564" t="s">
        <v>220</v>
      </c>
      <c r="L852" s="564" t="s">
        <v>220</v>
      </c>
    </row>
    <row r="853" spans="1:42" x14ac:dyDescent="0.3">
      <c r="A853" s="564">
        <v>122596</v>
      </c>
      <c r="B853" s="564" t="s">
        <v>515</v>
      </c>
      <c r="C853" s="564" t="s">
        <v>221</v>
      </c>
      <c r="D853" s="564" t="s">
        <v>221</v>
      </c>
      <c r="E853" s="564" t="s">
        <v>221</v>
      </c>
      <c r="F853" s="564" t="s">
        <v>221</v>
      </c>
      <c r="G853" s="564" t="s">
        <v>221</v>
      </c>
      <c r="H853" s="564" t="s">
        <v>220</v>
      </c>
      <c r="I853" s="564" t="s">
        <v>220</v>
      </c>
      <c r="J853" s="564" t="s">
        <v>220</v>
      </c>
      <c r="K853" s="564" t="s">
        <v>220</v>
      </c>
      <c r="L853" s="564" t="s">
        <v>220</v>
      </c>
    </row>
    <row r="854" spans="1:42" x14ac:dyDescent="0.3">
      <c r="A854" s="564">
        <v>122597</v>
      </c>
      <c r="B854" s="564" t="s">
        <v>515</v>
      </c>
      <c r="C854" s="564" t="s">
        <v>221</v>
      </c>
      <c r="D854" s="564" t="s">
        <v>219</v>
      </c>
      <c r="E854" s="564" t="s">
        <v>219</v>
      </c>
      <c r="F854" s="564" t="s">
        <v>219</v>
      </c>
      <c r="G854" s="564" t="s">
        <v>219</v>
      </c>
      <c r="H854" s="564" t="s">
        <v>219</v>
      </c>
      <c r="I854" s="564" t="s">
        <v>220</v>
      </c>
      <c r="J854" s="564" t="s">
        <v>219</v>
      </c>
      <c r="K854" s="564" t="s">
        <v>219</v>
      </c>
      <c r="L854" s="564" t="s">
        <v>220</v>
      </c>
      <c r="M854" s="564" t="s">
        <v>379</v>
      </c>
      <c r="N854" s="564" t="s">
        <v>379</v>
      </c>
      <c r="O854" s="564" t="s">
        <v>379</v>
      </c>
      <c r="P854" s="564" t="s">
        <v>379</v>
      </c>
      <c r="Q854" s="564" t="s">
        <v>379</v>
      </c>
      <c r="R854" s="564" t="s">
        <v>379</v>
      </c>
      <c r="S854" s="564" t="s">
        <v>379</v>
      </c>
      <c r="T854" s="564" t="s">
        <v>379</v>
      </c>
      <c r="U854" s="564" t="s">
        <v>379</v>
      </c>
      <c r="V854" s="564" t="s">
        <v>379</v>
      </c>
      <c r="W854" s="564" t="s">
        <v>379</v>
      </c>
      <c r="X854" s="564" t="s">
        <v>379</v>
      </c>
      <c r="Y854" s="564" t="s">
        <v>379</v>
      </c>
      <c r="Z854" s="564" t="s">
        <v>379</v>
      </c>
      <c r="AA854" s="564" t="s">
        <v>379</v>
      </c>
      <c r="AB854" s="564" t="s">
        <v>379</v>
      </c>
      <c r="AC854" s="564" t="s">
        <v>379</v>
      </c>
      <c r="AD854" s="564" t="s">
        <v>379</v>
      </c>
      <c r="AE854" s="564" t="s">
        <v>379</v>
      </c>
      <c r="AF854" s="564" t="s">
        <v>379</v>
      </c>
      <c r="AG854" s="564" t="s">
        <v>379</v>
      </c>
      <c r="AH854" s="564" t="s">
        <v>379</v>
      </c>
      <c r="AI854" s="564" t="s">
        <v>379</v>
      </c>
      <c r="AJ854" s="564" t="s">
        <v>379</v>
      </c>
      <c r="AK854" s="564" t="s">
        <v>379</v>
      </c>
      <c r="AL854" s="564" t="s">
        <v>379</v>
      </c>
      <c r="AM854" s="564" t="s">
        <v>379</v>
      </c>
      <c r="AN854" s="564" t="s">
        <v>379</v>
      </c>
      <c r="AO854" s="564" t="s">
        <v>379</v>
      </c>
      <c r="AP854" s="564" t="s">
        <v>379</v>
      </c>
    </row>
    <row r="855" spans="1:42" x14ac:dyDescent="0.3">
      <c r="A855" s="564">
        <v>122602</v>
      </c>
      <c r="B855" s="564" t="s">
        <v>515</v>
      </c>
      <c r="C855" s="564" t="s">
        <v>221</v>
      </c>
      <c r="D855" s="564" t="s">
        <v>221</v>
      </c>
      <c r="E855" s="564" t="s">
        <v>221</v>
      </c>
      <c r="F855" s="564" t="s">
        <v>221</v>
      </c>
      <c r="G855" s="564" t="s">
        <v>221</v>
      </c>
      <c r="H855" s="564" t="s">
        <v>220</v>
      </c>
      <c r="I855" s="564" t="s">
        <v>220</v>
      </c>
      <c r="J855" s="564" t="s">
        <v>220</v>
      </c>
      <c r="K855" s="564" t="s">
        <v>220</v>
      </c>
      <c r="L855" s="564" t="s">
        <v>220</v>
      </c>
    </row>
    <row r="856" spans="1:42" x14ac:dyDescent="0.3">
      <c r="A856" s="564">
        <v>122610</v>
      </c>
      <c r="B856" s="564" t="s">
        <v>515</v>
      </c>
      <c r="C856" s="564" t="s">
        <v>221</v>
      </c>
      <c r="D856" s="564" t="s">
        <v>221</v>
      </c>
      <c r="E856" s="564" t="s">
        <v>221</v>
      </c>
      <c r="F856" s="564" t="s">
        <v>220</v>
      </c>
      <c r="G856" s="564" t="s">
        <v>220</v>
      </c>
      <c r="H856" s="564" t="s">
        <v>220</v>
      </c>
      <c r="I856" s="564" t="s">
        <v>220</v>
      </c>
      <c r="J856" s="564" t="s">
        <v>220</v>
      </c>
      <c r="K856" s="564" t="s">
        <v>220</v>
      </c>
      <c r="L856" s="564" t="s">
        <v>220</v>
      </c>
    </row>
    <row r="857" spans="1:42" x14ac:dyDescent="0.3">
      <c r="A857" s="564">
        <v>122615</v>
      </c>
      <c r="B857" s="564" t="s">
        <v>515</v>
      </c>
      <c r="C857" s="564" t="s">
        <v>221</v>
      </c>
      <c r="D857" s="564" t="s">
        <v>219</v>
      </c>
      <c r="E857" s="564" t="s">
        <v>221</v>
      </c>
      <c r="F857" s="564" t="s">
        <v>219</v>
      </c>
      <c r="G857" s="564" t="s">
        <v>220</v>
      </c>
      <c r="H857" s="564" t="s">
        <v>220</v>
      </c>
      <c r="I857" s="564" t="s">
        <v>220</v>
      </c>
      <c r="J857" s="564" t="s">
        <v>220</v>
      </c>
      <c r="K857" s="564" t="s">
        <v>220</v>
      </c>
      <c r="L857" s="564" t="s">
        <v>220</v>
      </c>
    </row>
    <row r="858" spans="1:42" x14ac:dyDescent="0.3">
      <c r="A858" s="564">
        <v>122620</v>
      </c>
      <c r="B858" s="564" t="s">
        <v>515</v>
      </c>
      <c r="C858" s="564" t="s">
        <v>221</v>
      </c>
      <c r="D858" s="564" t="s">
        <v>221</v>
      </c>
      <c r="E858" s="564" t="s">
        <v>220</v>
      </c>
      <c r="F858" s="564" t="s">
        <v>220</v>
      </c>
      <c r="G858" s="564" t="s">
        <v>220</v>
      </c>
      <c r="H858" s="564" t="s">
        <v>220</v>
      </c>
      <c r="I858" s="564" t="s">
        <v>220</v>
      </c>
      <c r="J858" s="564" t="s">
        <v>220</v>
      </c>
      <c r="K858" s="564" t="s">
        <v>220</v>
      </c>
      <c r="L858" s="564" t="s">
        <v>220</v>
      </c>
    </row>
    <row r="859" spans="1:42" x14ac:dyDescent="0.3">
      <c r="A859" s="564">
        <v>122625</v>
      </c>
      <c r="B859" s="564" t="s">
        <v>515</v>
      </c>
      <c r="C859" s="564" t="s">
        <v>221</v>
      </c>
      <c r="D859" s="564" t="s">
        <v>219</v>
      </c>
      <c r="E859" s="564" t="s">
        <v>219</v>
      </c>
      <c r="F859" s="564" t="s">
        <v>219</v>
      </c>
      <c r="G859" s="564" t="s">
        <v>219</v>
      </c>
      <c r="H859" s="564" t="s">
        <v>221</v>
      </c>
      <c r="I859" s="564" t="s">
        <v>221</v>
      </c>
      <c r="J859" s="564" t="s">
        <v>221</v>
      </c>
      <c r="K859" s="564" t="s">
        <v>219</v>
      </c>
      <c r="L859" s="564" t="s">
        <v>221</v>
      </c>
      <c r="M859" s="564" t="s">
        <v>379</v>
      </c>
      <c r="N859" s="564" t="s">
        <v>379</v>
      </c>
      <c r="O859" s="564" t="s">
        <v>379</v>
      </c>
      <c r="P859" s="564" t="s">
        <v>379</v>
      </c>
      <c r="Q859" s="564" t="s">
        <v>379</v>
      </c>
      <c r="R859" s="564" t="s">
        <v>379</v>
      </c>
      <c r="S859" s="564" t="s">
        <v>379</v>
      </c>
      <c r="T859" s="564" t="s">
        <v>379</v>
      </c>
      <c r="U859" s="564" t="s">
        <v>379</v>
      </c>
      <c r="V859" s="564" t="s">
        <v>379</v>
      </c>
      <c r="W859" s="564" t="s">
        <v>379</v>
      </c>
      <c r="X859" s="564" t="s">
        <v>379</v>
      </c>
      <c r="Y859" s="564" t="s">
        <v>379</v>
      </c>
      <c r="Z859" s="564" t="s">
        <v>379</v>
      </c>
      <c r="AA859" s="564" t="s">
        <v>379</v>
      </c>
      <c r="AB859" s="564" t="s">
        <v>379</v>
      </c>
      <c r="AC859" s="564" t="s">
        <v>379</v>
      </c>
      <c r="AD859" s="564" t="s">
        <v>379</v>
      </c>
      <c r="AE859" s="564" t="s">
        <v>379</v>
      </c>
      <c r="AF859" s="564" t="s">
        <v>379</v>
      </c>
      <c r="AG859" s="564" t="s">
        <v>379</v>
      </c>
      <c r="AH859" s="564" t="s">
        <v>379</v>
      </c>
      <c r="AI859" s="564" t="s">
        <v>379</v>
      </c>
      <c r="AJ859" s="564" t="s">
        <v>379</v>
      </c>
      <c r="AK859" s="564" t="s">
        <v>379</v>
      </c>
      <c r="AL859" s="564" t="s">
        <v>379</v>
      </c>
      <c r="AM859" s="564" t="s">
        <v>379</v>
      </c>
      <c r="AN859" s="564" t="s">
        <v>379</v>
      </c>
      <c r="AO859" s="564" t="s">
        <v>379</v>
      </c>
      <c r="AP859" s="564" t="s">
        <v>379</v>
      </c>
    </row>
    <row r="860" spans="1:42" x14ac:dyDescent="0.3">
      <c r="A860" s="564">
        <v>122627</v>
      </c>
      <c r="B860" s="564" t="s">
        <v>515</v>
      </c>
      <c r="C860" s="564" t="s">
        <v>221</v>
      </c>
      <c r="D860" s="564" t="s">
        <v>219</v>
      </c>
      <c r="E860" s="564" t="s">
        <v>221</v>
      </c>
      <c r="F860" s="564" t="s">
        <v>219</v>
      </c>
      <c r="G860" s="564" t="s">
        <v>220</v>
      </c>
      <c r="H860" s="564" t="s">
        <v>221</v>
      </c>
      <c r="I860" s="564" t="s">
        <v>220</v>
      </c>
      <c r="J860" s="564" t="s">
        <v>220</v>
      </c>
      <c r="K860" s="564" t="s">
        <v>221</v>
      </c>
      <c r="L860" s="564" t="s">
        <v>220</v>
      </c>
      <c r="M860" s="564" t="s">
        <v>379</v>
      </c>
      <c r="N860" s="564" t="s">
        <v>379</v>
      </c>
      <c r="O860" s="564" t="s">
        <v>379</v>
      </c>
      <c r="P860" s="564" t="s">
        <v>379</v>
      </c>
      <c r="Q860" s="564" t="s">
        <v>379</v>
      </c>
      <c r="R860" s="564" t="s">
        <v>379</v>
      </c>
      <c r="S860" s="564" t="s">
        <v>379</v>
      </c>
      <c r="T860" s="564" t="s">
        <v>379</v>
      </c>
      <c r="U860" s="564" t="s">
        <v>379</v>
      </c>
      <c r="V860" s="564" t="s">
        <v>379</v>
      </c>
      <c r="W860" s="564" t="s">
        <v>379</v>
      </c>
      <c r="X860" s="564" t="s">
        <v>379</v>
      </c>
      <c r="Y860" s="564" t="s">
        <v>379</v>
      </c>
      <c r="Z860" s="564" t="s">
        <v>379</v>
      </c>
      <c r="AA860" s="564" t="s">
        <v>379</v>
      </c>
      <c r="AB860" s="564" t="s">
        <v>379</v>
      </c>
      <c r="AC860" s="564" t="s">
        <v>379</v>
      </c>
      <c r="AD860" s="564" t="s">
        <v>379</v>
      </c>
      <c r="AE860" s="564" t="s">
        <v>379</v>
      </c>
      <c r="AF860" s="564" t="s">
        <v>379</v>
      </c>
      <c r="AG860" s="564" t="s">
        <v>379</v>
      </c>
      <c r="AH860" s="564" t="s">
        <v>379</v>
      </c>
      <c r="AI860" s="564" t="s">
        <v>379</v>
      </c>
      <c r="AJ860" s="564" t="s">
        <v>379</v>
      </c>
      <c r="AK860" s="564" t="s">
        <v>379</v>
      </c>
      <c r="AL860" s="564" t="s">
        <v>379</v>
      </c>
      <c r="AM860" s="564" t="s">
        <v>379</v>
      </c>
      <c r="AN860" s="564" t="s">
        <v>379</v>
      </c>
      <c r="AO860" s="564" t="s">
        <v>379</v>
      </c>
      <c r="AP860" s="564" t="s">
        <v>379</v>
      </c>
    </row>
    <row r="861" spans="1:42" x14ac:dyDescent="0.3">
      <c r="A861" s="564">
        <v>122628</v>
      </c>
      <c r="B861" s="564" t="s">
        <v>515</v>
      </c>
      <c r="C861" s="564" t="s">
        <v>221</v>
      </c>
      <c r="D861" s="564" t="s">
        <v>221</v>
      </c>
      <c r="E861" s="564" t="s">
        <v>221</v>
      </c>
      <c r="F861" s="564" t="s">
        <v>220</v>
      </c>
      <c r="G861" s="564" t="s">
        <v>221</v>
      </c>
      <c r="H861" s="564" t="s">
        <v>220</v>
      </c>
      <c r="I861" s="564" t="s">
        <v>220</v>
      </c>
      <c r="J861" s="564" t="s">
        <v>220</v>
      </c>
      <c r="K861" s="564" t="s">
        <v>220</v>
      </c>
      <c r="L861" s="564" t="s">
        <v>220</v>
      </c>
    </row>
    <row r="862" spans="1:42" x14ac:dyDescent="0.3">
      <c r="A862" s="564">
        <v>122631</v>
      </c>
      <c r="B862" s="564" t="s">
        <v>515</v>
      </c>
      <c r="C862" s="564" t="s">
        <v>221</v>
      </c>
      <c r="D862" s="564" t="s">
        <v>221</v>
      </c>
      <c r="E862" s="564" t="s">
        <v>221</v>
      </c>
      <c r="F862" s="564" t="s">
        <v>220</v>
      </c>
      <c r="G862" s="564" t="s">
        <v>221</v>
      </c>
      <c r="H862" s="564" t="s">
        <v>220</v>
      </c>
      <c r="I862" s="564" t="s">
        <v>220</v>
      </c>
      <c r="J862" s="564" t="s">
        <v>220</v>
      </c>
      <c r="K862" s="564" t="s">
        <v>220</v>
      </c>
      <c r="L862" s="564" t="s">
        <v>220</v>
      </c>
    </row>
    <row r="863" spans="1:42" x14ac:dyDescent="0.3">
      <c r="A863" s="564">
        <v>122633</v>
      </c>
      <c r="B863" s="564" t="s">
        <v>515</v>
      </c>
      <c r="C863" s="564" t="s">
        <v>221</v>
      </c>
      <c r="D863" s="564" t="s">
        <v>220</v>
      </c>
      <c r="E863" s="564" t="s">
        <v>221</v>
      </c>
      <c r="F863" s="564" t="s">
        <v>221</v>
      </c>
      <c r="G863" s="564" t="s">
        <v>220</v>
      </c>
      <c r="H863" s="564" t="s">
        <v>220</v>
      </c>
      <c r="I863" s="564" t="s">
        <v>220</v>
      </c>
      <c r="J863" s="564" t="s">
        <v>220</v>
      </c>
      <c r="K863" s="564" t="s">
        <v>220</v>
      </c>
      <c r="L863" s="564" t="s">
        <v>220</v>
      </c>
    </row>
    <row r="864" spans="1:42" x14ac:dyDescent="0.3">
      <c r="A864" s="564">
        <v>122634</v>
      </c>
      <c r="B864" s="564" t="s">
        <v>515</v>
      </c>
      <c r="C864" s="564" t="s">
        <v>221</v>
      </c>
      <c r="D864" s="564" t="s">
        <v>221</v>
      </c>
      <c r="E864" s="564" t="s">
        <v>221</v>
      </c>
      <c r="F864" s="564" t="s">
        <v>221</v>
      </c>
      <c r="G864" s="564" t="s">
        <v>221</v>
      </c>
      <c r="H864" s="564" t="s">
        <v>220</v>
      </c>
      <c r="I864" s="564" t="s">
        <v>220</v>
      </c>
      <c r="J864" s="564" t="s">
        <v>220</v>
      </c>
      <c r="K864" s="564" t="s">
        <v>220</v>
      </c>
      <c r="L864" s="564" t="s">
        <v>220</v>
      </c>
    </row>
    <row r="865" spans="1:42" x14ac:dyDescent="0.3">
      <c r="A865" s="564">
        <v>122641</v>
      </c>
      <c r="B865" s="564" t="s">
        <v>515</v>
      </c>
      <c r="C865" s="564" t="s">
        <v>221</v>
      </c>
      <c r="D865" s="564" t="s">
        <v>221</v>
      </c>
      <c r="E865" s="564" t="s">
        <v>221</v>
      </c>
      <c r="F865" s="564" t="s">
        <v>221</v>
      </c>
      <c r="G865" s="564" t="s">
        <v>220</v>
      </c>
      <c r="H865" s="564" t="s">
        <v>221</v>
      </c>
      <c r="I865" s="564" t="s">
        <v>220</v>
      </c>
      <c r="J865" s="564" t="s">
        <v>221</v>
      </c>
      <c r="K865" s="564" t="s">
        <v>221</v>
      </c>
      <c r="L865" s="564" t="s">
        <v>220</v>
      </c>
    </row>
    <row r="866" spans="1:42" x14ac:dyDescent="0.3">
      <c r="A866" s="564">
        <v>122642</v>
      </c>
      <c r="B866" s="564" t="s">
        <v>515</v>
      </c>
      <c r="C866" s="564" t="s">
        <v>221</v>
      </c>
      <c r="D866" s="564" t="s">
        <v>221</v>
      </c>
      <c r="E866" s="564" t="s">
        <v>221</v>
      </c>
      <c r="F866" s="564" t="s">
        <v>221</v>
      </c>
      <c r="G866" s="564" t="s">
        <v>220</v>
      </c>
      <c r="H866" s="564" t="s">
        <v>220</v>
      </c>
      <c r="I866" s="564" t="s">
        <v>220</v>
      </c>
      <c r="J866" s="564" t="s">
        <v>220</v>
      </c>
      <c r="K866" s="564" t="s">
        <v>220</v>
      </c>
      <c r="L866" s="564" t="s">
        <v>220</v>
      </c>
    </row>
    <row r="867" spans="1:42" x14ac:dyDescent="0.3">
      <c r="A867" s="564">
        <v>122643</v>
      </c>
      <c r="B867" s="564" t="s">
        <v>515</v>
      </c>
      <c r="C867" s="564" t="s">
        <v>221</v>
      </c>
      <c r="D867" s="564" t="s">
        <v>220</v>
      </c>
      <c r="E867" s="564" t="s">
        <v>220</v>
      </c>
      <c r="F867" s="564" t="s">
        <v>221</v>
      </c>
      <c r="G867" s="564" t="s">
        <v>220</v>
      </c>
      <c r="H867" s="564" t="s">
        <v>220</v>
      </c>
      <c r="I867" s="564" t="s">
        <v>220</v>
      </c>
      <c r="J867" s="564" t="s">
        <v>220</v>
      </c>
      <c r="K867" s="564" t="s">
        <v>220</v>
      </c>
      <c r="L867" s="564" t="s">
        <v>220</v>
      </c>
    </row>
    <row r="868" spans="1:42" x14ac:dyDescent="0.3">
      <c r="A868" s="564">
        <v>122644</v>
      </c>
      <c r="B868" s="564" t="s">
        <v>515</v>
      </c>
      <c r="C868" s="564" t="s">
        <v>221</v>
      </c>
      <c r="D868" s="564" t="s">
        <v>219</v>
      </c>
      <c r="E868" s="564" t="s">
        <v>219</v>
      </c>
      <c r="F868" s="564" t="s">
        <v>219</v>
      </c>
      <c r="G868" s="564" t="s">
        <v>219</v>
      </c>
      <c r="H868" s="564" t="s">
        <v>219</v>
      </c>
      <c r="I868" s="564" t="s">
        <v>219</v>
      </c>
      <c r="J868" s="564" t="s">
        <v>221</v>
      </c>
      <c r="K868" s="564" t="s">
        <v>221</v>
      </c>
      <c r="L868" s="564" t="s">
        <v>221</v>
      </c>
      <c r="M868" s="564" t="s">
        <v>379</v>
      </c>
      <c r="N868" s="564" t="s">
        <v>379</v>
      </c>
      <c r="O868" s="564" t="s">
        <v>379</v>
      </c>
      <c r="P868" s="564" t="s">
        <v>379</v>
      </c>
      <c r="Q868" s="564" t="s">
        <v>379</v>
      </c>
      <c r="R868" s="564" t="s">
        <v>379</v>
      </c>
      <c r="S868" s="564" t="s">
        <v>379</v>
      </c>
      <c r="T868" s="564" t="s">
        <v>379</v>
      </c>
      <c r="U868" s="564" t="s">
        <v>379</v>
      </c>
      <c r="V868" s="564" t="s">
        <v>379</v>
      </c>
      <c r="W868" s="564" t="s">
        <v>379</v>
      </c>
      <c r="X868" s="564" t="s">
        <v>379</v>
      </c>
      <c r="Y868" s="564" t="s">
        <v>379</v>
      </c>
      <c r="Z868" s="564" t="s">
        <v>379</v>
      </c>
      <c r="AA868" s="564" t="s">
        <v>379</v>
      </c>
      <c r="AB868" s="564" t="s">
        <v>379</v>
      </c>
      <c r="AC868" s="564" t="s">
        <v>379</v>
      </c>
      <c r="AD868" s="564" t="s">
        <v>379</v>
      </c>
      <c r="AE868" s="564" t="s">
        <v>379</v>
      </c>
      <c r="AF868" s="564" t="s">
        <v>379</v>
      </c>
      <c r="AG868" s="564" t="s">
        <v>379</v>
      </c>
      <c r="AH868" s="564" t="s">
        <v>379</v>
      </c>
      <c r="AI868" s="564" t="s">
        <v>379</v>
      </c>
      <c r="AJ868" s="564" t="s">
        <v>379</v>
      </c>
      <c r="AK868" s="564" t="s">
        <v>379</v>
      </c>
      <c r="AL868" s="564" t="s">
        <v>379</v>
      </c>
      <c r="AM868" s="564" t="s">
        <v>379</v>
      </c>
      <c r="AN868" s="564" t="s">
        <v>379</v>
      </c>
      <c r="AO868" s="564" t="s">
        <v>379</v>
      </c>
      <c r="AP868" s="564" t="s">
        <v>379</v>
      </c>
    </row>
    <row r="869" spans="1:42" x14ac:dyDescent="0.3">
      <c r="A869" s="564">
        <v>122646</v>
      </c>
      <c r="B869" s="564" t="s">
        <v>515</v>
      </c>
      <c r="C869" s="564" t="s">
        <v>221</v>
      </c>
      <c r="D869" s="564" t="s">
        <v>221</v>
      </c>
      <c r="E869" s="564" t="s">
        <v>221</v>
      </c>
      <c r="F869" s="564" t="s">
        <v>221</v>
      </c>
      <c r="G869" s="564" t="s">
        <v>221</v>
      </c>
      <c r="H869" s="564" t="s">
        <v>220</v>
      </c>
      <c r="I869" s="564" t="s">
        <v>220</v>
      </c>
      <c r="J869" s="564" t="s">
        <v>220</v>
      </c>
      <c r="K869" s="564" t="s">
        <v>220</v>
      </c>
      <c r="L869" s="564" t="s">
        <v>220</v>
      </c>
    </row>
    <row r="870" spans="1:42" x14ac:dyDescent="0.3">
      <c r="A870" s="564">
        <v>122647</v>
      </c>
      <c r="B870" s="564" t="s">
        <v>515</v>
      </c>
      <c r="C870" s="564" t="s">
        <v>221</v>
      </c>
      <c r="D870" s="564" t="s">
        <v>221</v>
      </c>
      <c r="E870" s="564" t="s">
        <v>221</v>
      </c>
      <c r="F870" s="564" t="s">
        <v>221</v>
      </c>
      <c r="G870" s="564" t="s">
        <v>221</v>
      </c>
      <c r="H870" s="564" t="s">
        <v>220</v>
      </c>
      <c r="I870" s="564" t="s">
        <v>220</v>
      </c>
      <c r="J870" s="564" t="s">
        <v>220</v>
      </c>
      <c r="K870" s="564" t="s">
        <v>220</v>
      </c>
      <c r="L870" s="564" t="s">
        <v>220</v>
      </c>
    </row>
    <row r="871" spans="1:42" x14ac:dyDescent="0.3">
      <c r="A871" s="564">
        <v>122651</v>
      </c>
      <c r="B871" s="564" t="s">
        <v>515</v>
      </c>
      <c r="C871" s="564" t="s">
        <v>221</v>
      </c>
      <c r="D871" s="564" t="s">
        <v>220</v>
      </c>
      <c r="E871" s="564" t="s">
        <v>220</v>
      </c>
      <c r="F871" s="564" t="s">
        <v>220</v>
      </c>
      <c r="G871" s="564" t="s">
        <v>221</v>
      </c>
      <c r="H871" s="564" t="s">
        <v>220</v>
      </c>
      <c r="I871" s="564" t="s">
        <v>220</v>
      </c>
      <c r="J871" s="564" t="s">
        <v>220</v>
      </c>
      <c r="K871" s="564" t="s">
        <v>220</v>
      </c>
      <c r="L871" s="564" t="s">
        <v>220</v>
      </c>
    </row>
    <row r="872" spans="1:42" x14ac:dyDescent="0.3">
      <c r="A872" s="564">
        <v>122652</v>
      </c>
      <c r="B872" s="564" t="s">
        <v>515</v>
      </c>
      <c r="C872" s="564" t="s">
        <v>221</v>
      </c>
      <c r="D872" s="564" t="s">
        <v>221</v>
      </c>
      <c r="E872" s="564" t="s">
        <v>220</v>
      </c>
      <c r="F872" s="564" t="s">
        <v>220</v>
      </c>
      <c r="G872" s="564" t="s">
        <v>220</v>
      </c>
      <c r="H872" s="564" t="s">
        <v>220</v>
      </c>
      <c r="I872" s="564" t="s">
        <v>220</v>
      </c>
      <c r="J872" s="564" t="s">
        <v>220</v>
      </c>
      <c r="K872" s="564" t="s">
        <v>220</v>
      </c>
      <c r="L872" s="564" t="s">
        <v>220</v>
      </c>
    </row>
    <row r="873" spans="1:42" x14ac:dyDescent="0.3">
      <c r="A873" s="564">
        <v>122656</v>
      </c>
      <c r="B873" s="564" t="s">
        <v>515</v>
      </c>
      <c r="C873" s="564" t="s">
        <v>221</v>
      </c>
      <c r="D873" s="564" t="s">
        <v>221</v>
      </c>
      <c r="E873" s="564" t="s">
        <v>221</v>
      </c>
      <c r="F873" s="564" t="s">
        <v>221</v>
      </c>
      <c r="G873" s="564" t="s">
        <v>221</v>
      </c>
      <c r="H873" s="564" t="s">
        <v>220</v>
      </c>
      <c r="I873" s="564" t="s">
        <v>220</v>
      </c>
      <c r="J873" s="564" t="s">
        <v>220</v>
      </c>
      <c r="K873" s="564" t="s">
        <v>220</v>
      </c>
      <c r="L873" s="564" t="s">
        <v>220</v>
      </c>
    </row>
    <row r="874" spans="1:42" x14ac:dyDescent="0.3">
      <c r="A874" s="564">
        <v>122657</v>
      </c>
      <c r="B874" s="564" t="s">
        <v>515</v>
      </c>
      <c r="C874" s="564" t="s">
        <v>221</v>
      </c>
      <c r="D874" s="564" t="s">
        <v>221</v>
      </c>
      <c r="E874" s="564" t="s">
        <v>221</v>
      </c>
      <c r="F874" s="564" t="s">
        <v>220</v>
      </c>
      <c r="G874" s="564" t="s">
        <v>220</v>
      </c>
      <c r="H874" s="564" t="s">
        <v>220</v>
      </c>
      <c r="I874" s="564" t="s">
        <v>220</v>
      </c>
      <c r="J874" s="564" t="s">
        <v>220</v>
      </c>
      <c r="K874" s="564" t="s">
        <v>220</v>
      </c>
      <c r="L874" s="564" t="s">
        <v>220</v>
      </c>
    </row>
    <row r="875" spans="1:42" x14ac:dyDescent="0.3">
      <c r="A875" s="564">
        <v>122658</v>
      </c>
      <c r="B875" s="564" t="s">
        <v>515</v>
      </c>
      <c r="C875" s="564" t="s">
        <v>221</v>
      </c>
      <c r="D875" s="564" t="s">
        <v>220</v>
      </c>
      <c r="E875" s="564" t="s">
        <v>221</v>
      </c>
      <c r="F875" s="564" t="s">
        <v>221</v>
      </c>
      <c r="G875" s="564" t="s">
        <v>220</v>
      </c>
      <c r="H875" s="564" t="s">
        <v>220</v>
      </c>
      <c r="I875" s="564" t="s">
        <v>220</v>
      </c>
      <c r="J875" s="564" t="s">
        <v>220</v>
      </c>
      <c r="K875" s="564" t="s">
        <v>220</v>
      </c>
      <c r="L875" s="564" t="s">
        <v>220</v>
      </c>
    </row>
    <row r="876" spans="1:42" x14ac:dyDescent="0.3">
      <c r="A876" s="564">
        <v>122662</v>
      </c>
      <c r="B876" s="564" t="s">
        <v>515</v>
      </c>
      <c r="C876" s="564" t="s">
        <v>221</v>
      </c>
      <c r="D876" s="564" t="s">
        <v>221</v>
      </c>
      <c r="E876" s="564" t="s">
        <v>221</v>
      </c>
      <c r="F876" s="564" t="s">
        <v>221</v>
      </c>
      <c r="G876" s="564" t="s">
        <v>221</v>
      </c>
      <c r="H876" s="564" t="s">
        <v>220</v>
      </c>
      <c r="I876" s="564" t="s">
        <v>220</v>
      </c>
      <c r="J876" s="564" t="s">
        <v>220</v>
      </c>
      <c r="K876" s="564" t="s">
        <v>220</v>
      </c>
      <c r="L876" s="564" t="s">
        <v>220</v>
      </c>
    </row>
    <row r="877" spans="1:42" x14ac:dyDescent="0.3">
      <c r="A877" s="564">
        <v>122663</v>
      </c>
      <c r="B877" s="564" t="s">
        <v>515</v>
      </c>
      <c r="C877" s="564" t="s">
        <v>221</v>
      </c>
      <c r="D877" s="564" t="s">
        <v>221</v>
      </c>
      <c r="E877" s="564" t="s">
        <v>221</v>
      </c>
      <c r="F877" s="564" t="s">
        <v>220</v>
      </c>
      <c r="G877" s="564" t="s">
        <v>220</v>
      </c>
      <c r="H877" s="564" t="s">
        <v>220</v>
      </c>
      <c r="I877" s="564" t="s">
        <v>220</v>
      </c>
      <c r="J877" s="564" t="s">
        <v>220</v>
      </c>
      <c r="K877" s="564" t="s">
        <v>220</v>
      </c>
      <c r="L877" s="564" t="s">
        <v>220</v>
      </c>
    </row>
    <row r="878" spans="1:42" x14ac:dyDescent="0.3">
      <c r="A878" s="564">
        <v>122664</v>
      </c>
      <c r="B878" s="564" t="s">
        <v>515</v>
      </c>
      <c r="C878" s="564" t="s">
        <v>221</v>
      </c>
      <c r="D878" s="564" t="s">
        <v>220</v>
      </c>
      <c r="E878" s="564" t="s">
        <v>220</v>
      </c>
      <c r="F878" s="564" t="s">
        <v>220</v>
      </c>
      <c r="G878" s="564" t="s">
        <v>221</v>
      </c>
      <c r="H878" s="564" t="s">
        <v>220</v>
      </c>
      <c r="I878" s="564" t="s">
        <v>220</v>
      </c>
      <c r="J878" s="564" t="s">
        <v>220</v>
      </c>
      <c r="K878" s="564" t="s">
        <v>220</v>
      </c>
      <c r="L878" s="564" t="s">
        <v>220</v>
      </c>
    </row>
    <row r="879" spans="1:42" x14ac:dyDescent="0.3">
      <c r="A879" s="564">
        <v>122665</v>
      </c>
      <c r="B879" s="564" t="s">
        <v>515</v>
      </c>
      <c r="C879" s="564" t="s">
        <v>221</v>
      </c>
      <c r="D879" s="564" t="s">
        <v>219</v>
      </c>
      <c r="E879" s="564" t="s">
        <v>219</v>
      </c>
      <c r="F879" s="564" t="s">
        <v>219</v>
      </c>
      <c r="G879" s="564" t="s">
        <v>221</v>
      </c>
      <c r="H879" s="564" t="s">
        <v>221</v>
      </c>
      <c r="I879" s="564" t="s">
        <v>220</v>
      </c>
      <c r="J879" s="564" t="s">
        <v>220</v>
      </c>
      <c r="K879" s="564" t="s">
        <v>221</v>
      </c>
      <c r="L879" s="564" t="s">
        <v>220</v>
      </c>
    </row>
    <row r="880" spans="1:42" x14ac:dyDescent="0.3">
      <c r="A880" s="564">
        <v>122666</v>
      </c>
      <c r="B880" s="564" t="s">
        <v>515</v>
      </c>
      <c r="C880" s="564" t="s">
        <v>221</v>
      </c>
      <c r="D880" s="564" t="s">
        <v>221</v>
      </c>
      <c r="E880" s="564" t="s">
        <v>221</v>
      </c>
      <c r="F880" s="564" t="s">
        <v>221</v>
      </c>
      <c r="G880" s="564" t="s">
        <v>221</v>
      </c>
      <c r="H880" s="564" t="s">
        <v>220</v>
      </c>
      <c r="I880" s="564" t="s">
        <v>220</v>
      </c>
      <c r="J880" s="564" t="s">
        <v>220</v>
      </c>
      <c r="K880" s="564" t="s">
        <v>220</v>
      </c>
      <c r="L880" s="564" t="s">
        <v>220</v>
      </c>
    </row>
    <row r="881" spans="1:42" x14ac:dyDescent="0.3">
      <c r="A881" s="564">
        <v>122671</v>
      </c>
      <c r="B881" s="564" t="s">
        <v>515</v>
      </c>
      <c r="C881" s="564" t="s">
        <v>221</v>
      </c>
      <c r="D881" s="564" t="s">
        <v>219</v>
      </c>
      <c r="E881" s="564" t="s">
        <v>221</v>
      </c>
      <c r="F881" s="564" t="s">
        <v>221</v>
      </c>
      <c r="G881" s="564" t="s">
        <v>219</v>
      </c>
      <c r="H881" s="564" t="s">
        <v>220</v>
      </c>
      <c r="I881" s="564" t="s">
        <v>220</v>
      </c>
      <c r="J881" s="564" t="s">
        <v>221</v>
      </c>
      <c r="K881" s="564" t="s">
        <v>221</v>
      </c>
      <c r="L881" s="564" t="s">
        <v>220</v>
      </c>
      <c r="M881" s="564" t="s">
        <v>379</v>
      </c>
      <c r="N881" s="564" t="s">
        <v>379</v>
      </c>
      <c r="O881" s="564" t="s">
        <v>379</v>
      </c>
      <c r="P881" s="564" t="s">
        <v>379</v>
      </c>
      <c r="Q881" s="564" t="s">
        <v>379</v>
      </c>
      <c r="R881" s="564" t="s">
        <v>379</v>
      </c>
      <c r="S881" s="564" t="s">
        <v>379</v>
      </c>
      <c r="T881" s="564" t="s">
        <v>379</v>
      </c>
      <c r="U881" s="564" t="s">
        <v>379</v>
      </c>
      <c r="V881" s="564" t="s">
        <v>379</v>
      </c>
      <c r="W881" s="564" t="s">
        <v>379</v>
      </c>
      <c r="X881" s="564" t="s">
        <v>379</v>
      </c>
      <c r="Y881" s="564" t="s">
        <v>379</v>
      </c>
      <c r="Z881" s="564" t="s">
        <v>379</v>
      </c>
      <c r="AA881" s="564" t="s">
        <v>379</v>
      </c>
      <c r="AB881" s="564" t="s">
        <v>379</v>
      </c>
      <c r="AC881" s="564" t="s">
        <v>379</v>
      </c>
      <c r="AD881" s="564" t="s">
        <v>379</v>
      </c>
      <c r="AE881" s="564" t="s">
        <v>379</v>
      </c>
      <c r="AF881" s="564" t="s">
        <v>379</v>
      </c>
      <c r="AG881" s="564" t="s">
        <v>379</v>
      </c>
      <c r="AH881" s="564" t="s">
        <v>379</v>
      </c>
      <c r="AI881" s="564" t="s">
        <v>379</v>
      </c>
      <c r="AJ881" s="564" t="s">
        <v>379</v>
      </c>
      <c r="AK881" s="564" t="s">
        <v>379</v>
      </c>
      <c r="AL881" s="564" t="s">
        <v>379</v>
      </c>
      <c r="AM881" s="564" t="s">
        <v>379</v>
      </c>
      <c r="AN881" s="564" t="s">
        <v>379</v>
      </c>
      <c r="AO881" s="564" t="s">
        <v>379</v>
      </c>
      <c r="AP881" s="564" t="s">
        <v>379</v>
      </c>
    </row>
    <row r="882" spans="1:42" x14ac:dyDescent="0.3">
      <c r="A882" s="564">
        <v>122676</v>
      </c>
      <c r="B882" s="564" t="s">
        <v>515</v>
      </c>
      <c r="C882" s="564" t="s">
        <v>221</v>
      </c>
      <c r="D882" s="564" t="s">
        <v>220</v>
      </c>
      <c r="E882" s="564" t="s">
        <v>221</v>
      </c>
      <c r="F882" s="564" t="s">
        <v>220</v>
      </c>
      <c r="G882" s="564" t="s">
        <v>221</v>
      </c>
      <c r="H882" s="564" t="s">
        <v>220</v>
      </c>
      <c r="I882" s="564" t="s">
        <v>220</v>
      </c>
      <c r="J882" s="564" t="s">
        <v>220</v>
      </c>
      <c r="K882" s="564" t="s">
        <v>220</v>
      </c>
      <c r="L882" s="564" t="s">
        <v>220</v>
      </c>
    </row>
    <row r="883" spans="1:42" x14ac:dyDescent="0.3">
      <c r="A883" s="564">
        <v>122679</v>
      </c>
      <c r="B883" s="564" t="s">
        <v>515</v>
      </c>
      <c r="C883" s="564" t="s">
        <v>221</v>
      </c>
      <c r="D883" s="564" t="s">
        <v>219</v>
      </c>
      <c r="E883" s="564" t="s">
        <v>219</v>
      </c>
      <c r="F883" s="564" t="s">
        <v>221</v>
      </c>
      <c r="G883" s="564" t="s">
        <v>219</v>
      </c>
      <c r="H883" s="564" t="s">
        <v>221</v>
      </c>
      <c r="I883" s="564" t="s">
        <v>221</v>
      </c>
      <c r="J883" s="564" t="s">
        <v>219</v>
      </c>
      <c r="K883" s="564" t="s">
        <v>219</v>
      </c>
      <c r="L883" s="564" t="s">
        <v>221</v>
      </c>
    </row>
    <row r="884" spans="1:42" x14ac:dyDescent="0.3">
      <c r="A884" s="564">
        <v>122680</v>
      </c>
      <c r="B884" s="564" t="s">
        <v>515</v>
      </c>
      <c r="C884" s="564" t="s">
        <v>221</v>
      </c>
      <c r="D884" s="564" t="s">
        <v>221</v>
      </c>
      <c r="E884" s="564" t="s">
        <v>221</v>
      </c>
      <c r="F884" s="564" t="s">
        <v>221</v>
      </c>
      <c r="G884" s="564" t="s">
        <v>221</v>
      </c>
      <c r="H884" s="564" t="s">
        <v>220</v>
      </c>
      <c r="I884" s="564" t="s">
        <v>220</v>
      </c>
      <c r="J884" s="564" t="s">
        <v>220</v>
      </c>
      <c r="K884" s="564" t="s">
        <v>220</v>
      </c>
      <c r="L884" s="564" t="s">
        <v>220</v>
      </c>
    </row>
    <row r="885" spans="1:42" x14ac:dyDescent="0.3">
      <c r="A885" s="564">
        <v>122686</v>
      </c>
      <c r="B885" s="564" t="s">
        <v>515</v>
      </c>
      <c r="C885" s="564" t="s">
        <v>221</v>
      </c>
      <c r="D885" s="564" t="s">
        <v>221</v>
      </c>
      <c r="E885" s="564" t="s">
        <v>221</v>
      </c>
      <c r="F885" s="564" t="s">
        <v>220</v>
      </c>
      <c r="G885" s="564" t="s">
        <v>220</v>
      </c>
      <c r="H885" s="564" t="s">
        <v>220</v>
      </c>
      <c r="I885" s="564" t="s">
        <v>220</v>
      </c>
      <c r="J885" s="564" t="s">
        <v>220</v>
      </c>
      <c r="K885" s="564" t="s">
        <v>220</v>
      </c>
      <c r="L885" s="564" t="s">
        <v>220</v>
      </c>
    </row>
    <row r="886" spans="1:42" x14ac:dyDescent="0.3">
      <c r="A886" s="564">
        <v>122687</v>
      </c>
      <c r="B886" s="564" t="s">
        <v>515</v>
      </c>
      <c r="C886" s="564" t="s">
        <v>221</v>
      </c>
      <c r="D886" s="564" t="s">
        <v>221</v>
      </c>
      <c r="E886" s="564" t="s">
        <v>221</v>
      </c>
      <c r="F886" s="564" t="s">
        <v>221</v>
      </c>
      <c r="G886" s="564" t="s">
        <v>221</v>
      </c>
      <c r="H886" s="564" t="s">
        <v>220</v>
      </c>
      <c r="I886" s="564" t="s">
        <v>220</v>
      </c>
      <c r="J886" s="564" t="s">
        <v>220</v>
      </c>
      <c r="K886" s="564" t="s">
        <v>220</v>
      </c>
      <c r="L886" s="564" t="s">
        <v>220</v>
      </c>
    </row>
    <row r="887" spans="1:42" x14ac:dyDescent="0.3">
      <c r="A887" s="564">
        <v>122691</v>
      </c>
      <c r="B887" s="564" t="s">
        <v>515</v>
      </c>
      <c r="C887" s="564" t="s">
        <v>221</v>
      </c>
      <c r="D887" s="564" t="s">
        <v>219</v>
      </c>
      <c r="E887" s="564" t="s">
        <v>219</v>
      </c>
      <c r="F887" s="564" t="s">
        <v>219</v>
      </c>
      <c r="G887" s="564" t="s">
        <v>220</v>
      </c>
      <c r="H887" s="564" t="s">
        <v>221</v>
      </c>
      <c r="I887" s="564" t="s">
        <v>221</v>
      </c>
      <c r="J887" s="564" t="s">
        <v>220</v>
      </c>
      <c r="K887" s="564" t="s">
        <v>220</v>
      </c>
      <c r="L887" s="564" t="s">
        <v>220</v>
      </c>
      <c r="M887" s="564" t="s">
        <v>379</v>
      </c>
      <c r="N887" s="564" t="s">
        <v>379</v>
      </c>
      <c r="O887" s="564" t="s">
        <v>379</v>
      </c>
      <c r="P887" s="564" t="s">
        <v>379</v>
      </c>
      <c r="Q887" s="564" t="s">
        <v>379</v>
      </c>
      <c r="R887" s="564" t="s">
        <v>379</v>
      </c>
      <c r="S887" s="564" t="s">
        <v>379</v>
      </c>
      <c r="T887" s="564" t="s">
        <v>379</v>
      </c>
      <c r="U887" s="564" t="s">
        <v>379</v>
      </c>
      <c r="V887" s="564" t="s">
        <v>379</v>
      </c>
      <c r="W887" s="564" t="s">
        <v>379</v>
      </c>
      <c r="X887" s="564" t="s">
        <v>379</v>
      </c>
      <c r="Y887" s="564" t="s">
        <v>379</v>
      </c>
      <c r="Z887" s="564" t="s">
        <v>379</v>
      </c>
      <c r="AA887" s="564" t="s">
        <v>379</v>
      </c>
      <c r="AB887" s="564" t="s">
        <v>379</v>
      </c>
      <c r="AC887" s="564" t="s">
        <v>379</v>
      </c>
      <c r="AD887" s="564" t="s">
        <v>379</v>
      </c>
      <c r="AE887" s="564" t="s">
        <v>379</v>
      </c>
      <c r="AF887" s="564" t="s">
        <v>379</v>
      </c>
      <c r="AG887" s="564" t="s">
        <v>379</v>
      </c>
      <c r="AH887" s="564" t="s">
        <v>379</v>
      </c>
      <c r="AI887" s="564" t="s">
        <v>379</v>
      </c>
      <c r="AJ887" s="564" t="s">
        <v>379</v>
      </c>
      <c r="AK887" s="564" t="s">
        <v>379</v>
      </c>
      <c r="AL887" s="564" t="s">
        <v>379</v>
      </c>
      <c r="AM887" s="564" t="s">
        <v>379</v>
      </c>
      <c r="AN887" s="564" t="s">
        <v>379</v>
      </c>
      <c r="AO887" s="564" t="s">
        <v>379</v>
      </c>
      <c r="AP887" s="564" t="s">
        <v>379</v>
      </c>
    </row>
    <row r="888" spans="1:42" x14ac:dyDescent="0.3">
      <c r="A888" s="564">
        <v>122693</v>
      </c>
      <c r="B888" s="564" t="s">
        <v>515</v>
      </c>
      <c r="C888" s="564" t="s">
        <v>221</v>
      </c>
      <c r="D888" s="564" t="s">
        <v>221</v>
      </c>
      <c r="E888" s="564" t="s">
        <v>220</v>
      </c>
      <c r="F888" s="564" t="s">
        <v>220</v>
      </c>
      <c r="G888" s="564" t="s">
        <v>220</v>
      </c>
      <c r="H888" s="564" t="s">
        <v>220</v>
      </c>
      <c r="I888" s="564" t="s">
        <v>220</v>
      </c>
      <c r="J888" s="564" t="s">
        <v>220</v>
      </c>
      <c r="K888" s="564" t="s">
        <v>220</v>
      </c>
      <c r="L888" s="564" t="s">
        <v>220</v>
      </c>
    </row>
    <row r="889" spans="1:42" x14ac:dyDescent="0.3">
      <c r="A889" s="564">
        <v>122694</v>
      </c>
      <c r="B889" s="564" t="s">
        <v>515</v>
      </c>
      <c r="C889" s="564" t="s">
        <v>221</v>
      </c>
      <c r="D889" s="564" t="s">
        <v>219</v>
      </c>
      <c r="E889" s="564" t="s">
        <v>219</v>
      </c>
      <c r="F889" s="564" t="s">
        <v>220</v>
      </c>
      <c r="G889" s="564" t="s">
        <v>220</v>
      </c>
      <c r="H889" s="564" t="s">
        <v>220</v>
      </c>
      <c r="I889" s="564" t="s">
        <v>221</v>
      </c>
      <c r="J889" s="564" t="s">
        <v>220</v>
      </c>
      <c r="K889" s="564" t="s">
        <v>220</v>
      </c>
      <c r="L889" s="564" t="s">
        <v>220</v>
      </c>
    </row>
    <row r="890" spans="1:42" x14ac:dyDescent="0.3">
      <c r="A890" s="564">
        <v>122706</v>
      </c>
      <c r="B890" s="564" t="s">
        <v>515</v>
      </c>
      <c r="C890" s="564" t="s">
        <v>221</v>
      </c>
      <c r="D890" s="564" t="s">
        <v>220</v>
      </c>
      <c r="E890" s="564" t="s">
        <v>221</v>
      </c>
      <c r="F890" s="564" t="s">
        <v>221</v>
      </c>
      <c r="G890" s="564" t="s">
        <v>220</v>
      </c>
      <c r="H890" s="564" t="s">
        <v>220</v>
      </c>
      <c r="I890" s="564" t="s">
        <v>220</v>
      </c>
      <c r="J890" s="564" t="s">
        <v>220</v>
      </c>
      <c r="K890" s="564" t="s">
        <v>220</v>
      </c>
      <c r="L890" s="564" t="s">
        <v>220</v>
      </c>
    </row>
    <row r="891" spans="1:42" x14ac:dyDescent="0.3">
      <c r="A891" s="564">
        <v>122711</v>
      </c>
      <c r="B891" s="564" t="s">
        <v>515</v>
      </c>
      <c r="C891" s="564" t="s">
        <v>221</v>
      </c>
      <c r="D891" s="564" t="s">
        <v>221</v>
      </c>
      <c r="E891" s="564" t="s">
        <v>220</v>
      </c>
      <c r="F891" s="564" t="s">
        <v>221</v>
      </c>
      <c r="G891" s="564" t="s">
        <v>220</v>
      </c>
      <c r="H891" s="564" t="s">
        <v>220</v>
      </c>
      <c r="I891" s="564" t="s">
        <v>220</v>
      </c>
      <c r="J891" s="564" t="s">
        <v>220</v>
      </c>
      <c r="K891" s="564" t="s">
        <v>220</v>
      </c>
      <c r="L891" s="564" t="s">
        <v>220</v>
      </c>
    </row>
    <row r="892" spans="1:42" x14ac:dyDescent="0.3">
      <c r="A892" s="564">
        <v>122717</v>
      </c>
      <c r="B892" s="564" t="s">
        <v>515</v>
      </c>
      <c r="C892" s="564" t="s">
        <v>221</v>
      </c>
      <c r="D892" s="564" t="s">
        <v>221</v>
      </c>
      <c r="E892" s="564" t="s">
        <v>221</v>
      </c>
      <c r="F892" s="564" t="s">
        <v>221</v>
      </c>
      <c r="G892" s="564" t="s">
        <v>221</v>
      </c>
      <c r="H892" s="564" t="s">
        <v>220</v>
      </c>
      <c r="I892" s="564" t="s">
        <v>220</v>
      </c>
      <c r="J892" s="564" t="s">
        <v>220</v>
      </c>
      <c r="K892" s="564" t="s">
        <v>220</v>
      </c>
      <c r="L892" s="564" t="s">
        <v>220</v>
      </c>
    </row>
    <row r="893" spans="1:42" x14ac:dyDescent="0.3">
      <c r="A893" s="564">
        <v>122719</v>
      </c>
      <c r="B893" s="564" t="s">
        <v>515</v>
      </c>
      <c r="C893" s="564" t="s">
        <v>221</v>
      </c>
      <c r="D893" s="564" t="s">
        <v>219</v>
      </c>
      <c r="E893" s="564" t="s">
        <v>219</v>
      </c>
      <c r="F893" s="564" t="s">
        <v>221</v>
      </c>
      <c r="G893" s="564" t="s">
        <v>221</v>
      </c>
      <c r="H893" s="564" t="s">
        <v>220</v>
      </c>
      <c r="I893" s="564" t="s">
        <v>221</v>
      </c>
      <c r="J893" s="564" t="s">
        <v>221</v>
      </c>
      <c r="K893" s="564" t="s">
        <v>221</v>
      </c>
      <c r="L893" s="564" t="s">
        <v>220</v>
      </c>
      <c r="M893" s="564" t="s">
        <v>379</v>
      </c>
      <c r="N893" s="564" t="s">
        <v>379</v>
      </c>
      <c r="O893" s="564" t="s">
        <v>379</v>
      </c>
      <c r="P893" s="564" t="s">
        <v>379</v>
      </c>
      <c r="Q893" s="564" t="s">
        <v>379</v>
      </c>
      <c r="R893" s="564" t="s">
        <v>379</v>
      </c>
      <c r="S893" s="564" t="s">
        <v>379</v>
      </c>
      <c r="T893" s="564" t="s">
        <v>379</v>
      </c>
      <c r="U893" s="564" t="s">
        <v>379</v>
      </c>
      <c r="V893" s="564" t="s">
        <v>379</v>
      </c>
      <c r="W893" s="564" t="s">
        <v>379</v>
      </c>
      <c r="X893" s="564" t="s">
        <v>379</v>
      </c>
      <c r="Y893" s="564" t="s">
        <v>379</v>
      </c>
      <c r="Z893" s="564" t="s">
        <v>379</v>
      </c>
      <c r="AA893" s="564" t="s">
        <v>379</v>
      </c>
      <c r="AB893" s="564" t="s">
        <v>379</v>
      </c>
      <c r="AC893" s="564" t="s">
        <v>379</v>
      </c>
      <c r="AD893" s="564" t="s">
        <v>379</v>
      </c>
      <c r="AE893" s="564" t="s">
        <v>379</v>
      </c>
      <c r="AF893" s="564" t="s">
        <v>379</v>
      </c>
      <c r="AG893" s="564" t="s">
        <v>379</v>
      </c>
      <c r="AH893" s="564" t="s">
        <v>379</v>
      </c>
      <c r="AI893" s="564" t="s">
        <v>379</v>
      </c>
      <c r="AJ893" s="564" t="s">
        <v>379</v>
      </c>
      <c r="AK893" s="564" t="s">
        <v>379</v>
      </c>
      <c r="AL893" s="564" t="s">
        <v>379</v>
      </c>
      <c r="AM893" s="564" t="s">
        <v>379</v>
      </c>
      <c r="AN893" s="564" t="s">
        <v>379</v>
      </c>
      <c r="AO893" s="564" t="s">
        <v>379</v>
      </c>
      <c r="AP893" s="564" t="s">
        <v>379</v>
      </c>
    </row>
    <row r="894" spans="1:42" x14ac:dyDescent="0.3">
      <c r="A894" s="564">
        <v>122721</v>
      </c>
      <c r="B894" s="564" t="s">
        <v>515</v>
      </c>
      <c r="C894" s="564" t="s">
        <v>221</v>
      </c>
      <c r="D894" s="564" t="s">
        <v>221</v>
      </c>
      <c r="E894" s="564" t="s">
        <v>221</v>
      </c>
      <c r="F894" s="564" t="s">
        <v>220</v>
      </c>
      <c r="G894" s="564" t="s">
        <v>221</v>
      </c>
      <c r="H894" s="564" t="s">
        <v>220</v>
      </c>
      <c r="I894" s="564" t="s">
        <v>220</v>
      </c>
      <c r="J894" s="564" t="s">
        <v>220</v>
      </c>
      <c r="K894" s="564" t="s">
        <v>220</v>
      </c>
      <c r="L894" s="564" t="s">
        <v>220</v>
      </c>
    </row>
    <row r="895" spans="1:42" x14ac:dyDescent="0.3">
      <c r="A895" s="564">
        <v>122722</v>
      </c>
      <c r="B895" s="564" t="s">
        <v>515</v>
      </c>
      <c r="C895" s="564" t="s">
        <v>221</v>
      </c>
      <c r="D895" s="564" t="s">
        <v>221</v>
      </c>
      <c r="E895" s="564" t="s">
        <v>221</v>
      </c>
      <c r="F895" s="564" t="s">
        <v>221</v>
      </c>
      <c r="G895" s="564" t="s">
        <v>221</v>
      </c>
      <c r="H895" s="564" t="s">
        <v>220</v>
      </c>
      <c r="I895" s="564" t="s">
        <v>220</v>
      </c>
      <c r="J895" s="564" t="s">
        <v>220</v>
      </c>
      <c r="K895" s="564" t="s">
        <v>220</v>
      </c>
      <c r="L895" s="564" t="s">
        <v>220</v>
      </c>
    </row>
    <row r="896" spans="1:42" x14ac:dyDescent="0.3">
      <c r="A896" s="564">
        <v>122728</v>
      </c>
      <c r="B896" s="564" t="s">
        <v>515</v>
      </c>
      <c r="C896" s="564" t="s">
        <v>221</v>
      </c>
      <c r="D896" s="564" t="s">
        <v>219</v>
      </c>
      <c r="E896" s="564" t="s">
        <v>221</v>
      </c>
      <c r="F896" s="564" t="s">
        <v>221</v>
      </c>
      <c r="G896" s="564" t="s">
        <v>220</v>
      </c>
      <c r="H896" s="564" t="s">
        <v>219</v>
      </c>
      <c r="I896" s="564" t="s">
        <v>220</v>
      </c>
      <c r="J896" s="564" t="s">
        <v>221</v>
      </c>
      <c r="K896" s="564" t="s">
        <v>220</v>
      </c>
      <c r="L896" s="564" t="s">
        <v>221</v>
      </c>
      <c r="M896" s="564" t="s">
        <v>379</v>
      </c>
      <c r="N896" s="564" t="s">
        <v>379</v>
      </c>
      <c r="O896" s="564" t="s">
        <v>379</v>
      </c>
      <c r="P896" s="564" t="s">
        <v>379</v>
      </c>
      <c r="Q896" s="564" t="s">
        <v>379</v>
      </c>
      <c r="R896" s="564" t="s">
        <v>379</v>
      </c>
      <c r="S896" s="564" t="s">
        <v>379</v>
      </c>
      <c r="T896" s="564" t="s">
        <v>379</v>
      </c>
      <c r="U896" s="564" t="s">
        <v>379</v>
      </c>
      <c r="V896" s="564" t="s">
        <v>379</v>
      </c>
      <c r="W896" s="564" t="s">
        <v>379</v>
      </c>
      <c r="X896" s="564" t="s">
        <v>379</v>
      </c>
      <c r="Y896" s="564" t="s">
        <v>379</v>
      </c>
      <c r="Z896" s="564" t="s">
        <v>379</v>
      </c>
      <c r="AA896" s="564" t="s">
        <v>379</v>
      </c>
      <c r="AB896" s="564" t="s">
        <v>379</v>
      </c>
      <c r="AC896" s="564" t="s">
        <v>379</v>
      </c>
      <c r="AD896" s="564" t="s">
        <v>379</v>
      </c>
      <c r="AE896" s="564" t="s">
        <v>379</v>
      </c>
      <c r="AF896" s="564" t="s">
        <v>379</v>
      </c>
      <c r="AG896" s="564" t="s">
        <v>379</v>
      </c>
      <c r="AH896" s="564" t="s">
        <v>379</v>
      </c>
      <c r="AI896" s="564" t="s">
        <v>379</v>
      </c>
      <c r="AJ896" s="564" t="s">
        <v>379</v>
      </c>
      <c r="AK896" s="564" t="s">
        <v>379</v>
      </c>
      <c r="AL896" s="564" t="s">
        <v>379</v>
      </c>
      <c r="AM896" s="564" t="s">
        <v>379</v>
      </c>
      <c r="AN896" s="564" t="s">
        <v>379</v>
      </c>
      <c r="AO896" s="564" t="s">
        <v>379</v>
      </c>
      <c r="AP896" s="564" t="s">
        <v>379</v>
      </c>
    </row>
    <row r="897" spans="1:42" x14ac:dyDescent="0.3">
      <c r="A897" s="564">
        <v>122731</v>
      </c>
      <c r="B897" s="564" t="s">
        <v>515</v>
      </c>
      <c r="C897" s="564" t="s">
        <v>221</v>
      </c>
      <c r="D897" s="564" t="s">
        <v>221</v>
      </c>
      <c r="E897" s="564" t="s">
        <v>221</v>
      </c>
      <c r="F897" s="564" t="s">
        <v>221</v>
      </c>
      <c r="G897" s="564" t="s">
        <v>221</v>
      </c>
      <c r="H897" s="564" t="s">
        <v>220</v>
      </c>
      <c r="I897" s="564" t="s">
        <v>220</v>
      </c>
      <c r="J897" s="564" t="s">
        <v>220</v>
      </c>
      <c r="K897" s="564" t="s">
        <v>220</v>
      </c>
      <c r="L897" s="564" t="s">
        <v>220</v>
      </c>
    </row>
    <row r="898" spans="1:42" x14ac:dyDescent="0.3">
      <c r="A898" s="564">
        <v>122732</v>
      </c>
      <c r="B898" s="564" t="s">
        <v>515</v>
      </c>
      <c r="C898" s="564" t="s">
        <v>221</v>
      </c>
      <c r="D898" s="564" t="s">
        <v>221</v>
      </c>
      <c r="E898" s="564" t="s">
        <v>221</v>
      </c>
      <c r="F898" s="564" t="s">
        <v>219</v>
      </c>
      <c r="G898" s="564" t="s">
        <v>219</v>
      </c>
      <c r="H898" s="564" t="s">
        <v>220</v>
      </c>
      <c r="I898" s="564" t="s">
        <v>220</v>
      </c>
      <c r="J898" s="564" t="s">
        <v>220</v>
      </c>
      <c r="K898" s="564" t="s">
        <v>220</v>
      </c>
      <c r="L898" s="564" t="s">
        <v>220</v>
      </c>
    </row>
    <row r="899" spans="1:42" x14ac:dyDescent="0.3">
      <c r="A899" s="564">
        <v>122739</v>
      </c>
      <c r="B899" s="564" t="s">
        <v>515</v>
      </c>
      <c r="C899" s="564" t="s">
        <v>221</v>
      </c>
      <c r="D899" s="564" t="s">
        <v>220</v>
      </c>
      <c r="E899" s="564" t="s">
        <v>221</v>
      </c>
      <c r="F899" s="564" t="s">
        <v>221</v>
      </c>
      <c r="G899" s="564" t="s">
        <v>221</v>
      </c>
      <c r="H899" s="564" t="s">
        <v>220</v>
      </c>
      <c r="I899" s="564" t="s">
        <v>220</v>
      </c>
      <c r="J899" s="564" t="s">
        <v>220</v>
      </c>
      <c r="K899" s="564" t="s">
        <v>220</v>
      </c>
      <c r="L899" s="564" t="s">
        <v>220</v>
      </c>
    </row>
    <row r="900" spans="1:42" x14ac:dyDescent="0.3">
      <c r="A900" s="564">
        <v>122750</v>
      </c>
      <c r="B900" s="564" t="s">
        <v>515</v>
      </c>
      <c r="C900" s="564" t="s">
        <v>221</v>
      </c>
      <c r="D900" s="564" t="s">
        <v>219</v>
      </c>
      <c r="E900" s="564" t="s">
        <v>221</v>
      </c>
      <c r="F900" s="564" t="s">
        <v>219</v>
      </c>
      <c r="G900" s="564" t="s">
        <v>221</v>
      </c>
      <c r="H900" s="564" t="s">
        <v>221</v>
      </c>
      <c r="I900" s="564" t="s">
        <v>220</v>
      </c>
      <c r="J900" s="564" t="s">
        <v>220</v>
      </c>
      <c r="K900" s="564" t="s">
        <v>220</v>
      </c>
      <c r="L900" s="564" t="s">
        <v>220</v>
      </c>
    </row>
    <row r="901" spans="1:42" x14ac:dyDescent="0.3">
      <c r="A901" s="564">
        <v>122753</v>
      </c>
      <c r="B901" s="564" t="s">
        <v>515</v>
      </c>
      <c r="C901" s="564" t="s">
        <v>221</v>
      </c>
      <c r="D901" s="564" t="s">
        <v>221</v>
      </c>
      <c r="E901" s="564" t="s">
        <v>221</v>
      </c>
      <c r="F901" s="564" t="s">
        <v>221</v>
      </c>
      <c r="G901" s="564" t="s">
        <v>220</v>
      </c>
      <c r="H901" s="564" t="s">
        <v>220</v>
      </c>
      <c r="I901" s="564" t="s">
        <v>220</v>
      </c>
      <c r="J901" s="564" t="s">
        <v>220</v>
      </c>
      <c r="K901" s="564" t="s">
        <v>220</v>
      </c>
      <c r="L901" s="564" t="s">
        <v>220</v>
      </c>
    </row>
    <row r="902" spans="1:42" x14ac:dyDescent="0.3">
      <c r="A902" s="564">
        <v>122755</v>
      </c>
      <c r="B902" s="564" t="s">
        <v>515</v>
      </c>
      <c r="C902" s="564" t="s">
        <v>221</v>
      </c>
      <c r="D902" s="564" t="s">
        <v>220</v>
      </c>
      <c r="E902" s="564" t="s">
        <v>221</v>
      </c>
      <c r="F902" s="564" t="s">
        <v>221</v>
      </c>
      <c r="G902" s="564" t="s">
        <v>220</v>
      </c>
      <c r="H902" s="564" t="s">
        <v>220</v>
      </c>
      <c r="I902" s="564" t="s">
        <v>220</v>
      </c>
      <c r="J902" s="564" t="s">
        <v>220</v>
      </c>
      <c r="K902" s="564" t="s">
        <v>220</v>
      </c>
      <c r="L902" s="564" t="s">
        <v>220</v>
      </c>
    </row>
    <row r="903" spans="1:42" x14ac:dyDescent="0.3">
      <c r="A903" s="564">
        <v>122757</v>
      </c>
      <c r="B903" s="564" t="s">
        <v>515</v>
      </c>
      <c r="C903" s="564" t="s">
        <v>221</v>
      </c>
      <c r="D903" s="564" t="s">
        <v>221</v>
      </c>
      <c r="E903" s="564" t="s">
        <v>221</v>
      </c>
      <c r="F903" s="564" t="s">
        <v>221</v>
      </c>
      <c r="G903" s="564" t="s">
        <v>221</v>
      </c>
      <c r="H903" s="564" t="s">
        <v>220</v>
      </c>
      <c r="I903" s="564" t="s">
        <v>220</v>
      </c>
      <c r="J903" s="564" t="s">
        <v>220</v>
      </c>
      <c r="K903" s="564" t="s">
        <v>220</v>
      </c>
      <c r="L903" s="564" t="s">
        <v>220</v>
      </c>
    </row>
    <row r="904" spans="1:42" x14ac:dyDescent="0.3">
      <c r="A904" s="564">
        <v>122761</v>
      </c>
      <c r="B904" s="564" t="s">
        <v>515</v>
      </c>
      <c r="C904" s="564" t="s">
        <v>221</v>
      </c>
      <c r="D904" s="564" t="s">
        <v>221</v>
      </c>
      <c r="E904" s="564" t="s">
        <v>221</v>
      </c>
      <c r="F904" s="564" t="s">
        <v>220</v>
      </c>
      <c r="G904" s="564" t="s">
        <v>220</v>
      </c>
      <c r="H904" s="564" t="s">
        <v>221</v>
      </c>
      <c r="I904" s="564" t="s">
        <v>220</v>
      </c>
      <c r="J904" s="564" t="s">
        <v>220</v>
      </c>
      <c r="K904" s="564" t="s">
        <v>220</v>
      </c>
      <c r="L904" s="564" t="s">
        <v>220</v>
      </c>
    </row>
    <row r="905" spans="1:42" x14ac:dyDescent="0.3">
      <c r="A905" s="564">
        <v>122764</v>
      </c>
      <c r="B905" s="564" t="s">
        <v>515</v>
      </c>
      <c r="C905" s="564" t="s">
        <v>221</v>
      </c>
      <c r="D905" s="564" t="s">
        <v>221</v>
      </c>
      <c r="E905" s="564" t="s">
        <v>221</v>
      </c>
      <c r="F905" s="564" t="s">
        <v>221</v>
      </c>
      <c r="G905" s="564" t="s">
        <v>221</v>
      </c>
      <c r="H905" s="564" t="s">
        <v>221</v>
      </c>
      <c r="I905" s="564" t="s">
        <v>221</v>
      </c>
      <c r="J905" s="564" t="s">
        <v>219</v>
      </c>
      <c r="K905" s="564" t="s">
        <v>219</v>
      </c>
      <c r="L905" s="564" t="s">
        <v>221</v>
      </c>
    </row>
    <row r="906" spans="1:42" x14ac:dyDescent="0.3">
      <c r="A906" s="564">
        <v>122766</v>
      </c>
      <c r="B906" s="564" t="s">
        <v>515</v>
      </c>
      <c r="C906" s="564" t="s">
        <v>221</v>
      </c>
      <c r="D906" s="564" t="s">
        <v>220</v>
      </c>
      <c r="E906" s="564" t="s">
        <v>220</v>
      </c>
      <c r="F906" s="564" t="s">
        <v>220</v>
      </c>
      <c r="G906" s="564" t="s">
        <v>221</v>
      </c>
      <c r="H906" s="564" t="s">
        <v>221</v>
      </c>
      <c r="I906" s="564" t="s">
        <v>221</v>
      </c>
      <c r="J906" s="564" t="s">
        <v>221</v>
      </c>
      <c r="K906" s="564" t="s">
        <v>221</v>
      </c>
      <c r="L906" s="564" t="s">
        <v>221</v>
      </c>
    </row>
    <row r="907" spans="1:42" x14ac:dyDescent="0.3">
      <c r="A907" s="564">
        <v>122768</v>
      </c>
      <c r="B907" s="564" t="s">
        <v>515</v>
      </c>
      <c r="C907" s="564" t="s">
        <v>221</v>
      </c>
      <c r="D907" s="564" t="s">
        <v>221</v>
      </c>
      <c r="E907" s="564" t="s">
        <v>221</v>
      </c>
      <c r="F907" s="564" t="s">
        <v>221</v>
      </c>
      <c r="G907" s="564" t="s">
        <v>220</v>
      </c>
      <c r="H907" s="564" t="s">
        <v>220</v>
      </c>
      <c r="I907" s="564" t="s">
        <v>220</v>
      </c>
      <c r="J907" s="564" t="s">
        <v>220</v>
      </c>
      <c r="K907" s="564" t="s">
        <v>220</v>
      </c>
      <c r="L907" s="564" t="s">
        <v>220</v>
      </c>
    </row>
    <row r="908" spans="1:42" x14ac:dyDescent="0.3">
      <c r="A908" s="564">
        <v>122771</v>
      </c>
      <c r="B908" s="564" t="s">
        <v>515</v>
      </c>
      <c r="C908" s="564" t="s">
        <v>221</v>
      </c>
      <c r="D908" s="564" t="s">
        <v>221</v>
      </c>
      <c r="E908" s="564" t="s">
        <v>221</v>
      </c>
      <c r="F908" s="564" t="s">
        <v>221</v>
      </c>
      <c r="G908" s="564" t="s">
        <v>221</v>
      </c>
      <c r="H908" s="564" t="s">
        <v>220</v>
      </c>
      <c r="I908" s="564" t="s">
        <v>220</v>
      </c>
      <c r="J908" s="564" t="s">
        <v>220</v>
      </c>
      <c r="K908" s="564" t="s">
        <v>220</v>
      </c>
      <c r="L908" s="564" t="s">
        <v>220</v>
      </c>
    </row>
    <row r="909" spans="1:42" x14ac:dyDescent="0.3">
      <c r="A909" s="564">
        <v>122778</v>
      </c>
      <c r="B909" s="564" t="s">
        <v>515</v>
      </c>
      <c r="C909" s="564" t="s">
        <v>221</v>
      </c>
      <c r="D909" s="564" t="s">
        <v>221</v>
      </c>
      <c r="E909" s="564" t="s">
        <v>221</v>
      </c>
      <c r="F909" s="564" t="s">
        <v>221</v>
      </c>
      <c r="G909" s="564" t="s">
        <v>220</v>
      </c>
      <c r="H909" s="564" t="s">
        <v>220</v>
      </c>
      <c r="I909" s="564" t="s">
        <v>220</v>
      </c>
      <c r="J909" s="564" t="s">
        <v>220</v>
      </c>
      <c r="K909" s="564" t="s">
        <v>220</v>
      </c>
      <c r="L909" s="564" t="s">
        <v>220</v>
      </c>
    </row>
    <row r="910" spans="1:42" x14ac:dyDescent="0.3">
      <c r="A910" s="564">
        <v>122781</v>
      </c>
      <c r="B910" s="564" t="s">
        <v>515</v>
      </c>
      <c r="C910" s="564" t="s">
        <v>221</v>
      </c>
      <c r="D910" s="564" t="s">
        <v>221</v>
      </c>
      <c r="E910" s="564" t="s">
        <v>219</v>
      </c>
      <c r="F910" s="564" t="s">
        <v>220</v>
      </c>
      <c r="G910" s="564" t="s">
        <v>219</v>
      </c>
      <c r="H910" s="564" t="s">
        <v>221</v>
      </c>
      <c r="I910" s="564" t="s">
        <v>220</v>
      </c>
      <c r="J910" s="564" t="s">
        <v>221</v>
      </c>
      <c r="K910" s="564" t="s">
        <v>220</v>
      </c>
      <c r="L910" s="564" t="s">
        <v>220</v>
      </c>
      <c r="M910" s="564" t="s">
        <v>379</v>
      </c>
      <c r="N910" s="564" t="s">
        <v>379</v>
      </c>
      <c r="O910" s="564" t="s">
        <v>379</v>
      </c>
      <c r="P910" s="564" t="s">
        <v>379</v>
      </c>
      <c r="Q910" s="564" t="s">
        <v>379</v>
      </c>
      <c r="R910" s="564" t="s">
        <v>379</v>
      </c>
      <c r="S910" s="564" t="s">
        <v>379</v>
      </c>
      <c r="T910" s="564" t="s">
        <v>379</v>
      </c>
      <c r="U910" s="564" t="s">
        <v>379</v>
      </c>
      <c r="V910" s="564" t="s">
        <v>379</v>
      </c>
      <c r="W910" s="564" t="s">
        <v>379</v>
      </c>
      <c r="X910" s="564" t="s">
        <v>379</v>
      </c>
      <c r="Y910" s="564" t="s">
        <v>379</v>
      </c>
      <c r="Z910" s="564" t="s">
        <v>379</v>
      </c>
      <c r="AA910" s="564" t="s">
        <v>379</v>
      </c>
      <c r="AB910" s="564" t="s">
        <v>379</v>
      </c>
      <c r="AC910" s="564" t="s">
        <v>379</v>
      </c>
      <c r="AD910" s="564" t="s">
        <v>379</v>
      </c>
      <c r="AE910" s="564" t="s">
        <v>379</v>
      </c>
      <c r="AF910" s="564" t="s">
        <v>379</v>
      </c>
      <c r="AG910" s="564" t="s">
        <v>379</v>
      </c>
      <c r="AH910" s="564" t="s">
        <v>379</v>
      </c>
      <c r="AI910" s="564" t="s">
        <v>379</v>
      </c>
      <c r="AJ910" s="564" t="s">
        <v>379</v>
      </c>
      <c r="AK910" s="564" t="s">
        <v>379</v>
      </c>
      <c r="AL910" s="564" t="s">
        <v>379</v>
      </c>
      <c r="AM910" s="564" t="s">
        <v>379</v>
      </c>
      <c r="AN910" s="564" t="s">
        <v>379</v>
      </c>
      <c r="AO910" s="564" t="s">
        <v>379</v>
      </c>
      <c r="AP910" s="564" t="s">
        <v>379</v>
      </c>
    </row>
    <row r="911" spans="1:42" x14ac:dyDescent="0.3">
      <c r="A911" s="564">
        <v>122784</v>
      </c>
      <c r="B911" s="564" t="s">
        <v>515</v>
      </c>
      <c r="C911" s="564" t="s">
        <v>221</v>
      </c>
      <c r="D911" s="564" t="s">
        <v>221</v>
      </c>
      <c r="E911" s="564" t="s">
        <v>221</v>
      </c>
      <c r="F911" s="564" t="s">
        <v>221</v>
      </c>
      <c r="G911" s="564" t="s">
        <v>221</v>
      </c>
      <c r="H911" s="564" t="s">
        <v>220</v>
      </c>
      <c r="I911" s="564" t="s">
        <v>220</v>
      </c>
      <c r="J911" s="564" t="s">
        <v>220</v>
      </c>
      <c r="K911" s="564" t="s">
        <v>220</v>
      </c>
      <c r="L911" s="564" t="s">
        <v>220</v>
      </c>
    </row>
    <row r="912" spans="1:42" x14ac:dyDescent="0.3">
      <c r="A912" s="564">
        <v>122786</v>
      </c>
      <c r="B912" s="564" t="s">
        <v>515</v>
      </c>
      <c r="C912" s="564" t="s">
        <v>221</v>
      </c>
      <c r="D912" s="564" t="s">
        <v>221</v>
      </c>
      <c r="E912" s="564" t="s">
        <v>221</v>
      </c>
      <c r="F912" s="564" t="s">
        <v>221</v>
      </c>
      <c r="G912" s="564" t="s">
        <v>219</v>
      </c>
      <c r="H912" s="564" t="s">
        <v>220</v>
      </c>
      <c r="I912" s="564" t="s">
        <v>220</v>
      </c>
      <c r="J912" s="564" t="s">
        <v>220</v>
      </c>
      <c r="K912" s="564" t="s">
        <v>220</v>
      </c>
      <c r="L912" s="564" t="s">
        <v>220</v>
      </c>
    </row>
    <row r="913" spans="1:42" x14ac:dyDescent="0.3">
      <c r="A913" s="564">
        <v>122787</v>
      </c>
      <c r="B913" s="564" t="s">
        <v>515</v>
      </c>
      <c r="C913" s="564" t="s">
        <v>221</v>
      </c>
      <c r="D913" s="564" t="s">
        <v>221</v>
      </c>
      <c r="E913" s="564" t="s">
        <v>221</v>
      </c>
      <c r="F913" s="564" t="s">
        <v>221</v>
      </c>
      <c r="G913" s="564" t="s">
        <v>221</v>
      </c>
      <c r="H913" s="564" t="s">
        <v>220</v>
      </c>
      <c r="I913" s="564" t="s">
        <v>220</v>
      </c>
      <c r="J913" s="564" t="s">
        <v>220</v>
      </c>
      <c r="K913" s="564" t="s">
        <v>220</v>
      </c>
      <c r="L913" s="564" t="s">
        <v>220</v>
      </c>
    </row>
    <row r="914" spans="1:42" x14ac:dyDescent="0.3">
      <c r="A914" s="564">
        <v>122803</v>
      </c>
      <c r="B914" s="564" t="s">
        <v>515</v>
      </c>
      <c r="C914" s="564" t="s">
        <v>221</v>
      </c>
      <c r="D914" s="564" t="s">
        <v>221</v>
      </c>
      <c r="E914" s="564" t="s">
        <v>221</v>
      </c>
      <c r="F914" s="564" t="s">
        <v>221</v>
      </c>
      <c r="G914" s="564" t="s">
        <v>221</v>
      </c>
      <c r="H914" s="564" t="s">
        <v>220</v>
      </c>
      <c r="I914" s="564" t="s">
        <v>220</v>
      </c>
      <c r="J914" s="564" t="s">
        <v>220</v>
      </c>
      <c r="K914" s="564" t="s">
        <v>220</v>
      </c>
      <c r="L914" s="564" t="s">
        <v>220</v>
      </c>
    </row>
    <row r="915" spans="1:42" x14ac:dyDescent="0.3">
      <c r="A915" s="564">
        <v>122812</v>
      </c>
      <c r="B915" s="564" t="s">
        <v>515</v>
      </c>
      <c r="C915" s="564" t="s">
        <v>221</v>
      </c>
      <c r="D915" s="564" t="s">
        <v>221</v>
      </c>
      <c r="E915" s="564" t="s">
        <v>221</v>
      </c>
      <c r="F915" s="564" t="s">
        <v>219</v>
      </c>
      <c r="G915" s="564" t="s">
        <v>221</v>
      </c>
      <c r="H915" s="564" t="s">
        <v>220</v>
      </c>
      <c r="I915" s="564" t="s">
        <v>220</v>
      </c>
      <c r="J915" s="564" t="s">
        <v>220</v>
      </c>
      <c r="K915" s="564" t="s">
        <v>220</v>
      </c>
      <c r="L915" s="564" t="s">
        <v>220</v>
      </c>
    </row>
    <row r="916" spans="1:42" x14ac:dyDescent="0.3">
      <c r="A916" s="564">
        <v>122814</v>
      </c>
      <c r="B916" s="564" t="s">
        <v>515</v>
      </c>
      <c r="C916" s="564" t="s">
        <v>221</v>
      </c>
      <c r="D916" s="564" t="s">
        <v>221</v>
      </c>
      <c r="E916" s="564" t="s">
        <v>221</v>
      </c>
      <c r="F916" s="564" t="s">
        <v>221</v>
      </c>
      <c r="G916" s="564" t="s">
        <v>221</v>
      </c>
      <c r="H916" s="564" t="s">
        <v>220</v>
      </c>
      <c r="I916" s="564" t="s">
        <v>220</v>
      </c>
      <c r="J916" s="564" t="s">
        <v>220</v>
      </c>
      <c r="K916" s="564" t="s">
        <v>220</v>
      </c>
      <c r="L916" s="564" t="s">
        <v>220</v>
      </c>
    </row>
    <row r="917" spans="1:42" x14ac:dyDescent="0.3">
      <c r="A917" s="564">
        <v>122818</v>
      </c>
      <c r="B917" s="564" t="s">
        <v>515</v>
      </c>
      <c r="C917" s="564" t="s">
        <v>221</v>
      </c>
      <c r="D917" s="564" t="s">
        <v>220</v>
      </c>
      <c r="E917" s="564" t="s">
        <v>221</v>
      </c>
      <c r="F917" s="564" t="s">
        <v>219</v>
      </c>
      <c r="G917" s="564" t="s">
        <v>221</v>
      </c>
      <c r="H917" s="564" t="s">
        <v>220</v>
      </c>
      <c r="I917" s="564" t="s">
        <v>220</v>
      </c>
      <c r="J917" s="564" t="s">
        <v>220</v>
      </c>
      <c r="K917" s="564" t="s">
        <v>221</v>
      </c>
      <c r="L917" s="564" t="s">
        <v>220</v>
      </c>
    </row>
    <row r="918" spans="1:42" x14ac:dyDescent="0.3">
      <c r="A918" s="564">
        <v>122821</v>
      </c>
      <c r="B918" s="564" t="s">
        <v>515</v>
      </c>
      <c r="C918" s="564" t="s">
        <v>221</v>
      </c>
      <c r="D918" s="564" t="s">
        <v>221</v>
      </c>
      <c r="E918" s="564" t="s">
        <v>221</v>
      </c>
      <c r="F918" s="564" t="s">
        <v>221</v>
      </c>
      <c r="G918" s="564" t="s">
        <v>221</v>
      </c>
      <c r="H918" s="564" t="s">
        <v>220</v>
      </c>
      <c r="I918" s="564" t="s">
        <v>220</v>
      </c>
      <c r="J918" s="564" t="s">
        <v>220</v>
      </c>
      <c r="K918" s="564" t="s">
        <v>220</v>
      </c>
      <c r="L918" s="564" t="s">
        <v>220</v>
      </c>
    </row>
    <row r="919" spans="1:42" x14ac:dyDescent="0.3">
      <c r="A919" s="564">
        <v>122823</v>
      </c>
      <c r="B919" s="564" t="s">
        <v>515</v>
      </c>
      <c r="C919" s="564" t="s">
        <v>221</v>
      </c>
      <c r="D919" s="564" t="s">
        <v>220</v>
      </c>
      <c r="E919" s="564" t="s">
        <v>221</v>
      </c>
      <c r="F919" s="564" t="s">
        <v>221</v>
      </c>
      <c r="G919" s="564" t="s">
        <v>220</v>
      </c>
      <c r="H919" s="564" t="s">
        <v>220</v>
      </c>
      <c r="I919" s="564" t="s">
        <v>220</v>
      </c>
      <c r="J919" s="564" t="s">
        <v>220</v>
      </c>
      <c r="K919" s="564" t="s">
        <v>220</v>
      </c>
      <c r="L919" s="564" t="s">
        <v>220</v>
      </c>
    </row>
    <row r="920" spans="1:42" x14ac:dyDescent="0.3">
      <c r="A920" s="564">
        <v>122825</v>
      </c>
      <c r="B920" s="564" t="s">
        <v>515</v>
      </c>
      <c r="C920" s="564" t="s">
        <v>221</v>
      </c>
      <c r="D920" s="564" t="s">
        <v>221</v>
      </c>
      <c r="E920" s="564" t="s">
        <v>220</v>
      </c>
      <c r="F920" s="564" t="s">
        <v>221</v>
      </c>
      <c r="G920" s="564" t="s">
        <v>221</v>
      </c>
      <c r="H920" s="564" t="s">
        <v>220</v>
      </c>
      <c r="I920" s="564" t="s">
        <v>220</v>
      </c>
      <c r="J920" s="564" t="s">
        <v>220</v>
      </c>
      <c r="K920" s="564" t="s">
        <v>220</v>
      </c>
      <c r="L920" s="564" t="s">
        <v>220</v>
      </c>
    </row>
    <row r="921" spans="1:42" x14ac:dyDescent="0.3">
      <c r="A921" s="564">
        <v>122829</v>
      </c>
      <c r="B921" s="564" t="s">
        <v>515</v>
      </c>
      <c r="C921" s="564" t="s">
        <v>221</v>
      </c>
      <c r="D921" s="564" t="s">
        <v>221</v>
      </c>
      <c r="E921" s="564" t="s">
        <v>221</v>
      </c>
      <c r="F921" s="564" t="s">
        <v>221</v>
      </c>
      <c r="G921" s="564" t="s">
        <v>220</v>
      </c>
      <c r="H921" s="564" t="s">
        <v>220</v>
      </c>
      <c r="I921" s="564" t="s">
        <v>220</v>
      </c>
      <c r="J921" s="564" t="s">
        <v>220</v>
      </c>
      <c r="K921" s="564" t="s">
        <v>220</v>
      </c>
      <c r="L921" s="564" t="s">
        <v>220</v>
      </c>
    </row>
    <row r="922" spans="1:42" x14ac:dyDescent="0.3">
      <c r="A922" s="564">
        <v>122831</v>
      </c>
      <c r="B922" s="564" t="s">
        <v>515</v>
      </c>
      <c r="C922" s="564" t="s">
        <v>221</v>
      </c>
      <c r="D922" s="564" t="s">
        <v>221</v>
      </c>
      <c r="E922" s="564" t="s">
        <v>221</v>
      </c>
      <c r="F922" s="564" t="s">
        <v>220</v>
      </c>
      <c r="G922" s="564" t="s">
        <v>220</v>
      </c>
      <c r="H922" s="564" t="s">
        <v>220</v>
      </c>
      <c r="I922" s="564" t="s">
        <v>220</v>
      </c>
      <c r="J922" s="564" t="s">
        <v>220</v>
      </c>
      <c r="K922" s="564" t="s">
        <v>220</v>
      </c>
      <c r="L922" s="564" t="s">
        <v>220</v>
      </c>
    </row>
    <row r="923" spans="1:42" x14ac:dyDescent="0.3">
      <c r="A923" s="564">
        <v>122840</v>
      </c>
      <c r="B923" s="564" t="s">
        <v>515</v>
      </c>
      <c r="C923" s="564" t="s">
        <v>221</v>
      </c>
      <c r="D923" s="564" t="s">
        <v>219</v>
      </c>
      <c r="E923" s="564" t="s">
        <v>220</v>
      </c>
      <c r="F923" s="564" t="s">
        <v>219</v>
      </c>
      <c r="G923" s="564" t="s">
        <v>221</v>
      </c>
      <c r="H923" s="564" t="s">
        <v>221</v>
      </c>
      <c r="I923" s="564" t="s">
        <v>221</v>
      </c>
      <c r="J923" s="564" t="s">
        <v>221</v>
      </c>
      <c r="K923" s="564" t="s">
        <v>221</v>
      </c>
      <c r="L923" s="564" t="s">
        <v>221</v>
      </c>
    </row>
    <row r="924" spans="1:42" x14ac:dyDescent="0.3">
      <c r="A924" s="564">
        <v>122842</v>
      </c>
      <c r="B924" s="564" t="s">
        <v>515</v>
      </c>
      <c r="C924" s="564" t="s">
        <v>221</v>
      </c>
      <c r="D924" s="564" t="s">
        <v>220</v>
      </c>
      <c r="E924" s="564" t="s">
        <v>221</v>
      </c>
      <c r="F924" s="564" t="s">
        <v>221</v>
      </c>
      <c r="G924" s="564" t="s">
        <v>220</v>
      </c>
      <c r="H924" s="564" t="s">
        <v>220</v>
      </c>
      <c r="I924" s="564" t="s">
        <v>220</v>
      </c>
      <c r="J924" s="564" t="s">
        <v>220</v>
      </c>
      <c r="K924" s="564" t="s">
        <v>220</v>
      </c>
      <c r="L924" s="564" t="s">
        <v>220</v>
      </c>
    </row>
    <row r="925" spans="1:42" x14ac:dyDescent="0.3">
      <c r="A925" s="564">
        <v>122843</v>
      </c>
      <c r="B925" s="564" t="s">
        <v>515</v>
      </c>
      <c r="C925" s="564" t="s">
        <v>221</v>
      </c>
      <c r="D925" s="564" t="s">
        <v>221</v>
      </c>
      <c r="E925" s="564" t="s">
        <v>221</v>
      </c>
      <c r="F925" s="564" t="s">
        <v>221</v>
      </c>
      <c r="G925" s="564" t="s">
        <v>220</v>
      </c>
      <c r="H925" s="564" t="s">
        <v>221</v>
      </c>
      <c r="I925" s="564" t="s">
        <v>220</v>
      </c>
      <c r="J925" s="564" t="s">
        <v>221</v>
      </c>
      <c r="K925" s="564" t="s">
        <v>221</v>
      </c>
      <c r="L925" s="564" t="s">
        <v>220</v>
      </c>
      <c r="M925" s="564" t="s">
        <v>379</v>
      </c>
      <c r="N925" s="564" t="s">
        <v>379</v>
      </c>
      <c r="O925" s="564" t="s">
        <v>379</v>
      </c>
      <c r="P925" s="564" t="s">
        <v>379</v>
      </c>
      <c r="Q925" s="564" t="s">
        <v>379</v>
      </c>
      <c r="R925" s="564" t="s">
        <v>379</v>
      </c>
      <c r="S925" s="564" t="s">
        <v>379</v>
      </c>
      <c r="T925" s="564" t="s">
        <v>379</v>
      </c>
      <c r="U925" s="564" t="s">
        <v>379</v>
      </c>
      <c r="V925" s="564" t="s">
        <v>379</v>
      </c>
      <c r="W925" s="564" t="s">
        <v>379</v>
      </c>
      <c r="X925" s="564" t="s">
        <v>379</v>
      </c>
      <c r="Y925" s="564" t="s">
        <v>379</v>
      </c>
      <c r="Z925" s="564" t="s">
        <v>379</v>
      </c>
      <c r="AA925" s="564" t="s">
        <v>379</v>
      </c>
      <c r="AB925" s="564" t="s">
        <v>379</v>
      </c>
      <c r="AC925" s="564" t="s">
        <v>379</v>
      </c>
      <c r="AD925" s="564" t="s">
        <v>379</v>
      </c>
      <c r="AE925" s="564" t="s">
        <v>379</v>
      </c>
      <c r="AF925" s="564" t="s">
        <v>379</v>
      </c>
      <c r="AG925" s="564" t="s">
        <v>379</v>
      </c>
      <c r="AH925" s="564" t="s">
        <v>379</v>
      </c>
      <c r="AI925" s="564" t="s">
        <v>379</v>
      </c>
      <c r="AJ925" s="564" t="s">
        <v>379</v>
      </c>
      <c r="AK925" s="564" t="s">
        <v>379</v>
      </c>
      <c r="AL925" s="564" t="s">
        <v>379</v>
      </c>
      <c r="AM925" s="564" t="s">
        <v>379</v>
      </c>
      <c r="AN925" s="564" t="s">
        <v>379</v>
      </c>
      <c r="AO925" s="564" t="s">
        <v>379</v>
      </c>
      <c r="AP925" s="564" t="s">
        <v>379</v>
      </c>
    </row>
    <row r="926" spans="1:42" x14ac:dyDescent="0.3">
      <c r="A926" s="564">
        <v>122847</v>
      </c>
      <c r="B926" s="564" t="s">
        <v>515</v>
      </c>
      <c r="C926" s="564" t="s">
        <v>221</v>
      </c>
      <c r="D926" s="564" t="s">
        <v>221</v>
      </c>
      <c r="E926" s="564" t="s">
        <v>221</v>
      </c>
      <c r="F926" s="564" t="s">
        <v>221</v>
      </c>
      <c r="G926" s="564" t="s">
        <v>221</v>
      </c>
      <c r="H926" s="564" t="s">
        <v>220</v>
      </c>
      <c r="I926" s="564" t="s">
        <v>220</v>
      </c>
      <c r="J926" s="564" t="s">
        <v>220</v>
      </c>
      <c r="K926" s="564" t="s">
        <v>220</v>
      </c>
      <c r="L926" s="564" t="s">
        <v>220</v>
      </c>
    </row>
    <row r="927" spans="1:42" x14ac:dyDescent="0.3">
      <c r="A927" s="564">
        <v>122852</v>
      </c>
      <c r="B927" s="564" t="s">
        <v>515</v>
      </c>
      <c r="C927" s="564" t="s">
        <v>221</v>
      </c>
      <c r="D927" s="564" t="s">
        <v>219</v>
      </c>
      <c r="E927" s="564" t="s">
        <v>219</v>
      </c>
      <c r="F927" s="564" t="s">
        <v>220</v>
      </c>
      <c r="G927" s="564" t="s">
        <v>220</v>
      </c>
      <c r="H927" s="564" t="s">
        <v>221</v>
      </c>
      <c r="I927" s="564" t="s">
        <v>219</v>
      </c>
      <c r="J927" s="564" t="s">
        <v>221</v>
      </c>
      <c r="K927" s="564" t="s">
        <v>220</v>
      </c>
      <c r="L927" s="564" t="s">
        <v>220</v>
      </c>
    </row>
    <row r="928" spans="1:42" x14ac:dyDescent="0.3">
      <c r="A928" s="564">
        <v>122853</v>
      </c>
      <c r="B928" s="564" t="s">
        <v>515</v>
      </c>
      <c r="C928" s="564" t="s">
        <v>221</v>
      </c>
      <c r="D928" s="564" t="s">
        <v>219</v>
      </c>
      <c r="E928" s="564" t="s">
        <v>219</v>
      </c>
      <c r="F928" s="564" t="s">
        <v>221</v>
      </c>
      <c r="G928" s="564" t="s">
        <v>219</v>
      </c>
      <c r="H928" s="564" t="s">
        <v>219</v>
      </c>
      <c r="I928" s="564" t="s">
        <v>221</v>
      </c>
      <c r="J928" s="564" t="s">
        <v>221</v>
      </c>
      <c r="K928" s="564" t="s">
        <v>219</v>
      </c>
      <c r="L928" s="564" t="s">
        <v>219</v>
      </c>
    </row>
    <row r="929" spans="1:42" x14ac:dyDescent="0.3">
      <c r="A929" s="564">
        <v>122856</v>
      </c>
      <c r="B929" s="564" t="s">
        <v>515</v>
      </c>
      <c r="C929" s="564" t="s">
        <v>221</v>
      </c>
      <c r="D929" s="564" t="s">
        <v>221</v>
      </c>
      <c r="E929" s="564" t="s">
        <v>221</v>
      </c>
      <c r="F929" s="564" t="s">
        <v>221</v>
      </c>
      <c r="G929" s="564" t="s">
        <v>221</v>
      </c>
      <c r="H929" s="564" t="s">
        <v>220</v>
      </c>
      <c r="I929" s="564" t="s">
        <v>220</v>
      </c>
      <c r="J929" s="564" t="s">
        <v>220</v>
      </c>
      <c r="K929" s="564" t="s">
        <v>220</v>
      </c>
      <c r="L929" s="564" t="s">
        <v>220</v>
      </c>
    </row>
    <row r="930" spans="1:42" x14ac:dyDescent="0.3">
      <c r="A930" s="564">
        <v>122866</v>
      </c>
      <c r="B930" s="564" t="s">
        <v>515</v>
      </c>
      <c r="C930" s="564" t="s">
        <v>221</v>
      </c>
      <c r="D930" s="564" t="s">
        <v>220</v>
      </c>
      <c r="E930" s="564" t="s">
        <v>221</v>
      </c>
      <c r="F930" s="564" t="s">
        <v>220</v>
      </c>
      <c r="G930" s="564" t="s">
        <v>220</v>
      </c>
      <c r="H930" s="564" t="s">
        <v>220</v>
      </c>
      <c r="I930" s="564" t="s">
        <v>220</v>
      </c>
      <c r="J930" s="564" t="s">
        <v>220</v>
      </c>
      <c r="K930" s="564" t="s">
        <v>220</v>
      </c>
      <c r="L930" s="564" t="s">
        <v>220</v>
      </c>
    </row>
    <row r="931" spans="1:42" x14ac:dyDescent="0.3">
      <c r="A931" s="564">
        <v>122867</v>
      </c>
      <c r="B931" s="564" t="s">
        <v>515</v>
      </c>
      <c r="C931" s="564" t="s">
        <v>221</v>
      </c>
      <c r="D931" s="564" t="s">
        <v>219</v>
      </c>
      <c r="E931" s="564" t="s">
        <v>219</v>
      </c>
      <c r="F931" s="564" t="s">
        <v>219</v>
      </c>
      <c r="G931" s="564" t="s">
        <v>221</v>
      </c>
      <c r="H931" s="564" t="s">
        <v>221</v>
      </c>
      <c r="I931" s="564" t="s">
        <v>221</v>
      </c>
      <c r="J931" s="564" t="s">
        <v>221</v>
      </c>
      <c r="K931" s="564" t="s">
        <v>221</v>
      </c>
      <c r="L931" s="564" t="s">
        <v>221</v>
      </c>
    </row>
    <row r="932" spans="1:42" x14ac:dyDescent="0.3">
      <c r="A932" s="564">
        <v>122873</v>
      </c>
      <c r="B932" s="564" t="s">
        <v>515</v>
      </c>
      <c r="C932" s="564" t="s">
        <v>221</v>
      </c>
      <c r="D932" s="564" t="s">
        <v>219</v>
      </c>
      <c r="E932" s="564" t="s">
        <v>221</v>
      </c>
      <c r="F932" s="564" t="s">
        <v>219</v>
      </c>
      <c r="G932" s="564" t="s">
        <v>219</v>
      </c>
      <c r="H932" s="564" t="s">
        <v>221</v>
      </c>
      <c r="I932" s="564" t="s">
        <v>219</v>
      </c>
      <c r="J932" s="564" t="s">
        <v>219</v>
      </c>
      <c r="K932" s="564" t="s">
        <v>221</v>
      </c>
      <c r="L932" s="564" t="s">
        <v>219</v>
      </c>
      <c r="M932" s="564" t="s">
        <v>379</v>
      </c>
      <c r="N932" s="564" t="s">
        <v>379</v>
      </c>
      <c r="O932" s="564" t="s">
        <v>379</v>
      </c>
      <c r="P932" s="564" t="s">
        <v>379</v>
      </c>
      <c r="Q932" s="564" t="s">
        <v>379</v>
      </c>
      <c r="R932" s="564" t="s">
        <v>379</v>
      </c>
      <c r="S932" s="564" t="s">
        <v>379</v>
      </c>
      <c r="T932" s="564" t="s">
        <v>379</v>
      </c>
      <c r="U932" s="564" t="s">
        <v>379</v>
      </c>
      <c r="V932" s="564" t="s">
        <v>379</v>
      </c>
      <c r="W932" s="564" t="s">
        <v>379</v>
      </c>
      <c r="X932" s="564" t="s">
        <v>379</v>
      </c>
      <c r="Y932" s="564" t="s">
        <v>379</v>
      </c>
      <c r="Z932" s="564" t="s">
        <v>379</v>
      </c>
      <c r="AA932" s="564" t="s">
        <v>379</v>
      </c>
      <c r="AB932" s="564" t="s">
        <v>379</v>
      </c>
      <c r="AC932" s="564" t="s">
        <v>379</v>
      </c>
      <c r="AD932" s="564" t="s">
        <v>379</v>
      </c>
      <c r="AE932" s="564" t="s">
        <v>379</v>
      </c>
      <c r="AF932" s="564" t="s">
        <v>379</v>
      </c>
      <c r="AG932" s="564" t="s">
        <v>379</v>
      </c>
      <c r="AH932" s="564" t="s">
        <v>379</v>
      </c>
      <c r="AI932" s="564" t="s">
        <v>379</v>
      </c>
      <c r="AJ932" s="564" t="s">
        <v>379</v>
      </c>
      <c r="AK932" s="564" t="s">
        <v>379</v>
      </c>
      <c r="AL932" s="564" t="s">
        <v>379</v>
      </c>
      <c r="AM932" s="564" t="s">
        <v>379</v>
      </c>
      <c r="AN932" s="564" t="s">
        <v>379</v>
      </c>
      <c r="AO932" s="564" t="s">
        <v>379</v>
      </c>
      <c r="AP932" s="564" t="s">
        <v>379</v>
      </c>
    </row>
    <row r="933" spans="1:42" x14ac:dyDescent="0.3">
      <c r="A933" s="564">
        <v>122878</v>
      </c>
      <c r="B933" s="564" t="s">
        <v>515</v>
      </c>
      <c r="C933" s="564" t="s">
        <v>221</v>
      </c>
      <c r="D933" s="564" t="s">
        <v>221</v>
      </c>
      <c r="E933" s="564" t="s">
        <v>219</v>
      </c>
      <c r="F933" s="564" t="s">
        <v>221</v>
      </c>
      <c r="G933" s="564" t="s">
        <v>219</v>
      </c>
      <c r="H933" s="564" t="s">
        <v>221</v>
      </c>
      <c r="I933" s="564" t="s">
        <v>221</v>
      </c>
      <c r="J933" s="564" t="s">
        <v>221</v>
      </c>
      <c r="K933" s="564" t="s">
        <v>221</v>
      </c>
      <c r="L933" s="564" t="s">
        <v>221</v>
      </c>
      <c r="M933" s="564" t="s">
        <v>379</v>
      </c>
      <c r="N933" s="564" t="s">
        <v>379</v>
      </c>
      <c r="O933" s="564" t="s">
        <v>379</v>
      </c>
      <c r="P933" s="564" t="s">
        <v>379</v>
      </c>
      <c r="Q933" s="564" t="s">
        <v>379</v>
      </c>
      <c r="R933" s="564" t="s">
        <v>379</v>
      </c>
      <c r="S933" s="564" t="s">
        <v>379</v>
      </c>
      <c r="T933" s="564" t="s">
        <v>379</v>
      </c>
      <c r="U933" s="564" t="s">
        <v>379</v>
      </c>
      <c r="V933" s="564" t="s">
        <v>379</v>
      </c>
      <c r="W933" s="564" t="s">
        <v>379</v>
      </c>
      <c r="X933" s="564" t="s">
        <v>379</v>
      </c>
      <c r="Y933" s="564" t="s">
        <v>379</v>
      </c>
      <c r="Z933" s="564" t="s">
        <v>379</v>
      </c>
      <c r="AA933" s="564" t="s">
        <v>379</v>
      </c>
      <c r="AB933" s="564" t="s">
        <v>379</v>
      </c>
      <c r="AC933" s="564" t="s">
        <v>379</v>
      </c>
      <c r="AD933" s="564" t="s">
        <v>379</v>
      </c>
      <c r="AE933" s="564" t="s">
        <v>379</v>
      </c>
      <c r="AF933" s="564" t="s">
        <v>379</v>
      </c>
      <c r="AG933" s="564" t="s">
        <v>379</v>
      </c>
      <c r="AH933" s="564" t="s">
        <v>379</v>
      </c>
      <c r="AI933" s="564" t="s">
        <v>379</v>
      </c>
      <c r="AJ933" s="564" t="s">
        <v>379</v>
      </c>
      <c r="AK933" s="564" t="s">
        <v>379</v>
      </c>
      <c r="AL933" s="564" t="s">
        <v>379</v>
      </c>
      <c r="AM933" s="564" t="s">
        <v>379</v>
      </c>
      <c r="AN933" s="564" t="s">
        <v>379</v>
      </c>
      <c r="AO933" s="564" t="s">
        <v>379</v>
      </c>
      <c r="AP933" s="564" t="s">
        <v>379</v>
      </c>
    </row>
    <row r="934" spans="1:42" x14ac:dyDescent="0.3">
      <c r="A934" s="564">
        <v>122879</v>
      </c>
      <c r="B934" s="564" t="s">
        <v>515</v>
      </c>
      <c r="C934" s="564" t="s">
        <v>221</v>
      </c>
      <c r="D934" s="564" t="s">
        <v>221</v>
      </c>
      <c r="E934" s="564" t="s">
        <v>221</v>
      </c>
      <c r="F934" s="564" t="s">
        <v>221</v>
      </c>
      <c r="G934" s="564" t="s">
        <v>220</v>
      </c>
      <c r="H934" s="564" t="s">
        <v>220</v>
      </c>
      <c r="I934" s="564" t="s">
        <v>220</v>
      </c>
      <c r="J934" s="564" t="s">
        <v>220</v>
      </c>
      <c r="K934" s="564" t="s">
        <v>220</v>
      </c>
      <c r="L934" s="564" t="s">
        <v>220</v>
      </c>
    </row>
    <row r="935" spans="1:42" x14ac:dyDescent="0.3">
      <c r="A935" s="564">
        <v>122880</v>
      </c>
      <c r="B935" s="564" t="s">
        <v>515</v>
      </c>
      <c r="C935" s="564" t="s">
        <v>221</v>
      </c>
      <c r="D935" s="564" t="s">
        <v>221</v>
      </c>
      <c r="E935" s="564" t="s">
        <v>221</v>
      </c>
      <c r="F935" s="564" t="s">
        <v>220</v>
      </c>
      <c r="G935" s="564" t="s">
        <v>220</v>
      </c>
      <c r="H935" s="564" t="s">
        <v>220</v>
      </c>
      <c r="I935" s="564" t="s">
        <v>220</v>
      </c>
      <c r="J935" s="564" t="s">
        <v>220</v>
      </c>
      <c r="K935" s="564" t="s">
        <v>220</v>
      </c>
      <c r="L935" s="564" t="s">
        <v>220</v>
      </c>
    </row>
    <row r="936" spans="1:42" x14ac:dyDescent="0.3">
      <c r="A936" s="564">
        <v>122881</v>
      </c>
      <c r="B936" s="564" t="s">
        <v>515</v>
      </c>
      <c r="C936" s="564" t="s">
        <v>221</v>
      </c>
      <c r="D936" s="564" t="s">
        <v>220</v>
      </c>
      <c r="E936" s="564" t="s">
        <v>220</v>
      </c>
      <c r="F936" s="564" t="s">
        <v>220</v>
      </c>
      <c r="G936" s="564" t="s">
        <v>221</v>
      </c>
      <c r="H936" s="564" t="s">
        <v>220</v>
      </c>
      <c r="I936" s="564" t="s">
        <v>220</v>
      </c>
      <c r="J936" s="564" t="s">
        <v>220</v>
      </c>
      <c r="K936" s="564" t="s">
        <v>220</v>
      </c>
      <c r="L936" s="564" t="s">
        <v>220</v>
      </c>
    </row>
    <row r="937" spans="1:42" x14ac:dyDescent="0.3">
      <c r="A937" s="564">
        <v>122882</v>
      </c>
      <c r="B937" s="564" t="s">
        <v>515</v>
      </c>
      <c r="C937" s="564" t="s">
        <v>221</v>
      </c>
      <c r="D937" s="564" t="s">
        <v>221</v>
      </c>
      <c r="E937" s="564" t="s">
        <v>221</v>
      </c>
      <c r="F937" s="564" t="s">
        <v>221</v>
      </c>
      <c r="G937" s="564" t="s">
        <v>221</v>
      </c>
      <c r="H937" s="564" t="s">
        <v>220</v>
      </c>
      <c r="I937" s="564" t="s">
        <v>220</v>
      </c>
      <c r="J937" s="564" t="s">
        <v>220</v>
      </c>
      <c r="K937" s="564" t="s">
        <v>220</v>
      </c>
      <c r="L937" s="564" t="s">
        <v>220</v>
      </c>
    </row>
    <row r="938" spans="1:42" x14ac:dyDescent="0.3">
      <c r="A938" s="564">
        <v>122886</v>
      </c>
      <c r="B938" s="564" t="s">
        <v>515</v>
      </c>
      <c r="C938" s="564" t="s">
        <v>221</v>
      </c>
      <c r="D938" s="564" t="s">
        <v>221</v>
      </c>
      <c r="E938" s="564" t="s">
        <v>221</v>
      </c>
      <c r="F938" s="564" t="s">
        <v>221</v>
      </c>
      <c r="G938" s="564" t="s">
        <v>221</v>
      </c>
      <c r="H938" s="564" t="s">
        <v>220</v>
      </c>
      <c r="I938" s="564" t="s">
        <v>220</v>
      </c>
      <c r="J938" s="564" t="s">
        <v>220</v>
      </c>
      <c r="K938" s="564" t="s">
        <v>220</v>
      </c>
      <c r="L938" s="564" t="s">
        <v>220</v>
      </c>
    </row>
    <row r="939" spans="1:42" x14ac:dyDescent="0.3">
      <c r="A939" s="564">
        <v>122887</v>
      </c>
      <c r="B939" s="564" t="s">
        <v>515</v>
      </c>
      <c r="C939" s="564" t="s">
        <v>221</v>
      </c>
      <c r="D939" s="564" t="s">
        <v>220</v>
      </c>
      <c r="E939" s="564" t="s">
        <v>221</v>
      </c>
      <c r="F939" s="564" t="s">
        <v>220</v>
      </c>
      <c r="G939" s="564" t="s">
        <v>220</v>
      </c>
      <c r="H939" s="564" t="s">
        <v>220</v>
      </c>
      <c r="I939" s="564" t="s">
        <v>220</v>
      </c>
      <c r="J939" s="564" t="s">
        <v>220</v>
      </c>
      <c r="K939" s="564" t="s">
        <v>220</v>
      </c>
      <c r="L939" s="564" t="s">
        <v>220</v>
      </c>
    </row>
    <row r="940" spans="1:42" x14ac:dyDescent="0.3">
      <c r="A940" s="564">
        <v>122891</v>
      </c>
      <c r="B940" s="564" t="s">
        <v>515</v>
      </c>
      <c r="C940" s="564" t="s">
        <v>221</v>
      </c>
      <c r="D940" s="564" t="s">
        <v>221</v>
      </c>
      <c r="E940" s="564" t="s">
        <v>220</v>
      </c>
      <c r="F940" s="564" t="s">
        <v>221</v>
      </c>
      <c r="G940" s="564" t="s">
        <v>220</v>
      </c>
      <c r="H940" s="564" t="s">
        <v>220</v>
      </c>
      <c r="I940" s="564" t="s">
        <v>220</v>
      </c>
      <c r="J940" s="564" t="s">
        <v>220</v>
      </c>
      <c r="K940" s="564" t="s">
        <v>220</v>
      </c>
      <c r="L940" s="564" t="s">
        <v>220</v>
      </c>
    </row>
    <row r="941" spans="1:42" x14ac:dyDescent="0.3">
      <c r="A941" s="564">
        <v>122892</v>
      </c>
      <c r="B941" s="564" t="s">
        <v>515</v>
      </c>
      <c r="C941" s="564" t="s">
        <v>221</v>
      </c>
      <c r="D941" s="564" t="s">
        <v>221</v>
      </c>
      <c r="E941" s="564" t="s">
        <v>221</v>
      </c>
      <c r="F941" s="564" t="s">
        <v>221</v>
      </c>
      <c r="G941" s="564" t="s">
        <v>221</v>
      </c>
      <c r="H941" s="564" t="s">
        <v>221</v>
      </c>
      <c r="I941" s="564" t="s">
        <v>221</v>
      </c>
      <c r="J941" s="564" t="s">
        <v>221</v>
      </c>
      <c r="K941" s="564" t="s">
        <v>221</v>
      </c>
      <c r="L941" s="564" t="s">
        <v>220</v>
      </c>
    </row>
    <row r="942" spans="1:42" x14ac:dyDescent="0.3">
      <c r="A942" s="564">
        <v>122896</v>
      </c>
      <c r="B942" s="564" t="s">
        <v>515</v>
      </c>
      <c r="C942" s="564" t="s">
        <v>221</v>
      </c>
      <c r="D942" s="564" t="s">
        <v>221</v>
      </c>
      <c r="E942" s="564" t="s">
        <v>220</v>
      </c>
      <c r="F942" s="564" t="s">
        <v>220</v>
      </c>
      <c r="G942" s="564" t="s">
        <v>220</v>
      </c>
      <c r="H942" s="564" t="s">
        <v>220</v>
      </c>
      <c r="I942" s="564" t="s">
        <v>220</v>
      </c>
      <c r="J942" s="564" t="s">
        <v>220</v>
      </c>
      <c r="K942" s="564" t="s">
        <v>220</v>
      </c>
      <c r="L942" s="564" t="s">
        <v>220</v>
      </c>
    </row>
    <row r="943" spans="1:42" x14ac:dyDescent="0.3">
      <c r="A943" s="564">
        <v>122899</v>
      </c>
      <c r="B943" s="564" t="s">
        <v>515</v>
      </c>
      <c r="C943" s="564" t="s">
        <v>221</v>
      </c>
      <c r="D943" s="564" t="s">
        <v>221</v>
      </c>
      <c r="E943" s="564" t="s">
        <v>220</v>
      </c>
      <c r="F943" s="564" t="s">
        <v>221</v>
      </c>
      <c r="G943" s="564" t="s">
        <v>220</v>
      </c>
      <c r="H943" s="564" t="s">
        <v>220</v>
      </c>
      <c r="I943" s="564" t="s">
        <v>220</v>
      </c>
      <c r="J943" s="564" t="s">
        <v>220</v>
      </c>
      <c r="K943" s="564" t="s">
        <v>220</v>
      </c>
      <c r="L943" s="564" t="s">
        <v>220</v>
      </c>
    </row>
    <row r="944" spans="1:42" x14ac:dyDescent="0.3">
      <c r="A944" s="564">
        <v>122901</v>
      </c>
      <c r="B944" s="564" t="s">
        <v>515</v>
      </c>
      <c r="C944" s="564" t="s">
        <v>221</v>
      </c>
      <c r="D944" s="564" t="s">
        <v>221</v>
      </c>
      <c r="E944" s="564" t="s">
        <v>221</v>
      </c>
      <c r="F944" s="564" t="s">
        <v>221</v>
      </c>
      <c r="G944" s="564" t="s">
        <v>220</v>
      </c>
      <c r="H944" s="564" t="s">
        <v>220</v>
      </c>
      <c r="I944" s="564" t="s">
        <v>220</v>
      </c>
      <c r="J944" s="564" t="s">
        <v>220</v>
      </c>
      <c r="K944" s="564" t="s">
        <v>220</v>
      </c>
      <c r="L944" s="564" t="s">
        <v>220</v>
      </c>
    </row>
    <row r="945" spans="1:42" x14ac:dyDescent="0.3">
      <c r="A945" s="564">
        <v>122906</v>
      </c>
      <c r="B945" s="564" t="s">
        <v>515</v>
      </c>
      <c r="C945" s="564" t="s">
        <v>221</v>
      </c>
      <c r="D945" s="564" t="s">
        <v>221</v>
      </c>
      <c r="E945" s="564" t="s">
        <v>221</v>
      </c>
      <c r="F945" s="564" t="s">
        <v>221</v>
      </c>
      <c r="G945" s="564" t="s">
        <v>221</v>
      </c>
      <c r="H945" s="564" t="s">
        <v>220</v>
      </c>
      <c r="I945" s="564" t="s">
        <v>220</v>
      </c>
      <c r="J945" s="564" t="s">
        <v>220</v>
      </c>
      <c r="K945" s="564" t="s">
        <v>220</v>
      </c>
      <c r="L945" s="564" t="s">
        <v>220</v>
      </c>
    </row>
    <row r="946" spans="1:42" x14ac:dyDescent="0.3">
      <c r="A946" s="564">
        <v>122907</v>
      </c>
      <c r="B946" s="564" t="s">
        <v>515</v>
      </c>
      <c r="C946" s="564" t="s">
        <v>221</v>
      </c>
      <c r="D946" s="564" t="s">
        <v>221</v>
      </c>
      <c r="E946" s="564" t="s">
        <v>221</v>
      </c>
      <c r="F946" s="564" t="s">
        <v>219</v>
      </c>
      <c r="G946" s="564" t="s">
        <v>220</v>
      </c>
      <c r="H946" s="564" t="s">
        <v>219</v>
      </c>
      <c r="I946" s="564" t="s">
        <v>220</v>
      </c>
      <c r="J946" s="564" t="s">
        <v>221</v>
      </c>
      <c r="K946" s="564" t="s">
        <v>221</v>
      </c>
      <c r="L946" s="564" t="s">
        <v>220</v>
      </c>
    </row>
    <row r="947" spans="1:42" x14ac:dyDescent="0.3">
      <c r="A947" s="564">
        <v>122909</v>
      </c>
      <c r="B947" s="564" t="s">
        <v>515</v>
      </c>
      <c r="C947" s="564" t="s">
        <v>221</v>
      </c>
      <c r="D947" s="564" t="s">
        <v>221</v>
      </c>
      <c r="E947" s="564" t="s">
        <v>220</v>
      </c>
      <c r="F947" s="564" t="s">
        <v>221</v>
      </c>
      <c r="G947" s="564" t="s">
        <v>220</v>
      </c>
      <c r="H947" s="564" t="s">
        <v>220</v>
      </c>
      <c r="I947" s="564" t="s">
        <v>220</v>
      </c>
      <c r="J947" s="564" t="s">
        <v>220</v>
      </c>
      <c r="K947" s="564" t="s">
        <v>220</v>
      </c>
      <c r="L947" s="564" t="s">
        <v>220</v>
      </c>
    </row>
    <row r="948" spans="1:42" x14ac:dyDescent="0.3">
      <c r="A948" s="564">
        <v>122913</v>
      </c>
      <c r="B948" s="564" t="s">
        <v>515</v>
      </c>
      <c r="C948" s="564" t="s">
        <v>221</v>
      </c>
      <c r="D948" s="564" t="s">
        <v>220</v>
      </c>
      <c r="E948" s="564" t="s">
        <v>221</v>
      </c>
      <c r="F948" s="564" t="s">
        <v>221</v>
      </c>
      <c r="G948" s="564" t="s">
        <v>220</v>
      </c>
      <c r="H948" s="564" t="s">
        <v>220</v>
      </c>
      <c r="I948" s="564" t="s">
        <v>220</v>
      </c>
      <c r="J948" s="564" t="s">
        <v>220</v>
      </c>
      <c r="K948" s="564" t="s">
        <v>220</v>
      </c>
      <c r="L948" s="564" t="s">
        <v>220</v>
      </c>
    </row>
    <row r="949" spans="1:42" x14ac:dyDescent="0.3">
      <c r="A949" s="564">
        <v>122915</v>
      </c>
      <c r="B949" s="564" t="s">
        <v>515</v>
      </c>
      <c r="C949" s="564" t="s">
        <v>221</v>
      </c>
      <c r="D949" s="564" t="s">
        <v>219</v>
      </c>
      <c r="E949" s="564" t="s">
        <v>221</v>
      </c>
      <c r="F949" s="564" t="s">
        <v>219</v>
      </c>
      <c r="G949" s="564" t="s">
        <v>219</v>
      </c>
      <c r="H949" s="564" t="s">
        <v>221</v>
      </c>
      <c r="I949" s="564" t="s">
        <v>219</v>
      </c>
      <c r="J949" s="564" t="s">
        <v>221</v>
      </c>
      <c r="K949" s="564" t="s">
        <v>220</v>
      </c>
      <c r="L949" s="564" t="s">
        <v>220</v>
      </c>
      <c r="M949" s="564" t="s">
        <v>379</v>
      </c>
      <c r="N949" s="564" t="s">
        <v>379</v>
      </c>
      <c r="O949" s="564" t="s">
        <v>379</v>
      </c>
      <c r="P949" s="564" t="s">
        <v>379</v>
      </c>
      <c r="Q949" s="564" t="s">
        <v>379</v>
      </c>
      <c r="R949" s="564" t="s">
        <v>379</v>
      </c>
      <c r="S949" s="564" t="s">
        <v>379</v>
      </c>
      <c r="T949" s="564" t="s">
        <v>379</v>
      </c>
      <c r="U949" s="564" t="s">
        <v>379</v>
      </c>
      <c r="V949" s="564" t="s">
        <v>379</v>
      </c>
      <c r="W949" s="564" t="s">
        <v>379</v>
      </c>
      <c r="X949" s="564" t="s">
        <v>379</v>
      </c>
      <c r="Y949" s="564" t="s">
        <v>379</v>
      </c>
      <c r="Z949" s="564" t="s">
        <v>379</v>
      </c>
      <c r="AA949" s="564" t="s">
        <v>379</v>
      </c>
      <c r="AB949" s="564" t="s">
        <v>379</v>
      </c>
      <c r="AC949" s="564" t="s">
        <v>379</v>
      </c>
      <c r="AD949" s="564" t="s">
        <v>379</v>
      </c>
      <c r="AE949" s="564" t="s">
        <v>379</v>
      </c>
      <c r="AF949" s="564" t="s">
        <v>379</v>
      </c>
      <c r="AG949" s="564" t="s">
        <v>379</v>
      </c>
      <c r="AH949" s="564" t="s">
        <v>379</v>
      </c>
      <c r="AI949" s="564" t="s">
        <v>379</v>
      </c>
      <c r="AJ949" s="564" t="s">
        <v>379</v>
      </c>
      <c r="AK949" s="564" t="s">
        <v>379</v>
      </c>
      <c r="AL949" s="564" t="s">
        <v>379</v>
      </c>
      <c r="AM949" s="564" t="s">
        <v>379</v>
      </c>
      <c r="AN949" s="564" t="s">
        <v>379</v>
      </c>
      <c r="AO949" s="564" t="s">
        <v>379</v>
      </c>
      <c r="AP949" s="564" t="s">
        <v>379</v>
      </c>
    </row>
    <row r="950" spans="1:42" x14ac:dyDescent="0.3">
      <c r="A950" s="564">
        <v>122919</v>
      </c>
      <c r="B950" s="564" t="s">
        <v>515</v>
      </c>
      <c r="C950" s="564" t="s">
        <v>221</v>
      </c>
      <c r="D950" s="564" t="s">
        <v>221</v>
      </c>
      <c r="E950" s="564" t="s">
        <v>220</v>
      </c>
      <c r="F950" s="564" t="s">
        <v>221</v>
      </c>
      <c r="G950" s="564" t="s">
        <v>220</v>
      </c>
      <c r="H950" s="564" t="s">
        <v>220</v>
      </c>
      <c r="I950" s="564" t="s">
        <v>220</v>
      </c>
      <c r="J950" s="564" t="s">
        <v>220</v>
      </c>
      <c r="K950" s="564" t="s">
        <v>220</v>
      </c>
      <c r="L950" s="564" t="s">
        <v>220</v>
      </c>
    </row>
    <row r="951" spans="1:42" x14ac:dyDescent="0.3">
      <c r="A951" s="564">
        <v>122920</v>
      </c>
      <c r="B951" s="564" t="s">
        <v>515</v>
      </c>
      <c r="C951" s="564" t="s">
        <v>221</v>
      </c>
      <c r="D951" s="564" t="s">
        <v>221</v>
      </c>
      <c r="E951" s="564" t="s">
        <v>221</v>
      </c>
      <c r="F951" s="564" t="s">
        <v>221</v>
      </c>
      <c r="G951" s="564" t="s">
        <v>221</v>
      </c>
      <c r="H951" s="564" t="s">
        <v>220</v>
      </c>
      <c r="I951" s="564" t="s">
        <v>220</v>
      </c>
      <c r="J951" s="564" t="s">
        <v>220</v>
      </c>
      <c r="K951" s="564" t="s">
        <v>220</v>
      </c>
      <c r="L951" s="564" t="s">
        <v>220</v>
      </c>
    </row>
    <row r="952" spans="1:42" x14ac:dyDescent="0.3">
      <c r="A952" s="564">
        <v>122921</v>
      </c>
      <c r="B952" s="564" t="s">
        <v>515</v>
      </c>
      <c r="C952" s="564" t="s">
        <v>221</v>
      </c>
      <c r="D952" s="564" t="s">
        <v>221</v>
      </c>
      <c r="E952" s="564" t="s">
        <v>221</v>
      </c>
      <c r="F952" s="564" t="s">
        <v>221</v>
      </c>
      <c r="G952" s="564" t="s">
        <v>221</v>
      </c>
      <c r="H952" s="564" t="s">
        <v>220</v>
      </c>
      <c r="I952" s="564" t="s">
        <v>220</v>
      </c>
      <c r="J952" s="564" t="s">
        <v>220</v>
      </c>
      <c r="K952" s="564" t="s">
        <v>220</v>
      </c>
      <c r="L952" s="564" t="s">
        <v>220</v>
      </c>
    </row>
    <row r="953" spans="1:42" x14ac:dyDescent="0.3">
      <c r="A953" s="564">
        <v>122924</v>
      </c>
      <c r="B953" s="564" t="s">
        <v>515</v>
      </c>
      <c r="C953" s="564" t="s">
        <v>221</v>
      </c>
      <c r="D953" s="564" t="s">
        <v>221</v>
      </c>
      <c r="E953" s="564" t="s">
        <v>221</v>
      </c>
      <c r="F953" s="564" t="s">
        <v>221</v>
      </c>
      <c r="G953" s="564" t="s">
        <v>221</v>
      </c>
      <c r="H953" s="564" t="s">
        <v>220</v>
      </c>
      <c r="I953" s="564" t="s">
        <v>220</v>
      </c>
      <c r="J953" s="564" t="s">
        <v>220</v>
      </c>
      <c r="K953" s="564" t="s">
        <v>220</v>
      </c>
      <c r="L953" s="564" t="s">
        <v>220</v>
      </c>
    </row>
    <row r="954" spans="1:42" x14ac:dyDescent="0.3">
      <c r="A954" s="564">
        <v>122929</v>
      </c>
      <c r="B954" s="564" t="s">
        <v>515</v>
      </c>
      <c r="C954" s="564" t="s">
        <v>221</v>
      </c>
      <c r="D954" s="564" t="s">
        <v>221</v>
      </c>
      <c r="E954" s="564" t="s">
        <v>221</v>
      </c>
      <c r="F954" s="564" t="s">
        <v>220</v>
      </c>
      <c r="G954" s="564" t="s">
        <v>220</v>
      </c>
      <c r="H954" s="564" t="s">
        <v>220</v>
      </c>
      <c r="I954" s="564" t="s">
        <v>220</v>
      </c>
      <c r="J954" s="564" t="s">
        <v>220</v>
      </c>
      <c r="K954" s="564" t="s">
        <v>220</v>
      </c>
      <c r="L954" s="564" t="s">
        <v>220</v>
      </c>
    </row>
    <row r="955" spans="1:42" x14ac:dyDescent="0.3">
      <c r="A955" s="564">
        <v>122933</v>
      </c>
      <c r="B955" s="564" t="s">
        <v>515</v>
      </c>
      <c r="C955" s="564" t="s">
        <v>221</v>
      </c>
      <c r="D955" s="564" t="s">
        <v>221</v>
      </c>
      <c r="E955" s="564" t="s">
        <v>221</v>
      </c>
      <c r="F955" s="564" t="s">
        <v>221</v>
      </c>
      <c r="G955" s="564" t="s">
        <v>220</v>
      </c>
      <c r="H955" s="564" t="s">
        <v>220</v>
      </c>
      <c r="I955" s="564" t="s">
        <v>220</v>
      </c>
      <c r="J955" s="564" t="s">
        <v>220</v>
      </c>
      <c r="K955" s="564" t="s">
        <v>220</v>
      </c>
      <c r="L955" s="564" t="s">
        <v>220</v>
      </c>
    </row>
    <row r="956" spans="1:42" x14ac:dyDescent="0.3">
      <c r="A956" s="564">
        <v>122936</v>
      </c>
      <c r="B956" s="564" t="s">
        <v>515</v>
      </c>
      <c r="C956" s="564" t="s">
        <v>221</v>
      </c>
      <c r="D956" s="564" t="s">
        <v>221</v>
      </c>
      <c r="E956" s="564" t="s">
        <v>219</v>
      </c>
      <c r="F956" s="564" t="s">
        <v>221</v>
      </c>
      <c r="G956" s="564" t="s">
        <v>221</v>
      </c>
      <c r="H956" s="564" t="s">
        <v>220</v>
      </c>
      <c r="I956" s="564" t="s">
        <v>220</v>
      </c>
      <c r="J956" s="564" t="s">
        <v>220</v>
      </c>
      <c r="K956" s="564" t="s">
        <v>220</v>
      </c>
      <c r="L956" s="564" t="s">
        <v>221</v>
      </c>
    </row>
    <row r="957" spans="1:42" x14ac:dyDescent="0.3">
      <c r="A957" s="564">
        <v>122941</v>
      </c>
      <c r="B957" s="564" t="s">
        <v>515</v>
      </c>
      <c r="C957" s="564" t="s">
        <v>221</v>
      </c>
      <c r="D957" s="564" t="s">
        <v>221</v>
      </c>
      <c r="E957" s="564" t="s">
        <v>220</v>
      </c>
      <c r="F957" s="564" t="s">
        <v>221</v>
      </c>
      <c r="G957" s="564" t="s">
        <v>221</v>
      </c>
      <c r="H957" s="564" t="s">
        <v>220</v>
      </c>
      <c r="I957" s="564" t="s">
        <v>220</v>
      </c>
      <c r="J957" s="564" t="s">
        <v>220</v>
      </c>
      <c r="K957" s="564" t="s">
        <v>220</v>
      </c>
      <c r="L957" s="564" t="s">
        <v>220</v>
      </c>
    </row>
    <row r="958" spans="1:42" x14ac:dyDescent="0.3">
      <c r="A958" s="564">
        <v>122945</v>
      </c>
      <c r="B958" s="564" t="s">
        <v>515</v>
      </c>
      <c r="C958" s="564" t="s">
        <v>221</v>
      </c>
      <c r="D958" s="564" t="s">
        <v>219</v>
      </c>
      <c r="E958" s="564" t="s">
        <v>221</v>
      </c>
      <c r="F958" s="564" t="s">
        <v>221</v>
      </c>
      <c r="G958" s="564" t="s">
        <v>221</v>
      </c>
      <c r="H958" s="564" t="s">
        <v>221</v>
      </c>
      <c r="I958" s="564" t="s">
        <v>220</v>
      </c>
      <c r="J958" s="564" t="s">
        <v>220</v>
      </c>
      <c r="K958" s="564" t="s">
        <v>220</v>
      </c>
      <c r="L958" s="564" t="s">
        <v>220</v>
      </c>
    </row>
    <row r="959" spans="1:42" x14ac:dyDescent="0.3">
      <c r="A959" s="564">
        <v>122947</v>
      </c>
      <c r="B959" s="564" t="s">
        <v>515</v>
      </c>
      <c r="C959" s="564" t="s">
        <v>221</v>
      </c>
      <c r="D959" s="564" t="s">
        <v>219</v>
      </c>
      <c r="E959" s="564" t="s">
        <v>219</v>
      </c>
      <c r="F959" s="564" t="s">
        <v>219</v>
      </c>
      <c r="G959" s="564" t="s">
        <v>220</v>
      </c>
      <c r="H959" s="564" t="s">
        <v>221</v>
      </c>
      <c r="I959" s="564" t="s">
        <v>221</v>
      </c>
      <c r="J959" s="564" t="s">
        <v>221</v>
      </c>
      <c r="K959" s="564" t="s">
        <v>221</v>
      </c>
      <c r="L959" s="564" t="s">
        <v>220</v>
      </c>
    </row>
    <row r="960" spans="1:42" x14ac:dyDescent="0.3">
      <c r="A960" s="564">
        <v>122949</v>
      </c>
      <c r="B960" s="564" t="s">
        <v>515</v>
      </c>
      <c r="C960" s="564" t="s">
        <v>221</v>
      </c>
      <c r="D960" s="564" t="s">
        <v>221</v>
      </c>
      <c r="E960" s="564" t="s">
        <v>221</v>
      </c>
      <c r="F960" s="564" t="s">
        <v>221</v>
      </c>
      <c r="G960" s="564" t="s">
        <v>220</v>
      </c>
      <c r="H960" s="564" t="s">
        <v>220</v>
      </c>
      <c r="I960" s="564" t="s">
        <v>220</v>
      </c>
      <c r="J960" s="564" t="s">
        <v>220</v>
      </c>
      <c r="K960" s="564" t="s">
        <v>220</v>
      </c>
      <c r="L960" s="564" t="s">
        <v>220</v>
      </c>
    </row>
    <row r="961" spans="1:42" x14ac:dyDescent="0.3">
      <c r="A961" s="564">
        <v>122950</v>
      </c>
      <c r="B961" s="564" t="s">
        <v>515</v>
      </c>
      <c r="C961" s="564" t="s">
        <v>221</v>
      </c>
      <c r="D961" s="564" t="s">
        <v>221</v>
      </c>
      <c r="E961" s="564" t="s">
        <v>221</v>
      </c>
      <c r="F961" s="564" t="s">
        <v>220</v>
      </c>
      <c r="G961" s="564" t="s">
        <v>221</v>
      </c>
      <c r="H961" s="564" t="s">
        <v>221</v>
      </c>
      <c r="I961" s="564" t="s">
        <v>221</v>
      </c>
      <c r="J961" s="564" t="s">
        <v>220</v>
      </c>
      <c r="K961" s="564" t="s">
        <v>221</v>
      </c>
      <c r="L961" s="564" t="s">
        <v>221</v>
      </c>
    </row>
    <row r="962" spans="1:42" x14ac:dyDescent="0.3">
      <c r="A962" s="564">
        <v>122952</v>
      </c>
      <c r="B962" s="564" t="s">
        <v>515</v>
      </c>
      <c r="C962" s="564" t="s">
        <v>221</v>
      </c>
      <c r="D962" s="564" t="s">
        <v>221</v>
      </c>
      <c r="E962" s="564" t="s">
        <v>221</v>
      </c>
      <c r="F962" s="564" t="s">
        <v>220</v>
      </c>
      <c r="G962" s="564" t="s">
        <v>220</v>
      </c>
      <c r="H962" s="564" t="s">
        <v>220</v>
      </c>
      <c r="I962" s="564" t="s">
        <v>220</v>
      </c>
      <c r="J962" s="564" t="s">
        <v>220</v>
      </c>
      <c r="K962" s="564" t="s">
        <v>220</v>
      </c>
      <c r="L962" s="564" t="s">
        <v>220</v>
      </c>
    </row>
    <row r="963" spans="1:42" x14ac:dyDescent="0.3">
      <c r="A963" s="564">
        <v>122954</v>
      </c>
      <c r="B963" s="564" t="s">
        <v>515</v>
      </c>
      <c r="C963" s="564" t="s">
        <v>221</v>
      </c>
      <c r="D963" s="564" t="s">
        <v>221</v>
      </c>
      <c r="E963" s="564" t="s">
        <v>221</v>
      </c>
      <c r="F963" s="564" t="s">
        <v>221</v>
      </c>
      <c r="G963" s="564" t="s">
        <v>221</v>
      </c>
      <c r="H963" s="564" t="s">
        <v>220</v>
      </c>
      <c r="I963" s="564" t="s">
        <v>220</v>
      </c>
      <c r="J963" s="564" t="s">
        <v>220</v>
      </c>
      <c r="K963" s="564" t="s">
        <v>220</v>
      </c>
      <c r="L963" s="564" t="s">
        <v>220</v>
      </c>
    </row>
    <row r="964" spans="1:42" x14ac:dyDescent="0.3">
      <c r="A964" s="564">
        <v>122956</v>
      </c>
      <c r="B964" s="564" t="s">
        <v>515</v>
      </c>
      <c r="C964" s="564" t="s">
        <v>221</v>
      </c>
      <c r="D964" s="564" t="s">
        <v>221</v>
      </c>
      <c r="E964" s="564" t="s">
        <v>221</v>
      </c>
      <c r="F964" s="564" t="s">
        <v>221</v>
      </c>
      <c r="G964" s="564" t="s">
        <v>220</v>
      </c>
      <c r="H964" s="564" t="s">
        <v>220</v>
      </c>
      <c r="I964" s="564" t="s">
        <v>220</v>
      </c>
      <c r="J964" s="564" t="s">
        <v>220</v>
      </c>
      <c r="K964" s="564" t="s">
        <v>220</v>
      </c>
      <c r="L964" s="564" t="s">
        <v>220</v>
      </c>
    </row>
    <row r="965" spans="1:42" x14ac:dyDescent="0.3">
      <c r="A965" s="564">
        <v>122957</v>
      </c>
      <c r="B965" s="564" t="s">
        <v>515</v>
      </c>
      <c r="C965" s="564" t="s">
        <v>221</v>
      </c>
      <c r="D965" s="564" t="s">
        <v>221</v>
      </c>
      <c r="E965" s="564" t="s">
        <v>221</v>
      </c>
      <c r="F965" s="564" t="s">
        <v>221</v>
      </c>
      <c r="G965" s="564" t="s">
        <v>220</v>
      </c>
      <c r="H965" s="564" t="s">
        <v>220</v>
      </c>
      <c r="I965" s="564" t="s">
        <v>220</v>
      </c>
      <c r="J965" s="564" t="s">
        <v>220</v>
      </c>
      <c r="K965" s="564" t="s">
        <v>220</v>
      </c>
      <c r="L965" s="564" t="s">
        <v>220</v>
      </c>
    </row>
    <row r="966" spans="1:42" x14ac:dyDescent="0.3">
      <c r="A966" s="564">
        <v>122958</v>
      </c>
      <c r="B966" s="564" t="s">
        <v>515</v>
      </c>
      <c r="C966" s="564" t="s">
        <v>221</v>
      </c>
      <c r="D966" s="564" t="s">
        <v>221</v>
      </c>
      <c r="E966" s="564" t="s">
        <v>221</v>
      </c>
      <c r="F966" s="564" t="s">
        <v>221</v>
      </c>
      <c r="G966" s="564" t="s">
        <v>221</v>
      </c>
      <c r="H966" s="564" t="s">
        <v>220</v>
      </c>
      <c r="I966" s="564" t="s">
        <v>220</v>
      </c>
      <c r="J966" s="564" t="s">
        <v>220</v>
      </c>
      <c r="K966" s="564" t="s">
        <v>220</v>
      </c>
      <c r="L966" s="564" t="s">
        <v>220</v>
      </c>
    </row>
    <row r="967" spans="1:42" x14ac:dyDescent="0.3">
      <c r="A967" s="564">
        <v>122960</v>
      </c>
      <c r="B967" s="564" t="s">
        <v>515</v>
      </c>
      <c r="C967" s="564" t="s">
        <v>221</v>
      </c>
      <c r="D967" s="564" t="s">
        <v>219</v>
      </c>
      <c r="E967" s="564" t="s">
        <v>219</v>
      </c>
      <c r="F967" s="564" t="s">
        <v>221</v>
      </c>
      <c r="G967" s="564" t="s">
        <v>221</v>
      </c>
      <c r="H967" s="564" t="s">
        <v>219</v>
      </c>
      <c r="I967" s="564" t="s">
        <v>220</v>
      </c>
      <c r="J967" s="564" t="s">
        <v>221</v>
      </c>
      <c r="K967" s="564" t="s">
        <v>220</v>
      </c>
      <c r="L967" s="564" t="s">
        <v>220</v>
      </c>
    </row>
    <row r="968" spans="1:42" x14ac:dyDescent="0.3">
      <c r="A968" s="564">
        <v>122961</v>
      </c>
      <c r="B968" s="564" t="s">
        <v>515</v>
      </c>
      <c r="C968" s="564" t="s">
        <v>221</v>
      </c>
      <c r="D968" s="564" t="s">
        <v>221</v>
      </c>
      <c r="E968" s="564" t="s">
        <v>221</v>
      </c>
      <c r="F968" s="564" t="s">
        <v>221</v>
      </c>
      <c r="G968" s="564" t="s">
        <v>221</v>
      </c>
      <c r="H968" s="564" t="s">
        <v>220</v>
      </c>
      <c r="I968" s="564" t="s">
        <v>220</v>
      </c>
      <c r="J968" s="564" t="s">
        <v>220</v>
      </c>
      <c r="K968" s="564" t="s">
        <v>220</v>
      </c>
      <c r="L968" s="564" t="s">
        <v>220</v>
      </c>
    </row>
    <row r="969" spans="1:42" x14ac:dyDescent="0.3">
      <c r="A969" s="564">
        <v>122962</v>
      </c>
      <c r="B969" s="564" t="s">
        <v>515</v>
      </c>
      <c r="C969" s="564" t="s">
        <v>221</v>
      </c>
      <c r="D969" s="564" t="s">
        <v>221</v>
      </c>
      <c r="E969" s="564" t="s">
        <v>219</v>
      </c>
      <c r="F969" s="564" t="s">
        <v>219</v>
      </c>
      <c r="G969" s="564" t="s">
        <v>219</v>
      </c>
      <c r="H969" s="564" t="s">
        <v>220</v>
      </c>
      <c r="I969" s="564" t="s">
        <v>220</v>
      </c>
      <c r="J969" s="564" t="s">
        <v>220</v>
      </c>
      <c r="K969" s="564" t="s">
        <v>220</v>
      </c>
      <c r="L969" s="564" t="s">
        <v>220</v>
      </c>
    </row>
    <row r="970" spans="1:42" x14ac:dyDescent="0.3">
      <c r="A970" s="564">
        <v>122965</v>
      </c>
      <c r="B970" s="564" t="s">
        <v>515</v>
      </c>
      <c r="C970" s="564" t="s">
        <v>221</v>
      </c>
      <c r="D970" s="564" t="s">
        <v>221</v>
      </c>
      <c r="E970" s="564" t="s">
        <v>220</v>
      </c>
      <c r="F970" s="564" t="s">
        <v>220</v>
      </c>
      <c r="G970" s="564" t="s">
        <v>220</v>
      </c>
      <c r="H970" s="564" t="s">
        <v>220</v>
      </c>
      <c r="I970" s="564" t="s">
        <v>220</v>
      </c>
      <c r="J970" s="564" t="s">
        <v>220</v>
      </c>
      <c r="K970" s="564" t="s">
        <v>220</v>
      </c>
      <c r="L970" s="564" t="s">
        <v>220</v>
      </c>
    </row>
    <row r="971" spans="1:42" x14ac:dyDescent="0.3">
      <c r="A971" s="564">
        <v>122967</v>
      </c>
      <c r="B971" s="564" t="s">
        <v>515</v>
      </c>
      <c r="C971" s="564" t="s">
        <v>221</v>
      </c>
      <c r="D971" s="564" t="s">
        <v>219</v>
      </c>
      <c r="E971" s="564" t="s">
        <v>219</v>
      </c>
      <c r="F971" s="564" t="s">
        <v>219</v>
      </c>
      <c r="G971" s="564" t="s">
        <v>221</v>
      </c>
      <c r="H971" s="564" t="s">
        <v>219</v>
      </c>
      <c r="I971" s="564" t="s">
        <v>220</v>
      </c>
      <c r="J971" s="564" t="s">
        <v>221</v>
      </c>
      <c r="K971" s="564" t="s">
        <v>221</v>
      </c>
      <c r="L971" s="564" t="s">
        <v>221</v>
      </c>
      <c r="M971" s="564" t="s">
        <v>379</v>
      </c>
      <c r="N971" s="564" t="s">
        <v>379</v>
      </c>
      <c r="O971" s="564" t="s">
        <v>379</v>
      </c>
      <c r="P971" s="564" t="s">
        <v>379</v>
      </c>
      <c r="Q971" s="564" t="s">
        <v>379</v>
      </c>
      <c r="R971" s="564" t="s">
        <v>379</v>
      </c>
      <c r="S971" s="564" t="s">
        <v>379</v>
      </c>
      <c r="T971" s="564" t="s">
        <v>379</v>
      </c>
      <c r="U971" s="564" t="s">
        <v>379</v>
      </c>
      <c r="V971" s="564" t="s">
        <v>379</v>
      </c>
      <c r="W971" s="564" t="s">
        <v>379</v>
      </c>
      <c r="X971" s="564" t="s">
        <v>379</v>
      </c>
      <c r="Y971" s="564" t="s">
        <v>379</v>
      </c>
      <c r="Z971" s="564" t="s">
        <v>379</v>
      </c>
      <c r="AA971" s="564" t="s">
        <v>379</v>
      </c>
      <c r="AB971" s="564" t="s">
        <v>379</v>
      </c>
      <c r="AC971" s="564" t="s">
        <v>379</v>
      </c>
      <c r="AD971" s="564" t="s">
        <v>379</v>
      </c>
      <c r="AE971" s="564" t="s">
        <v>379</v>
      </c>
      <c r="AF971" s="564" t="s">
        <v>379</v>
      </c>
      <c r="AG971" s="564" t="s">
        <v>379</v>
      </c>
      <c r="AH971" s="564" t="s">
        <v>379</v>
      </c>
      <c r="AI971" s="564" t="s">
        <v>379</v>
      </c>
      <c r="AJ971" s="564" t="s">
        <v>379</v>
      </c>
      <c r="AK971" s="564" t="s">
        <v>379</v>
      </c>
      <c r="AL971" s="564" t="s">
        <v>379</v>
      </c>
      <c r="AM971" s="564" t="s">
        <v>379</v>
      </c>
      <c r="AN971" s="564" t="s">
        <v>379</v>
      </c>
      <c r="AO971" s="564" t="s">
        <v>379</v>
      </c>
      <c r="AP971" s="564" t="s">
        <v>379</v>
      </c>
    </row>
    <row r="972" spans="1:42" x14ac:dyDescent="0.3">
      <c r="A972" s="564">
        <v>122972</v>
      </c>
      <c r="B972" s="564" t="s">
        <v>515</v>
      </c>
      <c r="C972" s="564" t="s">
        <v>221</v>
      </c>
      <c r="D972" s="564" t="s">
        <v>221</v>
      </c>
      <c r="E972" s="564" t="s">
        <v>221</v>
      </c>
      <c r="F972" s="564" t="s">
        <v>221</v>
      </c>
      <c r="G972" s="564" t="s">
        <v>220</v>
      </c>
      <c r="H972" s="564" t="s">
        <v>220</v>
      </c>
      <c r="I972" s="564" t="s">
        <v>220</v>
      </c>
      <c r="J972" s="564" t="s">
        <v>220</v>
      </c>
      <c r="K972" s="564" t="s">
        <v>220</v>
      </c>
      <c r="L972" s="564" t="s">
        <v>220</v>
      </c>
    </row>
    <row r="973" spans="1:42" x14ac:dyDescent="0.3">
      <c r="A973" s="564">
        <v>122973</v>
      </c>
      <c r="B973" s="564" t="s">
        <v>515</v>
      </c>
      <c r="C973" s="564" t="s">
        <v>221</v>
      </c>
      <c r="D973" s="564" t="s">
        <v>221</v>
      </c>
      <c r="E973" s="564" t="s">
        <v>221</v>
      </c>
      <c r="F973" s="564" t="s">
        <v>221</v>
      </c>
      <c r="G973" s="564" t="s">
        <v>221</v>
      </c>
      <c r="H973" s="564" t="s">
        <v>220</v>
      </c>
      <c r="I973" s="564" t="s">
        <v>220</v>
      </c>
      <c r="J973" s="564" t="s">
        <v>220</v>
      </c>
      <c r="K973" s="564" t="s">
        <v>220</v>
      </c>
      <c r="L973" s="564" t="s">
        <v>220</v>
      </c>
    </row>
    <row r="974" spans="1:42" x14ac:dyDescent="0.3">
      <c r="A974" s="564">
        <v>122978</v>
      </c>
      <c r="B974" s="564" t="s">
        <v>515</v>
      </c>
      <c r="C974" s="564" t="s">
        <v>221</v>
      </c>
      <c r="D974" s="564" t="s">
        <v>221</v>
      </c>
      <c r="E974" s="564" t="s">
        <v>221</v>
      </c>
      <c r="F974" s="564" t="s">
        <v>221</v>
      </c>
      <c r="G974" s="564" t="s">
        <v>221</v>
      </c>
      <c r="H974" s="564" t="s">
        <v>220</v>
      </c>
      <c r="I974" s="564" t="s">
        <v>220</v>
      </c>
      <c r="J974" s="564" t="s">
        <v>220</v>
      </c>
      <c r="K974" s="564" t="s">
        <v>220</v>
      </c>
      <c r="L974" s="564" t="s">
        <v>220</v>
      </c>
    </row>
    <row r="975" spans="1:42" x14ac:dyDescent="0.3">
      <c r="A975" s="564">
        <v>122983</v>
      </c>
      <c r="B975" s="564" t="s">
        <v>515</v>
      </c>
      <c r="C975" s="564" t="s">
        <v>221</v>
      </c>
      <c r="D975" s="564" t="s">
        <v>221</v>
      </c>
      <c r="E975" s="564" t="s">
        <v>221</v>
      </c>
      <c r="F975" s="564" t="s">
        <v>221</v>
      </c>
      <c r="G975" s="564" t="s">
        <v>221</v>
      </c>
      <c r="H975" s="564" t="s">
        <v>220</v>
      </c>
      <c r="I975" s="564" t="s">
        <v>220</v>
      </c>
      <c r="J975" s="564" t="s">
        <v>220</v>
      </c>
      <c r="K975" s="564" t="s">
        <v>220</v>
      </c>
      <c r="L975" s="564" t="s">
        <v>220</v>
      </c>
    </row>
    <row r="976" spans="1:42" x14ac:dyDescent="0.3">
      <c r="A976" s="564">
        <v>122985</v>
      </c>
      <c r="B976" s="564" t="s">
        <v>515</v>
      </c>
      <c r="C976" s="564" t="s">
        <v>221</v>
      </c>
      <c r="D976" s="564" t="s">
        <v>221</v>
      </c>
      <c r="E976" s="564" t="s">
        <v>221</v>
      </c>
      <c r="F976" s="564" t="s">
        <v>221</v>
      </c>
      <c r="G976" s="564" t="s">
        <v>221</v>
      </c>
      <c r="H976" s="564" t="s">
        <v>220</v>
      </c>
      <c r="I976" s="564" t="s">
        <v>220</v>
      </c>
      <c r="J976" s="564" t="s">
        <v>220</v>
      </c>
      <c r="K976" s="564" t="s">
        <v>220</v>
      </c>
      <c r="L976" s="564" t="s">
        <v>220</v>
      </c>
    </row>
    <row r="977" spans="1:42" x14ac:dyDescent="0.3">
      <c r="A977" s="564">
        <v>122987</v>
      </c>
      <c r="B977" s="564" t="s">
        <v>515</v>
      </c>
      <c r="C977" s="564" t="s">
        <v>221</v>
      </c>
      <c r="D977" s="564" t="s">
        <v>220</v>
      </c>
      <c r="E977" s="564" t="s">
        <v>221</v>
      </c>
      <c r="F977" s="564" t="s">
        <v>221</v>
      </c>
      <c r="G977" s="564" t="s">
        <v>220</v>
      </c>
      <c r="H977" s="564" t="s">
        <v>221</v>
      </c>
      <c r="I977" s="564" t="s">
        <v>220</v>
      </c>
      <c r="J977" s="564" t="s">
        <v>220</v>
      </c>
      <c r="K977" s="564" t="s">
        <v>221</v>
      </c>
      <c r="L977" s="564" t="s">
        <v>220</v>
      </c>
    </row>
    <row r="978" spans="1:42" x14ac:dyDescent="0.3">
      <c r="A978" s="564">
        <v>122992</v>
      </c>
      <c r="B978" s="564" t="s">
        <v>515</v>
      </c>
      <c r="C978" s="564" t="s">
        <v>221</v>
      </c>
      <c r="D978" s="564" t="s">
        <v>221</v>
      </c>
      <c r="E978" s="564" t="s">
        <v>221</v>
      </c>
      <c r="F978" s="564" t="s">
        <v>221</v>
      </c>
      <c r="G978" s="564" t="s">
        <v>221</v>
      </c>
      <c r="H978" s="564" t="s">
        <v>220</v>
      </c>
      <c r="I978" s="564" t="s">
        <v>220</v>
      </c>
      <c r="J978" s="564" t="s">
        <v>220</v>
      </c>
      <c r="K978" s="564" t="s">
        <v>221</v>
      </c>
      <c r="L978" s="564" t="s">
        <v>220</v>
      </c>
      <c r="M978" s="564" t="s">
        <v>379</v>
      </c>
      <c r="N978" s="564" t="s">
        <v>379</v>
      </c>
      <c r="O978" s="564" t="s">
        <v>379</v>
      </c>
      <c r="P978" s="564" t="s">
        <v>379</v>
      </c>
      <c r="Q978" s="564" t="s">
        <v>379</v>
      </c>
      <c r="R978" s="564" t="s">
        <v>379</v>
      </c>
      <c r="S978" s="564" t="s">
        <v>379</v>
      </c>
      <c r="T978" s="564" t="s">
        <v>379</v>
      </c>
      <c r="U978" s="564" t="s">
        <v>379</v>
      </c>
      <c r="V978" s="564" t="s">
        <v>379</v>
      </c>
      <c r="W978" s="564" t="s">
        <v>379</v>
      </c>
      <c r="X978" s="564" t="s">
        <v>379</v>
      </c>
      <c r="Y978" s="564" t="s">
        <v>379</v>
      </c>
      <c r="Z978" s="564" t="s">
        <v>379</v>
      </c>
      <c r="AA978" s="564" t="s">
        <v>379</v>
      </c>
      <c r="AB978" s="564" t="s">
        <v>379</v>
      </c>
      <c r="AC978" s="564" t="s">
        <v>379</v>
      </c>
      <c r="AD978" s="564" t="s">
        <v>379</v>
      </c>
      <c r="AE978" s="564" t="s">
        <v>379</v>
      </c>
      <c r="AF978" s="564" t="s">
        <v>379</v>
      </c>
      <c r="AG978" s="564" t="s">
        <v>379</v>
      </c>
      <c r="AH978" s="564" t="s">
        <v>379</v>
      </c>
      <c r="AI978" s="564" t="s">
        <v>379</v>
      </c>
      <c r="AJ978" s="564" t="s">
        <v>379</v>
      </c>
      <c r="AK978" s="564" t="s">
        <v>379</v>
      </c>
      <c r="AL978" s="564" t="s">
        <v>379</v>
      </c>
      <c r="AM978" s="564" t="s">
        <v>379</v>
      </c>
      <c r="AN978" s="564" t="s">
        <v>379</v>
      </c>
      <c r="AO978" s="564" t="s">
        <v>379</v>
      </c>
      <c r="AP978" s="564" t="s">
        <v>379</v>
      </c>
    </row>
    <row r="979" spans="1:42" x14ac:dyDescent="0.3">
      <c r="A979" s="564">
        <v>122995</v>
      </c>
      <c r="B979" s="564" t="s">
        <v>515</v>
      </c>
      <c r="C979" s="564" t="s">
        <v>221</v>
      </c>
      <c r="D979" s="564" t="s">
        <v>221</v>
      </c>
      <c r="E979" s="564" t="s">
        <v>221</v>
      </c>
      <c r="F979" s="564" t="s">
        <v>220</v>
      </c>
      <c r="G979" s="564" t="s">
        <v>220</v>
      </c>
      <c r="H979" s="564" t="s">
        <v>220</v>
      </c>
      <c r="I979" s="564" t="s">
        <v>220</v>
      </c>
      <c r="J979" s="564" t="s">
        <v>220</v>
      </c>
      <c r="K979" s="564" t="s">
        <v>220</v>
      </c>
      <c r="L979" s="564" t="s">
        <v>220</v>
      </c>
    </row>
    <row r="980" spans="1:42" x14ac:dyDescent="0.3">
      <c r="A980" s="564">
        <v>122997</v>
      </c>
      <c r="B980" s="564" t="s">
        <v>515</v>
      </c>
      <c r="C980" s="564" t="s">
        <v>221</v>
      </c>
      <c r="D980" s="564" t="s">
        <v>221</v>
      </c>
      <c r="E980" s="564" t="s">
        <v>220</v>
      </c>
      <c r="F980" s="564" t="s">
        <v>220</v>
      </c>
      <c r="G980" s="564" t="s">
        <v>220</v>
      </c>
      <c r="H980" s="564" t="s">
        <v>220</v>
      </c>
      <c r="I980" s="564" t="s">
        <v>220</v>
      </c>
      <c r="J980" s="564" t="s">
        <v>220</v>
      </c>
      <c r="K980" s="564" t="s">
        <v>220</v>
      </c>
      <c r="L980" s="564" t="s">
        <v>220</v>
      </c>
    </row>
    <row r="981" spans="1:42" x14ac:dyDescent="0.3">
      <c r="A981" s="564">
        <v>122999</v>
      </c>
      <c r="B981" s="564" t="s">
        <v>515</v>
      </c>
      <c r="C981" s="564" t="s">
        <v>221</v>
      </c>
      <c r="D981" s="564" t="s">
        <v>220</v>
      </c>
      <c r="E981" s="564" t="s">
        <v>221</v>
      </c>
      <c r="F981" s="564" t="s">
        <v>221</v>
      </c>
      <c r="G981" s="564" t="s">
        <v>221</v>
      </c>
      <c r="H981" s="564" t="s">
        <v>220</v>
      </c>
      <c r="I981" s="564" t="s">
        <v>220</v>
      </c>
      <c r="J981" s="564" t="s">
        <v>220</v>
      </c>
      <c r="K981" s="564" t="s">
        <v>220</v>
      </c>
      <c r="L981" s="564" t="s">
        <v>220</v>
      </c>
    </row>
    <row r="982" spans="1:42" x14ac:dyDescent="0.3">
      <c r="A982" s="564">
        <v>123000</v>
      </c>
      <c r="B982" s="564" t="s">
        <v>515</v>
      </c>
      <c r="C982" s="564" t="s">
        <v>221</v>
      </c>
      <c r="D982" s="564" t="s">
        <v>219</v>
      </c>
      <c r="E982" s="564" t="s">
        <v>221</v>
      </c>
      <c r="F982" s="564" t="s">
        <v>221</v>
      </c>
      <c r="G982" s="564" t="s">
        <v>221</v>
      </c>
      <c r="H982" s="564" t="s">
        <v>219</v>
      </c>
      <c r="I982" s="564" t="s">
        <v>219</v>
      </c>
      <c r="J982" s="564" t="s">
        <v>221</v>
      </c>
      <c r="K982" s="564" t="s">
        <v>219</v>
      </c>
      <c r="L982" s="564" t="s">
        <v>221</v>
      </c>
    </row>
    <row r="983" spans="1:42" x14ac:dyDescent="0.3">
      <c r="A983" s="564">
        <v>123013</v>
      </c>
      <c r="B983" s="564" t="s">
        <v>515</v>
      </c>
      <c r="C983" s="564" t="s">
        <v>221</v>
      </c>
      <c r="D983" s="564" t="s">
        <v>221</v>
      </c>
      <c r="E983" s="564" t="s">
        <v>221</v>
      </c>
      <c r="F983" s="564" t="s">
        <v>221</v>
      </c>
      <c r="G983" s="564" t="s">
        <v>221</v>
      </c>
      <c r="H983" s="564" t="s">
        <v>220</v>
      </c>
      <c r="I983" s="564" t="s">
        <v>220</v>
      </c>
      <c r="J983" s="564" t="s">
        <v>220</v>
      </c>
      <c r="K983" s="564" t="s">
        <v>220</v>
      </c>
      <c r="L983" s="564" t="s">
        <v>220</v>
      </c>
    </row>
    <row r="984" spans="1:42" x14ac:dyDescent="0.3">
      <c r="A984" s="564">
        <v>123015</v>
      </c>
      <c r="B984" s="564" t="s">
        <v>515</v>
      </c>
      <c r="C984" s="564" t="s">
        <v>221</v>
      </c>
      <c r="D984" s="564" t="s">
        <v>221</v>
      </c>
      <c r="E984" s="564" t="s">
        <v>221</v>
      </c>
      <c r="F984" s="564" t="s">
        <v>221</v>
      </c>
      <c r="G984" s="564" t="s">
        <v>221</v>
      </c>
      <c r="H984" s="564" t="s">
        <v>220</v>
      </c>
      <c r="I984" s="564" t="s">
        <v>220</v>
      </c>
      <c r="J984" s="564" t="s">
        <v>220</v>
      </c>
      <c r="K984" s="564" t="s">
        <v>220</v>
      </c>
      <c r="L984" s="564" t="s">
        <v>220</v>
      </c>
    </row>
    <row r="985" spans="1:42" x14ac:dyDescent="0.3">
      <c r="A985" s="564">
        <v>123016</v>
      </c>
      <c r="B985" s="564" t="s">
        <v>515</v>
      </c>
      <c r="C985" s="564" t="s">
        <v>221</v>
      </c>
      <c r="D985" s="564" t="s">
        <v>221</v>
      </c>
      <c r="E985" s="564" t="s">
        <v>219</v>
      </c>
      <c r="F985" s="564" t="s">
        <v>219</v>
      </c>
      <c r="G985" s="564" t="s">
        <v>219</v>
      </c>
      <c r="H985" s="564" t="s">
        <v>221</v>
      </c>
      <c r="I985" s="564" t="s">
        <v>221</v>
      </c>
      <c r="J985" s="564" t="s">
        <v>221</v>
      </c>
      <c r="K985" s="564" t="s">
        <v>221</v>
      </c>
      <c r="L985" s="564" t="s">
        <v>221</v>
      </c>
    </row>
    <row r="986" spans="1:42" x14ac:dyDescent="0.3">
      <c r="A986" s="564">
        <v>123021</v>
      </c>
      <c r="B986" s="564" t="s">
        <v>515</v>
      </c>
      <c r="C986" s="564" t="s">
        <v>221</v>
      </c>
      <c r="D986" s="564" t="s">
        <v>221</v>
      </c>
      <c r="E986" s="564" t="s">
        <v>221</v>
      </c>
      <c r="F986" s="564" t="s">
        <v>220</v>
      </c>
      <c r="G986" s="564" t="s">
        <v>220</v>
      </c>
      <c r="H986" s="564" t="s">
        <v>220</v>
      </c>
      <c r="I986" s="564" t="s">
        <v>220</v>
      </c>
      <c r="J986" s="564" t="s">
        <v>220</v>
      </c>
      <c r="K986" s="564" t="s">
        <v>220</v>
      </c>
      <c r="L986" s="564" t="s">
        <v>220</v>
      </c>
    </row>
    <row r="987" spans="1:42" x14ac:dyDescent="0.3">
      <c r="A987" s="564">
        <v>123023</v>
      </c>
      <c r="B987" s="564" t="s">
        <v>515</v>
      </c>
      <c r="C987" s="564" t="s">
        <v>221</v>
      </c>
      <c r="D987" s="564" t="s">
        <v>220</v>
      </c>
      <c r="E987" s="564" t="s">
        <v>220</v>
      </c>
      <c r="F987" s="564" t="s">
        <v>221</v>
      </c>
      <c r="G987" s="564" t="s">
        <v>220</v>
      </c>
      <c r="H987" s="564" t="s">
        <v>220</v>
      </c>
      <c r="I987" s="564" t="s">
        <v>220</v>
      </c>
      <c r="J987" s="564" t="s">
        <v>220</v>
      </c>
      <c r="K987" s="564" t="s">
        <v>220</v>
      </c>
      <c r="L987" s="564" t="s">
        <v>220</v>
      </c>
    </row>
    <row r="988" spans="1:42" x14ac:dyDescent="0.3">
      <c r="A988" s="564">
        <v>123024</v>
      </c>
      <c r="B988" s="564" t="s">
        <v>515</v>
      </c>
      <c r="C988" s="564" t="s">
        <v>221</v>
      </c>
      <c r="D988" s="564" t="s">
        <v>221</v>
      </c>
      <c r="E988" s="564" t="s">
        <v>221</v>
      </c>
      <c r="F988" s="564" t="s">
        <v>221</v>
      </c>
      <c r="G988" s="564" t="s">
        <v>221</v>
      </c>
      <c r="H988" s="564" t="s">
        <v>220</v>
      </c>
      <c r="I988" s="564" t="s">
        <v>220</v>
      </c>
      <c r="J988" s="564" t="s">
        <v>220</v>
      </c>
      <c r="K988" s="564" t="s">
        <v>220</v>
      </c>
      <c r="L988" s="564" t="s">
        <v>220</v>
      </c>
    </row>
    <row r="989" spans="1:42" x14ac:dyDescent="0.3">
      <c r="A989" s="564">
        <v>123027</v>
      </c>
      <c r="B989" s="564" t="s">
        <v>515</v>
      </c>
      <c r="C989" s="564" t="s">
        <v>221</v>
      </c>
      <c r="D989" s="564" t="s">
        <v>221</v>
      </c>
      <c r="E989" s="564" t="s">
        <v>220</v>
      </c>
      <c r="F989" s="564" t="s">
        <v>220</v>
      </c>
      <c r="G989" s="564" t="s">
        <v>220</v>
      </c>
      <c r="H989" s="564" t="s">
        <v>220</v>
      </c>
      <c r="I989" s="564" t="s">
        <v>220</v>
      </c>
      <c r="J989" s="564" t="s">
        <v>220</v>
      </c>
      <c r="K989" s="564" t="s">
        <v>220</v>
      </c>
      <c r="L989" s="564" t="s">
        <v>220</v>
      </c>
    </row>
    <row r="990" spans="1:42" x14ac:dyDescent="0.3">
      <c r="A990" s="564">
        <v>123033</v>
      </c>
      <c r="B990" s="564" t="s">
        <v>515</v>
      </c>
      <c r="C990" s="564" t="s">
        <v>221</v>
      </c>
      <c r="D990" s="564" t="s">
        <v>219</v>
      </c>
      <c r="E990" s="564" t="s">
        <v>221</v>
      </c>
      <c r="F990" s="564" t="s">
        <v>221</v>
      </c>
      <c r="G990" s="564" t="s">
        <v>221</v>
      </c>
      <c r="H990" s="564" t="s">
        <v>221</v>
      </c>
      <c r="I990" s="564" t="s">
        <v>220</v>
      </c>
      <c r="J990" s="564" t="s">
        <v>221</v>
      </c>
      <c r="K990" s="564" t="s">
        <v>220</v>
      </c>
      <c r="L990" s="564" t="s">
        <v>220</v>
      </c>
    </row>
    <row r="991" spans="1:42" x14ac:dyDescent="0.3">
      <c r="A991" s="564">
        <v>123034</v>
      </c>
      <c r="B991" s="564" t="s">
        <v>515</v>
      </c>
      <c r="C991" s="564" t="s">
        <v>221</v>
      </c>
      <c r="D991" s="564" t="s">
        <v>219</v>
      </c>
      <c r="E991" s="564" t="s">
        <v>221</v>
      </c>
      <c r="F991" s="564" t="s">
        <v>221</v>
      </c>
      <c r="G991" s="564" t="s">
        <v>219</v>
      </c>
      <c r="H991" s="564" t="s">
        <v>220</v>
      </c>
      <c r="I991" s="564" t="s">
        <v>220</v>
      </c>
      <c r="J991" s="564" t="s">
        <v>220</v>
      </c>
      <c r="K991" s="564" t="s">
        <v>220</v>
      </c>
      <c r="L991" s="564" t="s">
        <v>220</v>
      </c>
    </row>
    <row r="992" spans="1:42" x14ac:dyDescent="0.3">
      <c r="A992" s="564">
        <v>123040</v>
      </c>
      <c r="B992" s="564" t="s">
        <v>515</v>
      </c>
      <c r="C992" s="564" t="s">
        <v>221</v>
      </c>
      <c r="D992" s="564" t="s">
        <v>220</v>
      </c>
      <c r="E992" s="564" t="s">
        <v>221</v>
      </c>
      <c r="F992" s="564" t="s">
        <v>220</v>
      </c>
      <c r="G992" s="564" t="s">
        <v>220</v>
      </c>
      <c r="H992" s="564" t="s">
        <v>220</v>
      </c>
      <c r="I992" s="564" t="s">
        <v>220</v>
      </c>
      <c r="J992" s="564" t="s">
        <v>220</v>
      </c>
      <c r="K992" s="564" t="s">
        <v>220</v>
      </c>
      <c r="L992" s="564" t="s">
        <v>220</v>
      </c>
    </row>
    <row r="993" spans="1:42" x14ac:dyDescent="0.3">
      <c r="A993" s="564">
        <v>123041</v>
      </c>
      <c r="B993" s="564" t="s">
        <v>515</v>
      </c>
      <c r="C993" s="564" t="s">
        <v>221</v>
      </c>
      <c r="D993" s="564" t="s">
        <v>221</v>
      </c>
      <c r="E993" s="564" t="s">
        <v>221</v>
      </c>
      <c r="F993" s="564" t="s">
        <v>220</v>
      </c>
      <c r="G993" s="564" t="s">
        <v>220</v>
      </c>
      <c r="H993" s="564" t="s">
        <v>220</v>
      </c>
      <c r="I993" s="564" t="s">
        <v>220</v>
      </c>
      <c r="J993" s="564" t="s">
        <v>220</v>
      </c>
      <c r="K993" s="564" t="s">
        <v>220</v>
      </c>
      <c r="L993" s="564" t="s">
        <v>220</v>
      </c>
    </row>
    <row r="994" spans="1:42" x14ac:dyDescent="0.3">
      <c r="A994" s="564">
        <v>123045</v>
      </c>
      <c r="B994" s="564" t="s">
        <v>515</v>
      </c>
      <c r="C994" s="564" t="s">
        <v>221</v>
      </c>
      <c r="D994" s="564" t="s">
        <v>221</v>
      </c>
      <c r="E994" s="564" t="s">
        <v>221</v>
      </c>
      <c r="F994" s="564" t="s">
        <v>221</v>
      </c>
      <c r="G994" s="564" t="s">
        <v>221</v>
      </c>
      <c r="H994" s="564" t="s">
        <v>220</v>
      </c>
      <c r="I994" s="564" t="s">
        <v>220</v>
      </c>
      <c r="J994" s="564" t="s">
        <v>220</v>
      </c>
      <c r="K994" s="564" t="s">
        <v>220</v>
      </c>
      <c r="L994" s="564" t="s">
        <v>220</v>
      </c>
    </row>
    <row r="995" spans="1:42" x14ac:dyDescent="0.3">
      <c r="A995" s="564">
        <v>123048</v>
      </c>
      <c r="B995" s="564" t="s">
        <v>515</v>
      </c>
      <c r="C995" s="564" t="s">
        <v>221</v>
      </c>
      <c r="D995" s="564" t="s">
        <v>220</v>
      </c>
      <c r="E995" s="564" t="s">
        <v>221</v>
      </c>
      <c r="F995" s="564" t="s">
        <v>221</v>
      </c>
      <c r="G995" s="564" t="s">
        <v>220</v>
      </c>
      <c r="H995" s="564" t="s">
        <v>220</v>
      </c>
      <c r="I995" s="564" t="s">
        <v>220</v>
      </c>
      <c r="J995" s="564" t="s">
        <v>220</v>
      </c>
      <c r="K995" s="564" t="s">
        <v>220</v>
      </c>
      <c r="L995" s="564" t="s">
        <v>220</v>
      </c>
    </row>
    <row r="996" spans="1:42" x14ac:dyDescent="0.3">
      <c r="A996" s="564">
        <v>123049</v>
      </c>
      <c r="B996" s="564" t="s">
        <v>515</v>
      </c>
      <c r="C996" s="564" t="s">
        <v>221</v>
      </c>
      <c r="D996" s="564" t="s">
        <v>221</v>
      </c>
      <c r="E996" s="564" t="s">
        <v>221</v>
      </c>
      <c r="F996" s="564" t="s">
        <v>221</v>
      </c>
      <c r="G996" s="564" t="s">
        <v>221</v>
      </c>
      <c r="H996" s="564" t="s">
        <v>220</v>
      </c>
      <c r="I996" s="564" t="s">
        <v>220</v>
      </c>
      <c r="J996" s="564" t="s">
        <v>220</v>
      </c>
      <c r="K996" s="564" t="s">
        <v>220</v>
      </c>
      <c r="L996" s="564" t="s">
        <v>220</v>
      </c>
    </row>
    <row r="997" spans="1:42" x14ac:dyDescent="0.3">
      <c r="A997" s="564">
        <v>123058</v>
      </c>
      <c r="B997" s="564" t="s">
        <v>515</v>
      </c>
      <c r="C997" s="564" t="s">
        <v>221</v>
      </c>
      <c r="D997" s="564" t="s">
        <v>221</v>
      </c>
      <c r="E997" s="564" t="s">
        <v>221</v>
      </c>
      <c r="F997" s="564" t="s">
        <v>220</v>
      </c>
      <c r="G997" s="564" t="s">
        <v>220</v>
      </c>
      <c r="H997" s="564" t="s">
        <v>220</v>
      </c>
      <c r="I997" s="564" t="s">
        <v>220</v>
      </c>
      <c r="J997" s="564" t="s">
        <v>220</v>
      </c>
      <c r="K997" s="564" t="s">
        <v>220</v>
      </c>
      <c r="L997" s="564" t="s">
        <v>220</v>
      </c>
    </row>
    <row r="998" spans="1:42" x14ac:dyDescent="0.3">
      <c r="A998" s="564">
        <v>123060</v>
      </c>
      <c r="B998" s="564" t="s">
        <v>515</v>
      </c>
      <c r="C998" s="564" t="s">
        <v>221</v>
      </c>
      <c r="D998" s="564" t="s">
        <v>221</v>
      </c>
      <c r="E998" s="564" t="s">
        <v>221</v>
      </c>
      <c r="F998" s="564" t="s">
        <v>221</v>
      </c>
      <c r="G998" s="564" t="s">
        <v>220</v>
      </c>
      <c r="H998" s="564" t="s">
        <v>220</v>
      </c>
      <c r="I998" s="564" t="s">
        <v>220</v>
      </c>
      <c r="J998" s="564" t="s">
        <v>220</v>
      </c>
      <c r="K998" s="564" t="s">
        <v>220</v>
      </c>
      <c r="L998" s="564" t="s">
        <v>220</v>
      </c>
    </row>
    <row r="999" spans="1:42" x14ac:dyDescent="0.3">
      <c r="A999" s="564">
        <v>123061</v>
      </c>
      <c r="B999" s="564" t="s">
        <v>515</v>
      </c>
      <c r="C999" s="564" t="s">
        <v>221</v>
      </c>
      <c r="D999" s="564" t="s">
        <v>221</v>
      </c>
      <c r="E999" s="564" t="s">
        <v>221</v>
      </c>
      <c r="F999" s="564" t="s">
        <v>219</v>
      </c>
      <c r="G999" s="564" t="s">
        <v>221</v>
      </c>
      <c r="H999" s="564" t="s">
        <v>221</v>
      </c>
      <c r="I999" s="564" t="s">
        <v>221</v>
      </c>
      <c r="J999" s="564" t="s">
        <v>221</v>
      </c>
      <c r="K999" s="564" t="s">
        <v>221</v>
      </c>
      <c r="L999" s="564" t="s">
        <v>221</v>
      </c>
    </row>
    <row r="1000" spans="1:42" x14ac:dyDescent="0.3">
      <c r="A1000" s="564">
        <v>123065</v>
      </c>
      <c r="B1000" s="564" t="s">
        <v>515</v>
      </c>
      <c r="C1000" s="564" t="s">
        <v>221</v>
      </c>
      <c r="D1000" s="564" t="s">
        <v>221</v>
      </c>
      <c r="E1000" s="564" t="s">
        <v>221</v>
      </c>
      <c r="F1000" s="564" t="s">
        <v>221</v>
      </c>
      <c r="G1000" s="564" t="s">
        <v>221</v>
      </c>
      <c r="H1000" s="564" t="s">
        <v>220</v>
      </c>
      <c r="I1000" s="564" t="s">
        <v>220</v>
      </c>
      <c r="J1000" s="564" t="s">
        <v>220</v>
      </c>
      <c r="K1000" s="564" t="s">
        <v>220</v>
      </c>
      <c r="L1000" s="564" t="s">
        <v>220</v>
      </c>
    </row>
    <row r="1001" spans="1:42" x14ac:dyDescent="0.3">
      <c r="A1001" s="564">
        <v>123067</v>
      </c>
      <c r="B1001" s="564" t="s">
        <v>515</v>
      </c>
      <c r="C1001" s="564" t="s">
        <v>221</v>
      </c>
      <c r="D1001" s="564" t="s">
        <v>221</v>
      </c>
      <c r="E1001" s="564" t="s">
        <v>220</v>
      </c>
      <c r="F1001" s="564" t="s">
        <v>221</v>
      </c>
      <c r="G1001" s="564" t="s">
        <v>221</v>
      </c>
      <c r="H1001" s="564" t="s">
        <v>220</v>
      </c>
      <c r="I1001" s="564" t="s">
        <v>220</v>
      </c>
      <c r="J1001" s="564" t="s">
        <v>220</v>
      </c>
      <c r="K1001" s="564" t="s">
        <v>220</v>
      </c>
      <c r="L1001" s="564" t="s">
        <v>220</v>
      </c>
    </row>
    <row r="1002" spans="1:42" x14ac:dyDescent="0.3">
      <c r="A1002" s="564">
        <v>123068</v>
      </c>
      <c r="B1002" s="564" t="s">
        <v>515</v>
      </c>
      <c r="C1002" s="564" t="s">
        <v>221</v>
      </c>
      <c r="D1002" s="564" t="s">
        <v>221</v>
      </c>
      <c r="E1002" s="564" t="s">
        <v>221</v>
      </c>
      <c r="F1002" s="564" t="s">
        <v>221</v>
      </c>
      <c r="G1002" s="564" t="s">
        <v>221</v>
      </c>
      <c r="H1002" s="564" t="s">
        <v>221</v>
      </c>
      <c r="I1002" s="564" t="s">
        <v>221</v>
      </c>
      <c r="J1002" s="564" t="s">
        <v>221</v>
      </c>
      <c r="K1002" s="564" t="s">
        <v>220</v>
      </c>
      <c r="L1002" s="564" t="s">
        <v>220</v>
      </c>
    </row>
    <row r="1003" spans="1:42" x14ac:dyDescent="0.3">
      <c r="A1003" s="564">
        <v>123069</v>
      </c>
      <c r="B1003" s="564" t="s">
        <v>515</v>
      </c>
      <c r="C1003" s="564" t="s">
        <v>221</v>
      </c>
      <c r="D1003" s="564" t="s">
        <v>220</v>
      </c>
      <c r="E1003" s="564" t="s">
        <v>221</v>
      </c>
      <c r="F1003" s="564" t="s">
        <v>221</v>
      </c>
      <c r="G1003" s="564" t="s">
        <v>220</v>
      </c>
      <c r="H1003" s="564" t="s">
        <v>220</v>
      </c>
      <c r="I1003" s="564" t="s">
        <v>220</v>
      </c>
      <c r="J1003" s="564" t="s">
        <v>220</v>
      </c>
      <c r="K1003" s="564" t="s">
        <v>220</v>
      </c>
      <c r="L1003" s="564" t="s">
        <v>220</v>
      </c>
    </row>
    <row r="1004" spans="1:42" x14ac:dyDescent="0.3">
      <c r="A1004" s="564">
        <v>123070</v>
      </c>
      <c r="B1004" s="564" t="s">
        <v>515</v>
      </c>
      <c r="C1004" s="564" t="s">
        <v>221</v>
      </c>
      <c r="D1004" s="564" t="s">
        <v>221</v>
      </c>
      <c r="E1004" s="564" t="s">
        <v>221</v>
      </c>
      <c r="F1004" s="564" t="s">
        <v>221</v>
      </c>
      <c r="G1004" s="564" t="s">
        <v>221</v>
      </c>
      <c r="H1004" s="564" t="s">
        <v>220</v>
      </c>
      <c r="I1004" s="564" t="s">
        <v>220</v>
      </c>
      <c r="J1004" s="564" t="s">
        <v>220</v>
      </c>
      <c r="K1004" s="564" t="s">
        <v>220</v>
      </c>
      <c r="L1004" s="564" t="s">
        <v>220</v>
      </c>
    </row>
    <row r="1005" spans="1:42" x14ac:dyDescent="0.3">
      <c r="A1005" s="564">
        <v>123072</v>
      </c>
      <c r="B1005" s="564" t="s">
        <v>515</v>
      </c>
      <c r="C1005" s="564" t="s">
        <v>221</v>
      </c>
      <c r="D1005" s="564" t="s">
        <v>221</v>
      </c>
      <c r="E1005" s="564" t="s">
        <v>219</v>
      </c>
      <c r="F1005" s="564" t="s">
        <v>219</v>
      </c>
      <c r="G1005" s="564" t="s">
        <v>219</v>
      </c>
      <c r="H1005" s="564" t="s">
        <v>221</v>
      </c>
      <c r="I1005" s="564" t="s">
        <v>219</v>
      </c>
      <c r="J1005" s="564" t="s">
        <v>219</v>
      </c>
      <c r="K1005" s="564" t="s">
        <v>219</v>
      </c>
      <c r="L1005" s="564" t="s">
        <v>219</v>
      </c>
      <c r="M1005" s="564" t="s">
        <v>379</v>
      </c>
      <c r="N1005" s="564" t="s">
        <v>379</v>
      </c>
      <c r="O1005" s="564" t="s">
        <v>379</v>
      </c>
      <c r="P1005" s="564" t="s">
        <v>379</v>
      </c>
      <c r="Q1005" s="564" t="s">
        <v>379</v>
      </c>
      <c r="R1005" s="564" t="s">
        <v>379</v>
      </c>
      <c r="S1005" s="564" t="s">
        <v>379</v>
      </c>
      <c r="T1005" s="564" t="s">
        <v>379</v>
      </c>
      <c r="U1005" s="564" t="s">
        <v>379</v>
      </c>
      <c r="V1005" s="564" t="s">
        <v>379</v>
      </c>
      <c r="W1005" s="564" t="s">
        <v>379</v>
      </c>
      <c r="X1005" s="564" t="s">
        <v>379</v>
      </c>
      <c r="Y1005" s="564" t="s">
        <v>379</v>
      </c>
      <c r="Z1005" s="564" t="s">
        <v>379</v>
      </c>
      <c r="AA1005" s="564" t="s">
        <v>379</v>
      </c>
      <c r="AB1005" s="564" t="s">
        <v>379</v>
      </c>
      <c r="AC1005" s="564" t="s">
        <v>379</v>
      </c>
      <c r="AD1005" s="564" t="s">
        <v>379</v>
      </c>
      <c r="AE1005" s="564" t="s">
        <v>379</v>
      </c>
      <c r="AF1005" s="564" t="s">
        <v>379</v>
      </c>
      <c r="AG1005" s="564" t="s">
        <v>379</v>
      </c>
      <c r="AH1005" s="564" t="s">
        <v>379</v>
      </c>
      <c r="AI1005" s="564" t="s">
        <v>379</v>
      </c>
      <c r="AJ1005" s="564" t="s">
        <v>379</v>
      </c>
      <c r="AK1005" s="564" t="s">
        <v>379</v>
      </c>
      <c r="AL1005" s="564" t="s">
        <v>379</v>
      </c>
      <c r="AM1005" s="564" t="s">
        <v>379</v>
      </c>
      <c r="AN1005" s="564" t="s">
        <v>379</v>
      </c>
      <c r="AO1005" s="564" t="s">
        <v>379</v>
      </c>
      <c r="AP1005" s="564" t="s">
        <v>379</v>
      </c>
    </row>
    <row r="1006" spans="1:42" x14ac:dyDescent="0.3">
      <c r="A1006" s="564">
        <v>123074</v>
      </c>
      <c r="B1006" s="564" t="s">
        <v>515</v>
      </c>
      <c r="C1006" s="564" t="s">
        <v>221</v>
      </c>
      <c r="D1006" s="564" t="s">
        <v>221</v>
      </c>
      <c r="E1006" s="564" t="s">
        <v>221</v>
      </c>
      <c r="F1006" s="564" t="s">
        <v>221</v>
      </c>
      <c r="G1006" s="564" t="s">
        <v>221</v>
      </c>
      <c r="H1006" s="564" t="s">
        <v>220</v>
      </c>
      <c r="I1006" s="564" t="s">
        <v>220</v>
      </c>
      <c r="J1006" s="564" t="s">
        <v>220</v>
      </c>
      <c r="K1006" s="564" t="s">
        <v>220</v>
      </c>
      <c r="L1006" s="564" t="s">
        <v>220</v>
      </c>
    </row>
    <row r="1007" spans="1:42" x14ac:dyDescent="0.3">
      <c r="A1007" s="564">
        <v>123076</v>
      </c>
      <c r="B1007" s="564" t="s">
        <v>515</v>
      </c>
      <c r="C1007" s="564" t="s">
        <v>221</v>
      </c>
      <c r="D1007" s="564" t="s">
        <v>221</v>
      </c>
      <c r="E1007" s="564" t="s">
        <v>221</v>
      </c>
      <c r="F1007" s="564" t="s">
        <v>221</v>
      </c>
      <c r="G1007" s="564" t="s">
        <v>220</v>
      </c>
      <c r="H1007" s="564" t="s">
        <v>220</v>
      </c>
      <c r="I1007" s="564" t="s">
        <v>220</v>
      </c>
      <c r="J1007" s="564" t="s">
        <v>220</v>
      </c>
      <c r="K1007" s="564" t="s">
        <v>220</v>
      </c>
      <c r="L1007" s="564" t="s">
        <v>220</v>
      </c>
    </row>
    <row r="1008" spans="1:42" x14ac:dyDescent="0.3">
      <c r="A1008" s="564">
        <v>123077</v>
      </c>
      <c r="B1008" s="564" t="s">
        <v>515</v>
      </c>
      <c r="C1008" s="564" t="s">
        <v>221</v>
      </c>
      <c r="D1008" s="564" t="s">
        <v>221</v>
      </c>
      <c r="E1008" s="564" t="s">
        <v>220</v>
      </c>
      <c r="F1008" s="564" t="s">
        <v>220</v>
      </c>
      <c r="G1008" s="564" t="s">
        <v>220</v>
      </c>
      <c r="H1008" s="564" t="s">
        <v>220</v>
      </c>
      <c r="I1008" s="564" t="s">
        <v>220</v>
      </c>
      <c r="J1008" s="564" t="s">
        <v>220</v>
      </c>
      <c r="K1008" s="564" t="s">
        <v>220</v>
      </c>
      <c r="L1008" s="564" t="s">
        <v>220</v>
      </c>
    </row>
    <row r="1009" spans="1:42" x14ac:dyDescent="0.3">
      <c r="A1009" s="564">
        <v>123087</v>
      </c>
      <c r="B1009" s="564" t="s">
        <v>515</v>
      </c>
      <c r="C1009" s="564" t="s">
        <v>221</v>
      </c>
      <c r="D1009" s="564" t="s">
        <v>220</v>
      </c>
      <c r="E1009" s="564" t="s">
        <v>220</v>
      </c>
      <c r="F1009" s="564" t="s">
        <v>220</v>
      </c>
      <c r="G1009" s="564" t="s">
        <v>221</v>
      </c>
      <c r="H1009" s="564" t="s">
        <v>220</v>
      </c>
      <c r="I1009" s="564" t="s">
        <v>220</v>
      </c>
      <c r="J1009" s="564" t="s">
        <v>220</v>
      </c>
      <c r="K1009" s="564" t="s">
        <v>220</v>
      </c>
      <c r="L1009" s="564" t="s">
        <v>220</v>
      </c>
    </row>
    <row r="1010" spans="1:42" x14ac:dyDescent="0.3">
      <c r="A1010" s="564">
        <v>123095</v>
      </c>
      <c r="B1010" s="564" t="s">
        <v>515</v>
      </c>
      <c r="C1010" s="564" t="s">
        <v>221</v>
      </c>
      <c r="D1010" s="564" t="s">
        <v>221</v>
      </c>
      <c r="E1010" s="564" t="s">
        <v>220</v>
      </c>
      <c r="F1010" s="564" t="s">
        <v>221</v>
      </c>
      <c r="G1010" s="564" t="s">
        <v>220</v>
      </c>
      <c r="H1010" s="564" t="s">
        <v>220</v>
      </c>
      <c r="I1010" s="564" t="s">
        <v>220</v>
      </c>
      <c r="J1010" s="564" t="s">
        <v>220</v>
      </c>
      <c r="K1010" s="564" t="s">
        <v>220</v>
      </c>
      <c r="L1010" s="564" t="s">
        <v>220</v>
      </c>
      <c r="M1010" s="564" t="s">
        <v>379</v>
      </c>
      <c r="N1010" s="564" t="s">
        <v>379</v>
      </c>
      <c r="O1010" s="564" t="s">
        <v>379</v>
      </c>
      <c r="P1010" s="564" t="s">
        <v>379</v>
      </c>
      <c r="Q1010" s="564" t="s">
        <v>379</v>
      </c>
      <c r="R1010" s="564" t="s">
        <v>379</v>
      </c>
      <c r="S1010" s="564" t="s">
        <v>379</v>
      </c>
      <c r="T1010" s="564" t="s">
        <v>379</v>
      </c>
      <c r="U1010" s="564" t="s">
        <v>379</v>
      </c>
      <c r="V1010" s="564" t="s">
        <v>379</v>
      </c>
      <c r="W1010" s="564" t="s">
        <v>379</v>
      </c>
      <c r="X1010" s="564" t="s">
        <v>379</v>
      </c>
      <c r="Y1010" s="564" t="s">
        <v>379</v>
      </c>
      <c r="Z1010" s="564" t="s">
        <v>379</v>
      </c>
      <c r="AA1010" s="564" t="s">
        <v>379</v>
      </c>
      <c r="AB1010" s="564" t="s">
        <v>379</v>
      </c>
      <c r="AC1010" s="564" t="s">
        <v>379</v>
      </c>
      <c r="AD1010" s="564" t="s">
        <v>379</v>
      </c>
      <c r="AE1010" s="564" t="s">
        <v>379</v>
      </c>
      <c r="AF1010" s="564" t="s">
        <v>379</v>
      </c>
      <c r="AG1010" s="564" t="s">
        <v>379</v>
      </c>
      <c r="AH1010" s="564" t="s">
        <v>379</v>
      </c>
      <c r="AI1010" s="564" t="s">
        <v>379</v>
      </c>
      <c r="AJ1010" s="564" t="s">
        <v>379</v>
      </c>
      <c r="AK1010" s="564" t="s">
        <v>379</v>
      </c>
      <c r="AL1010" s="564" t="s">
        <v>379</v>
      </c>
      <c r="AM1010" s="564" t="s">
        <v>379</v>
      </c>
      <c r="AN1010" s="564" t="s">
        <v>379</v>
      </c>
      <c r="AO1010" s="564" t="s">
        <v>379</v>
      </c>
      <c r="AP1010" s="564" t="s">
        <v>379</v>
      </c>
    </row>
    <row r="1011" spans="1:42" x14ac:dyDescent="0.3">
      <c r="A1011" s="564">
        <v>123097</v>
      </c>
      <c r="B1011" s="564" t="s">
        <v>515</v>
      </c>
      <c r="C1011" s="564" t="s">
        <v>221</v>
      </c>
      <c r="D1011" s="564" t="s">
        <v>219</v>
      </c>
      <c r="E1011" s="564" t="s">
        <v>221</v>
      </c>
      <c r="F1011" s="564" t="s">
        <v>219</v>
      </c>
      <c r="G1011" s="564" t="s">
        <v>219</v>
      </c>
      <c r="H1011" s="564" t="s">
        <v>221</v>
      </c>
      <c r="I1011" s="564" t="s">
        <v>220</v>
      </c>
      <c r="J1011" s="564" t="s">
        <v>221</v>
      </c>
      <c r="K1011" s="564" t="s">
        <v>219</v>
      </c>
      <c r="L1011" s="564" t="s">
        <v>221</v>
      </c>
      <c r="M1011" s="564" t="s">
        <v>379</v>
      </c>
      <c r="N1011" s="564" t="s">
        <v>379</v>
      </c>
      <c r="O1011" s="564" t="s">
        <v>379</v>
      </c>
      <c r="P1011" s="564" t="s">
        <v>379</v>
      </c>
      <c r="Q1011" s="564" t="s">
        <v>379</v>
      </c>
      <c r="R1011" s="564" t="s">
        <v>379</v>
      </c>
      <c r="S1011" s="564" t="s">
        <v>379</v>
      </c>
      <c r="T1011" s="564" t="s">
        <v>379</v>
      </c>
      <c r="U1011" s="564" t="s">
        <v>379</v>
      </c>
      <c r="V1011" s="564" t="s">
        <v>379</v>
      </c>
      <c r="W1011" s="564" t="s">
        <v>379</v>
      </c>
      <c r="X1011" s="564" t="s">
        <v>379</v>
      </c>
      <c r="Y1011" s="564" t="s">
        <v>379</v>
      </c>
      <c r="Z1011" s="564" t="s">
        <v>379</v>
      </c>
      <c r="AA1011" s="564" t="s">
        <v>379</v>
      </c>
      <c r="AB1011" s="564" t="s">
        <v>379</v>
      </c>
      <c r="AC1011" s="564" t="s">
        <v>379</v>
      </c>
      <c r="AD1011" s="564" t="s">
        <v>379</v>
      </c>
      <c r="AE1011" s="564" t="s">
        <v>379</v>
      </c>
      <c r="AF1011" s="564" t="s">
        <v>379</v>
      </c>
      <c r="AG1011" s="564" t="s">
        <v>379</v>
      </c>
      <c r="AH1011" s="564" t="s">
        <v>379</v>
      </c>
      <c r="AI1011" s="564" t="s">
        <v>379</v>
      </c>
      <c r="AJ1011" s="564" t="s">
        <v>379</v>
      </c>
      <c r="AK1011" s="564" t="s">
        <v>379</v>
      </c>
      <c r="AL1011" s="564" t="s">
        <v>379</v>
      </c>
      <c r="AM1011" s="564" t="s">
        <v>379</v>
      </c>
      <c r="AN1011" s="564" t="s">
        <v>379</v>
      </c>
      <c r="AO1011" s="564" t="s">
        <v>379</v>
      </c>
      <c r="AP1011" s="564" t="s">
        <v>379</v>
      </c>
    </row>
    <row r="1012" spans="1:42" x14ac:dyDescent="0.3">
      <c r="A1012" s="564">
        <v>123098</v>
      </c>
      <c r="B1012" s="564" t="s">
        <v>515</v>
      </c>
      <c r="C1012" s="564" t="s">
        <v>221</v>
      </c>
      <c r="D1012" s="564" t="s">
        <v>219</v>
      </c>
      <c r="E1012" s="564" t="s">
        <v>219</v>
      </c>
      <c r="F1012" s="564" t="s">
        <v>221</v>
      </c>
      <c r="G1012" s="564" t="s">
        <v>219</v>
      </c>
      <c r="H1012" s="564" t="s">
        <v>221</v>
      </c>
      <c r="I1012" s="564" t="s">
        <v>220</v>
      </c>
      <c r="J1012" s="564" t="s">
        <v>221</v>
      </c>
      <c r="K1012" s="564" t="s">
        <v>221</v>
      </c>
      <c r="L1012" s="564" t="s">
        <v>220</v>
      </c>
    </row>
    <row r="1013" spans="1:42" x14ac:dyDescent="0.3">
      <c r="A1013" s="564">
        <v>123101</v>
      </c>
      <c r="B1013" s="564" t="s">
        <v>515</v>
      </c>
      <c r="C1013" s="564" t="s">
        <v>221</v>
      </c>
      <c r="D1013" s="564" t="s">
        <v>221</v>
      </c>
      <c r="E1013" s="564" t="s">
        <v>221</v>
      </c>
      <c r="F1013" s="564" t="s">
        <v>221</v>
      </c>
      <c r="G1013" s="564" t="s">
        <v>219</v>
      </c>
      <c r="H1013" s="564" t="s">
        <v>221</v>
      </c>
      <c r="I1013" s="564" t="s">
        <v>220</v>
      </c>
      <c r="J1013" s="564" t="s">
        <v>221</v>
      </c>
      <c r="K1013" s="564" t="s">
        <v>220</v>
      </c>
      <c r="L1013" s="564" t="s">
        <v>220</v>
      </c>
    </row>
    <row r="1014" spans="1:42" x14ac:dyDescent="0.3">
      <c r="A1014" s="564">
        <v>123103</v>
      </c>
      <c r="B1014" s="564" t="s">
        <v>515</v>
      </c>
      <c r="C1014" s="564" t="s">
        <v>221</v>
      </c>
      <c r="D1014" s="564" t="s">
        <v>221</v>
      </c>
      <c r="E1014" s="564" t="s">
        <v>221</v>
      </c>
      <c r="F1014" s="564" t="s">
        <v>221</v>
      </c>
      <c r="G1014" s="564" t="s">
        <v>221</v>
      </c>
      <c r="H1014" s="564" t="s">
        <v>220</v>
      </c>
      <c r="I1014" s="564" t="s">
        <v>220</v>
      </c>
      <c r="J1014" s="564" t="s">
        <v>220</v>
      </c>
      <c r="K1014" s="564" t="s">
        <v>220</v>
      </c>
      <c r="L1014" s="564" t="s">
        <v>220</v>
      </c>
    </row>
    <row r="1015" spans="1:42" x14ac:dyDescent="0.3">
      <c r="A1015" s="564">
        <v>123110</v>
      </c>
      <c r="B1015" s="564" t="s">
        <v>515</v>
      </c>
      <c r="C1015" s="564" t="s">
        <v>221</v>
      </c>
      <c r="D1015" s="564" t="s">
        <v>221</v>
      </c>
      <c r="E1015" s="564" t="s">
        <v>221</v>
      </c>
      <c r="F1015" s="564" t="s">
        <v>220</v>
      </c>
      <c r="G1015" s="564" t="s">
        <v>220</v>
      </c>
      <c r="H1015" s="564" t="s">
        <v>220</v>
      </c>
      <c r="I1015" s="564" t="s">
        <v>220</v>
      </c>
      <c r="J1015" s="564" t="s">
        <v>220</v>
      </c>
      <c r="K1015" s="564" t="s">
        <v>220</v>
      </c>
      <c r="L1015" s="564" t="s">
        <v>220</v>
      </c>
    </row>
    <row r="1016" spans="1:42" x14ac:dyDescent="0.3">
      <c r="A1016" s="564">
        <v>123111</v>
      </c>
      <c r="B1016" s="564" t="s">
        <v>515</v>
      </c>
      <c r="C1016" s="564" t="s">
        <v>221</v>
      </c>
      <c r="D1016" s="564" t="s">
        <v>221</v>
      </c>
      <c r="E1016" s="564" t="s">
        <v>221</v>
      </c>
      <c r="F1016" s="564" t="s">
        <v>221</v>
      </c>
      <c r="G1016" s="564" t="s">
        <v>221</v>
      </c>
      <c r="H1016" s="564" t="s">
        <v>220</v>
      </c>
      <c r="I1016" s="564" t="s">
        <v>220</v>
      </c>
      <c r="J1016" s="564" t="s">
        <v>220</v>
      </c>
      <c r="K1016" s="564" t="s">
        <v>220</v>
      </c>
      <c r="L1016" s="564" t="s">
        <v>220</v>
      </c>
    </row>
    <row r="1017" spans="1:42" x14ac:dyDescent="0.3">
      <c r="A1017" s="564">
        <v>123125</v>
      </c>
      <c r="B1017" s="564" t="s">
        <v>515</v>
      </c>
      <c r="C1017" s="564" t="s">
        <v>221</v>
      </c>
      <c r="D1017" s="564" t="s">
        <v>221</v>
      </c>
      <c r="E1017" s="564" t="s">
        <v>219</v>
      </c>
      <c r="F1017" s="564" t="s">
        <v>219</v>
      </c>
      <c r="G1017" s="564" t="s">
        <v>219</v>
      </c>
      <c r="H1017" s="564" t="s">
        <v>219</v>
      </c>
      <c r="I1017" s="564" t="s">
        <v>221</v>
      </c>
      <c r="J1017" s="564" t="s">
        <v>221</v>
      </c>
      <c r="K1017" s="564" t="s">
        <v>219</v>
      </c>
      <c r="L1017" s="564" t="s">
        <v>221</v>
      </c>
      <c r="M1017" s="564" t="s">
        <v>379</v>
      </c>
      <c r="N1017" s="564" t="s">
        <v>379</v>
      </c>
      <c r="O1017" s="564" t="s">
        <v>379</v>
      </c>
      <c r="P1017" s="564" t="s">
        <v>379</v>
      </c>
      <c r="Q1017" s="564" t="s">
        <v>379</v>
      </c>
      <c r="R1017" s="564" t="s">
        <v>379</v>
      </c>
      <c r="S1017" s="564" t="s">
        <v>379</v>
      </c>
      <c r="T1017" s="564" t="s">
        <v>379</v>
      </c>
      <c r="U1017" s="564" t="s">
        <v>379</v>
      </c>
      <c r="V1017" s="564" t="s">
        <v>379</v>
      </c>
      <c r="W1017" s="564" t="s">
        <v>379</v>
      </c>
      <c r="X1017" s="564" t="s">
        <v>379</v>
      </c>
      <c r="Y1017" s="564" t="s">
        <v>379</v>
      </c>
      <c r="Z1017" s="564" t="s">
        <v>379</v>
      </c>
      <c r="AA1017" s="564" t="s">
        <v>379</v>
      </c>
      <c r="AB1017" s="564" t="s">
        <v>379</v>
      </c>
      <c r="AC1017" s="564" t="s">
        <v>379</v>
      </c>
      <c r="AD1017" s="564" t="s">
        <v>379</v>
      </c>
      <c r="AE1017" s="564" t="s">
        <v>379</v>
      </c>
      <c r="AF1017" s="564" t="s">
        <v>379</v>
      </c>
      <c r="AG1017" s="564" t="s">
        <v>379</v>
      </c>
      <c r="AH1017" s="564" t="s">
        <v>379</v>
      </c>
      <c r="AI1017" s="564" t="s">
        <v>379</v>
      </c>
      <c r="AJ1017" s="564" t="s">
        <v>379</v>
      </c>
      <c r="AK1017" s="564" t="s">
        <v>379</v>
      </c>
      <c r="AL1017" s="564" t="s">
        <v>379</v>
      </c>
      <c r="AM1017" s="564" t="s">
        <v>379</v>
      </c>
      <c r="AN1017" s="564" t="s">
        <v>379</v>
      </c>
      <c r="AO1017" s="564" t="s">
        <v>379</v>
      </c>
      <c r="AP1017" s="564" t="s">
        <v>379</v>
      </c>
    </row>
    <row r="1018" spans="1:42" x14ac:dyDescent="0.3">
      <c r="A1018" s="564">
        <v>123128</v>
      </c>
      <c r="B1018" s="564" t="s">
        <v>515</v>
      </c>
      <c r="C1018" s="564" t="s">
        <v>221</v>
      </c>
      <c r="D1018" s="564" t="s">
        <v>221</v>
      </c>
      <c r="E1018" s="564" t="s">
        <v>219</v>
      </c>
      <c r="F1018" s="564" t="s">
        <v>221</v>
      </c>
      <c r="G1018" s="564" t="s">
        <v>219</v>
      </c>
      <c r="H1018" s="564" t="s">
        <v>221</v>
      </c>
      <c r="I1018" s="564" t="s">
        <v>220</v>
      </c>
      <c r="J1018" s="564" t="s">
        <v>220</v>
      </c>
      <c r="K1018" s="564" t="s">
        <v>220</v>
      </c>
      <c r="L1018" s="564" t="s">
        <v>220</v>
      </c>
    </row>
    <row r="1019" spans="1:42" x14ac:dyDescent="0.3">
      <c r="A1019" s="564">
        <v>123131</v>
      </c>
      <c r="B1019" s="564" t="s">
        <v>515</v>
      </c>
      <c r="C1019" s="564" t="s">
        <v>221</v>
      </c>
      <c r="D1019" s="564" t="s">
        <v>221</v>
      </c>
      <c r="E1019" s="564" t="s">
        <v>221</v>
      </c>
      <c r="F1019" s="564" t="s">
        <v>221</v>
      </c>
      <c r="G1019" s="564" t="s">
        <v>221</v>
      </c>
      <c r="H1019" s="564" t="s">
        <v>220</v>
      </c>
      <c r="I1019" s="564" t="s">
        <v>220</v>
      </c>
      <c r="J1019" s="564" t="s">
        <v>220</v>
      </c>
      <c r="K1019" s="564" t="s">
        <v>220</v>
      </c>
      <c r="L1019" s="564" t="s">
        <v>220</v>
      </c>
    </row>
    <row r="1020" spans="1:42" x14ac:dyDescent="0.3">
      <c r="A1020" s="564">
        <v>123132</v>
      </c>
      <c r="B1020" s="564" t="s">
        <v>515</v>
      </c>
      <c r="C1020" s="564" t="s">
        <v>221</v>
      </c>
      <c r="D1020" s="564" t="s">
        <v>219</v>
      </c>
      <c r="E1020" s="564" t="s">
        <v>219</v>
      </c>
      <c r="F1020" s="564" t="s">
        <v>219</v>
      </c>
      <c r="G1020" s="564" t="s">
        <v>219</v>
      </c>
      <c r="H1020" s="564" t="s">
        <v>221</v>
      </c>
      <c r="I1020" s="564" t="s">
        <v>221</v>
      </c>
      <c r="J1020" s="564" t="s">
        <v>221</v>
      </c>
      <c r="K1020" s="564" t="s">
        <v>219</v>
      </c>
      <c r="L1020" s="564" t="s">
        <v>219</v>
      </c>
      <c r="M1020" s="564" t="s">
        <v>379</v>
      </c>
      <c r="N1020" s="564" t="s">
        <v>379</v>
      </c>
      <c r="O1020" s="564" t="s">
        <v>379</v>
      </c>
      <c r="P1020" s="564" t="s">
        <v>379</v>
      </c>
      <c r="Q1020" s="564" t="s">
        <v>379</v>
      </c>
      <c r="R1020" s="564" t="s">
        <v>379</v>
      </c>
      <c r="S1020" s="564" t="s">
        <v>379</v>
      </c>
      <c r="T1020" s="564" t="s">
        <v>379</v>
      </c>
      <c r="U1020" s="564" t="s">
        <v>379</v>
      </c>
      <c r="V1020" s="564" t="s">
        <v>379</v>
      </c>
      <c r="W1020" s="564" t="s">
        <v>379</v>
      </c>
      <c r="X1020" s="564" t="s">
        <v>379</v>
      </c>
      <c r="Y1020" s="564" t="s">
        <v>379</v>
      </c>
      <c r="Z1020" s="564" t="s">
        <v>379</v>
      </c>
      <c r="AA1020" s="564" t="s">
        <v>379</v>
      </c>
      <c r="AB1020" s="564" t="s">
        <v>379</v>
      </c>
      <c r="AC1020" s="564" t="s">
        <v>379</v>
      </c>
      <c r="AD1020" s="564" t="s">
        <v>379</v>
      </c>
      <c r="AE1020" s="564" t="s">
        <v>379</v>
      </c>
      <c r="AF1020" s="564" t="s">
        <v>379</v>
      </c>
      <c r="AG1020" s="564" t="s">
        <v>379</v>
      </c>
      <c r="AH1020" s="564" t="s">
        <v>379</v>
      </c>
      <c r="AI1020" s="564" t="s">
        <v>379</v>
      </c>
      <c r="AJ1020" s="564" t="s">
        <v>379</v>
      </c>
      <c r="AK1020" s="564" t="s">
        <v>379</v>
      </c>
      <c r="AL1020" s="564" t="s">
        <v>379</v>
      </c>
      <c r="AM1020" s="564" t="s">
        <v>379</v>
      </c>
      <c r="AN1020" s="564" t="s">
        <v>379</v>
      </c>
      <c r="AO1020" s="564" t="s">
        <v>379</v>
      </c>
      <c r="AP1020" s="564" t="s">
        <v>379</v>
      </c>
    </row>
    <row r="1021" spans="1:42" x14ac:dyDescent="0.3">
      <c r="A1021" s="564">
        <v>123134</v>
      </c>
      <c r="B1021" s="564" t="s">
        <v>515</v>
      </c>
      <c r="C1021" s="564" t="s">
        <v>221</v>
      </c>
      <c r="D1021" s="564" t="s">
        <v>219</v>
      </c>
      <c r="E1021" s="564" t="s">
        <v>221</v>
      </c>
      <c r="F1021" s="564" t="s">
        <v>221</v>
      </c>
      <c r="G1021" s="564" t="s">
        <v>220</v>
      </c>
      <c r="H1021" s="564" t="s">
        <v>221</v>
      </c>
      <c r="I1021" s="564" t="s">
        <v>221</v>
      </c>
      <c r="J1021" s="564" t="s">
        <v>221</v>
      </c>
      <c r="K1021" s="564" t="s">
        <v>221</v>
      </c>
      <c r="L1021" s="564" t="s">
        <v>221</v>
      </c>
    </row>
    <row r="1022" spans="1:42" x14ac:dyDescent="0.3">
      <c r="A1022" s="564">
        <v>123145</v>
      </c>
      <c r="B1022" s="564" t="s">
        <v>515</v>
      </c>
      <c r="C1022" s="564" t="s">
        <v>221</v>
      </c>
      <c r="D1022" s="564" t="s">
        <v>221</v>
      </c>
      <c r="E1022" s="564" t="s">
        <v>220</v>
      </c>
      <c r="F1022" s="564" t="s">
        <v>221</v>
      </c>
      <c r="G1022" s="564" t="s">
        <v>220</v>
      </c>
      <c r="H1022" s="564" t="s">
        <v>220</v>
      </c>
      <c r="I1022" s="564" t="s">
        <v>220</v>
      </c>
      <c r="J1022" s="564" t="s">
        <v>220</v>
      </c>
      <c r="K1022" s="564" t="s">
        <v>220</v>
      </c>
      <c r="L1022" s="564" t="s">
        <v>220</v>
      </c>
    </row>
    <row r="1023" spans="1:42" x14ac:dyDescent="0.3">
      <c r="A1023" s="564">
        <v>123147</v>
      </c>
      <c r="B1023" s="564" t="s">
        <v>515</v>
      </c>
      <c r="C1023" s="564" t="s">
        <v>221</v>
      </c>
      <c r="D1023" s="564" t="s">
        <v>221</v>
      </c>
      <c r="E1023" s="564" t="s">
        <v>220</v>
      </c>
      <c r="F1023" s="564" t="s">
        <v>220</v>
      </c>
      <c r="G1023" s="564" t="s">
        <v>221</v>
      </c>
      <c r="H1023" s="564" t="s">
        <v>220</v>
      </c>
      <c r="I1023" s="564" t="s">
        <v>220</v>
      </c>
      <c r="J1023" s="564" t="s">
        <v>220</v>
      </c>
      <c r="K1023" s="564" t="s">
        <v>220</v>
      </c>
      <c r="L1023" s="564" t="s">
        <v>220</v>
      </c>
    </row>
    <row r="1024" spans="1:42" x14ac:dyDescent="0.3">
      <c r="A1024" s="564">
        <v>123150</v>
      </c>
      <c r="B1024" s="564" t="s">
        <v>515</v>
      </c>
      <c r="C1024" s="564" t="s">
        <v>221</v>
      </c>
      <c r="D1024" s="564" t="s">
        <v>220</v>
      </c>
      <c r="E1024" s="564" t="s">
        <v>221</v>
      </c>
      <c r="F1024" s="564" t="s">
        <v>221</v>
      </c>
      <c r="G1024" s="564" t="s">
        <v>220</v>
      </c>
      <c r="H1024" s="564" t="s">
        <v>220</v>
      </c>
      <c r="I1024" s="564" t="s">
        <v>220</v>
      </c>
      <c r="J1024" s="564" t="s">
        <v>220</v>
      </c>
      <c r="K1024" s="564" t="s">
        <v>220</v>
      </c>
      <c r="L1024" s="564" t="s">
        <v>220</v>
      </c>
    </row>
    <row r="1025" spans="1:42" x14ac:dyDescent="0.3">
      <c r="A1025" s="564">
        <v>123156</v>
      </c>
      <c r="B1025" s="564" t="s">
        <v>515</v>
      </c>
      <c r="C1025" s="564" t="s">
        <v>221</v>
      </c>
      <c r="D1025" s="564" t="s">
        <v>221</v>
      </c>
      <c r="E1025" s="564" t="s">
        <v>221</v>
      </c>
      <c r="F1025" s="564" t="s">
        <v>221</v>
      </c>
      <c r="G1025" s="564" t="s">
        <v>220</v>
      </c>
      <c r="H1025" s="564" t="s">
        <v>220</v>
      </c>
      <c r="I1025" s="564" t="s">
        <v>220</v>
      </c>
      <c r="J1025" s="564" t="s">
        <v>220</v>
      </c>
      <c r="K1025" s="564" t="s">
        <v>220</v>
      </c>
      <c r="L1025" s="564" t="s">
        <v>220</v>
      </c>
    </row>
    <row r="1026" spans="1:42" x14ac:dyDescent="0.3">
      <c r="A1026" s="564">
        <v>123157</v>
      </c>
      <c r="B1026" s="564" t="s">
        <v>515</v>
      </c>
      <c r="C1026" s="564" t="s">
        <v>221</v>
      </c>
      <c r="D1026" s="564" t="s">
        <v>219</v>
      </c>
      <c r="E1026" s="564" t="s">
        <v>221</v>
      </c>
      <c r="F1026" s="564" t="s">
        <v>219</v>
      </c>
      <c r="G1026" s="564" t="s">
        <v>220</v>
      </c>
      <c r="H1026" s="564" t="s">
        <v>219</v>
      </c>
      <c r="I1026" s="564" t="s">
        <v>219</v>
      </c>
      <c r="J1026" s="564" t="s">
        <v>220</v>
      </c>
      <c r="K1026" s="564" t="s">
        <v>221</v>
      </c>
      <c r="L1026" s="564" t="s">
        <v>220</v>
      </c>
    </row>
    <row r="1027" spans="1:42" x14ac:dyDescent="0.3">
      <c r="A1027" s="564">
        <v>123158</v>
      </c>
      <c r="B1027" s="564" t="s">
        <v>515</v>
      </c>
      <c r="C1027" s="564" t="s">
        <v>221</v>
      </c>
      <c r="D1027" s="564" t="s">
        <v>220</v>
      </c>
      <c r="E1027" s="564" t="s">
        <v>221</v>
      </c>
      <c r="F1027" s="564" t="s">
        <v>221</v>
      </c>
      <c r="G1027" s="564" t="s">
        <v>220</v>
      </c>
      <c r="H1027" s="564" t="s">
        <v>220</v>
      </c>
      <c r="I1027" s="564" t="s">
        <v>220</v>
      </c>
      <c r="J1027" s="564" t="s">
        <v>220</v>
      </c>
      <c r="K1027" s="564" t="s">
        <v>220</v>
      </c>
      <c r="L1027" s="564" t="s">
        <v>220</v>
      </c>
    </row>
    <row r="1028" spans="1:42" x14ac:dyDescent="0.3">
      <c r="A1028" s="564">
        <v>123159</v>
      </c>
      <c r="B1028" s="564" t="s">
        <v>515</v>
      </c>
      <c r="C1028" s="564" t="s">
        <v>221</v>
      </c>
      <c r="D1028" s="564" t="s">
        <v>221</v>
      </c>
      <c r="E1028" s="564" t="s">
        <v>221</v>
      </c>
      <c r="F1028" s="564" t="s">
        <v>220</v>
      </c>
      <c r="G1028" s="564" t="s">
        <v>220</v>
      </c>
      <c r="H1028" s="564" t="s">
        <v>220</v>
      </c>
      <c r="I1028" s="564" t="s">
        <v>220</v>
      </c>
      <c r="J1028" s="564" t="s">
        <v>220</v>
      </c>
      <c r="K1028" s="564" t="s">
        <v>220</v>
      </c>
      <c r="L1028" s="564" t="s">
        <v>220</v>
      </c>
    </row>
    <row r="1029" spans="1:42" x14ac:dyDescent="0.3">
      <c r="A1029" s="564">
        <v>123160</v>
      </c>
      <c r="B1029" s="564" t="s">
        <v>515</v>
      </c>
      <c r="C1029" s="564" t="s">
        <v>221</v>
      </c>
      <c r="D1029" s="564" t="s">
        <v>219</v>
      </c>
      <c r="E1029" s="564" t="s">
        <v>219</v>
      </c>
      <c r="F1029" s="564" t="s">
        <v>221</v>
      </c>
      <c r="G1029" s="564" t="s">
        <v>220</v>
      </c>
      <c r="H1029" s="564" t="s">
        <v>221</v>
      </c>
      <c r="I1029" s="564" t="s">
        <v>219</v>
      </c>
      <c r="J1029" s="564" t="s">
        <v>220</v>
      </c>
      <c r="K1029" s="564" t="s">
        <v>220</v>
      </c>
      <c r="L1029" s="564" t="s">
        <v>220</v>
      </c>
    </row>
    <row r="1030" spans="1:42" x14ac:dyDescent="0.3">
      <c r="A1030" s="564">
        <v>123171</v>
      </c>
      <c r="B1030" s="564" t="s">
        <v>515</v>
      </c>
      <c r="C1030" s="564" t="s">
        <v>221</v>
      </c>
      <c r="D1030" s="564" t="s">
        <v>221</v>
      </c>
      <c r="E1030" s="564" t="s">
        <v>221</v>
      </c>
      <c r="F1030" s="564" t="s">
        <v>221</v>
      </c>
      <c r="G1030" s="564" t="s">
        <v>220</v>
      </c>
      <c r="H1030" s="564" t="s">
        <v>220</v>
      </c>
      <c r="I1030" s="564" t="s">
        <v>220</v>
      </c>
      <c r="J1030" s="564" t="s">
        <v>220</v>
      </c>
      <c r="K1030" s="564" t="s">
        <v>220</v>
      </c>
      <c r="L1030" s="564" t="s">
        <v>220</v>
      </c>
    </row>
    <row r="1031" spans="1:42" x14ac:dyDescent="0.3">
      <c r="A1031" s="564">
        <v>123173</v>
      </c>
      <c r="B1031" s="564" t="s">
        <v>515</v>
      </c>
      <c r="C1031" s="564" t="s">
        <v>221</v>
      </c>
      <c r="D1031" s="564" t="s">
        <v>220</v>
      </c>
      <c r="E1031" s="564" t="s">
        <v>221</v>
      </c>
      <c r="F1031" s="564" t="s">
        <v>220</v>
      </c>
      <c r="G1031" s="564" t="s">
        <v>221</v>
      </c>
      <c r="H1031" s="564" t="s">
        <v>220</v>
      </c>
      <c r="I1031" s="564" t="s">
        <v>220</v>
      </c>
      <c r="J1031" s="564" t="s">
        <v>220</v>
      </c>
      <c r="K1031" s="564" t="s">
        <v>220</v>
      </c>
      <c r="L1031" s="564" t="s">
        <v>220</v>
      </c>
    </row>
    <row r="1032" spans="1:42" x14ac:dyDescent="0.3">
      <c r="A1032" s="564">
        <v>123175</v>
      </c>
      <c r="B1032" s="564" t="s">
        <v>515</v>
      </c>
      <c r="C1032" s="564" t="s">
        <v>221</v>
      </c>
      <c r="D1032" s="564" t="s">
        <v>221</v>
      </c>
      <c r="E1032" s="564" t="s">
        <v>221</v>
      </c>
      <c r="F1032" s="564" t="s">
        <v>220</v>
      </c>
      <c r="G1032" s="564" t="s">
        <v>221</v>
      </c>
      <c r="H1032" s="564" t="s">
        <v>220</v>
      </c>
      <c r="I1032" s="564" t="s">
        <v>220</v>
      </c>
      <c r="J1032" s="564" t="s">
        <v>220</v>
      </c>
      <c r="K1032" s="564" t="s">
        <v>220</v>
      </c>
      <c r="L1032" s="564" t="s">
        <v>220</v>
      </c>
    </row>
    <row r="1033" spans="1:42" x14ac:dyDescent="0.3">
      <c r="A1033" s="564">
        <v>123176</v>
      </c>
      <c r="B1033" s="564" t="s">
        <v>515</v>
      </c>
      <c r="C1033" s="564" t="s">
        <v>221</v>
      </c>
      <c r="D1033" s="564" t="s">
        <v>221</v>
      </c>
      <c r="E1033" s="564" t="s">
        <v>221</v>
      </c>
      <c r="F1033" s="564" t="s">
        <v>221</v>
      </c>
      <c r="G1033" s="564" t="s">
        <v>221</v>
      </c>
      <c r="H1033" s="564" t="s">
        <v>220</v>
      </c>
      <c r="I1033" s="564" t="s">
        <v>220</v>
      </c>
      <c r="J1033" s="564" t="s">
        <v>220</v>
      </c>
      <c r="K1033" s="564" t="s">
        <v>220</v>
      </c>
      <c r="L1033" s="564" t="s">
        <v>220</v>
      </c>
    </row>
    <row r="1034" spans="1:42" x14ac:dyDescent="0.3">
      <c r="A1034" s="564">
        <v>123177</v>
      </c>
      <c r="B1034" s="564" t="s">
        <v>515</v>
      </c>
      <c r="C1034" s="564" t="s">
        <v>221</v>
      </c>
      <c r="D1034" s="564" t="s">
        <v>221</v>
      </c>
      <c r="E1034" s="564" t="s">
        <v>220</v>
      </c>
      <c r="F1034" s="564" t="s">
        <v>220</v>
      </c>
      <c r="G1034" s="564" t="s">
        <v>220</v>
      </c>
      <c r="H1034" s="564" t="s">
        <v>220</v>
      </c>
      <c r="I1034" s="564" t="s">
        <v>220</v>
      </c>
      <c r="J1034" s="564" t="s">
        <v>220</v>
      </c>
      <c r="K1034" s="564" t="s">
        <v>220</v>
      </c>
      <c r="L1034" s="564" t="s">
        <v>220</v>
      </c>
    </row>
    <row r="1035" spans="1:42" x14ac:dyDescent="0.3">
      <c r="A1035" s="564">
        <v>123178</v>
      </c>
      <c r="B1035" s="564" t="s">
        <v>515</v>
      </c>
      <c r="C1035" s="564" t="s">
        <v>221</v>
      </c>
      <c r="D1035" s="564" t="s">
        <v>221</v>
      </c>
      <c r="E1035" s="564" t="s">
        <v>221</v>
      </c>
      <c r="F1035" s="564" t="s">
        <v>221</v>
      </c>
      <c r="G1035" s="564" t="s">
        <v>221</v>
      </c>
      <c r="H1035" s="564" t="s">
        <v>220</v>
      </c>
      <c r="I1035" s="564" t="s">
        <v>220</v>
      </c>
      <c r="J1035" s="564" t="s">
        <v>220</v>
      </c>
      <c r="K1035" s="564" t="s">
        <v>220</v>
      </c>
      <c r="L1035" s="564" t="s">
        <v>220</v>
      </c>
    </row>
    <row r="1036" spans="1:42" x14ac:dyDescent="0.3">
      <c r="A1036" s="564">
        <v>123179</v>
      </c>
      <c r="B1036" s="564" t="s">
        <v>515</v>
      </c>
      <c r="C1036" s="564" t="s">
        <v>221</v>
      </c>
      <c r="D1036" s="564" t="s">
        <v>219</v>
      </c>
      <c r="E1036" s="564" t="s">
        <v>219</v>
      </c>
      <c r="F1036" s="564" t="s">
        <v>219</v>
      </c>
      <c r="G1036" s="564" t="s">
        <v>221</v>
      </c>
      <c r="H1036" s="564" t="s">
        <v>221</v>
      </c>
      <c r="I1036" s="564" t="s">
        <v>221</v>
      </c>
      <c r="J1036" s="564" t="s">
        <v>219</v>
      </c>
      <c r="K1036" s="564" t="s">
        <v>221</v>
      </c>
      <c r="L1036" s="564" t="s">
        <v>220</v>
      </c>
    </row>
    <row r="1037" spans="1:42" x14ac:dyDescent="0.3">
      <c r="A1037" s="564">
        <v>123180</v>
      </c>
      <c r="B1037" s="564" t="s">
        <v>515</v>
      </c>
      <c r="C1037" s="564" t="s">
        <v>221</v>
      </c>
      <c r="D1037" s="564" t="s">
        <v>221</v>
      </c>
      <c r="E1037" s="564" t="s">
        <v>220</v>
      </c>
      <c r="F1037" s="564" t="s">
        <v>220</v>
      </c>
      <c r="G1037" s="564" t="s">
        <v>220</v>
      </c>
      <c r="H1037" s="564" t="s">
        <v>220</v>
      </c>
      <c r="I1037" s="564" t="s">
        <v>220</v>
      </c>
      <c r="J1037" s="564" t="s">
        <v>220</v>
      </c>
      <c r="K1037" s="564" t="s">
        <v>220</v>
      </c>
      <c r="L1037" s="564" t="s">
        <v>220</v>
      </c>
    </row>
    <row r="1038" spans="1:42" x14ac:dyDescent="0.3">
      <c r="A1038" s="564">
        <v>123186</v>
      </c>
      <c r="B1038" s="564" t="s">
        <v>515</v>
      </c>
      <c r="C1038" s="564" t="s">
        <v>221</v>
      </c>
      <c r="D1038" s="564" t="s">
        <v>219</v>
      </c>
      <c r="E1038" s="564" t="s">
        <v>221</v>
      </c>
      <c r="F1038" s="564" t="s">
        <v>219</v>
      </c>
      <c r="G1038" s="564" t="s">
        <v>219</v>
      </c>
      <c r="H1038" s="564" t="s">
        <v>221</v>
      </c>
      <c r="I1038" s="564" t="s">
        <v>221</v>
      </c>
      <c r="J1038" s="564" t="s">
        <v>221</v>
      </c>
      <c r="K1038" s="564" t="s">
        <v>220</v>
      </c>
      <c r="L1038" s="564" t="s">
        <v>220</v>
      </c>
      <c r="M1038" s="564" t="s">
        <v>379</v>
      </c>
      <c r="N1038" s="564" t="s">
        <v>379</v>
      </c>
      <c r="O1038" s="564" t="s">
        <v>379</v>
      </c>
      <c r="P1038" s="564" t="s">
        <v>379</v>
      </c>
      <c r="Q1038" s="564" t="s">
        <v>379</v>
      </c>
      <c r="R1038" s="564" t="s">
        <v>379</v>
      </c>
      <c r="S1038" s="564" t="s">
        <v>379</v>
      </c>
      <c r="T1038" s="564" t="s">
        <v>379</v>
      </c>
      <c r="U1038" s="564" t="s">
        <v>379</v>
      </c>
      <c r="V1038" s="564" t="s">
        <v>379</v>
      </c>
      <c r="W1038" s="564" t="s">
        <v>379</v>
      </c>
      <c r="X1038" s="564" t="s">
        <v>379</v>
      </c>
      <c r="Y1038" s="564" t="s">
        <v>379</v>
      </c>
      <c r="Z1038" s="564" t="s">
        <v>379</v>
      </c>
      <c r="AA1038" s="564" t="s">
        <v>379</v>
      </c>
      <c r="AB1038" s="564" t="s">
        <v>379</v>
      </c>
      <c r="AC1038" s="564" t="s">
        <v>379</v>
      </c>
      <c r="AD1038" s="564" t="s">
        <v>379</v>
      </c>
      <c r="AE1038" s="564" t="s">
        <v>379</v>
      </c>
      <c r="AF1038" s="564" t="s">
        <v>379</v>
      </c>
      <c r="AG1038" s="564" t="s">
        <v>379</v>
      </c>
      <c r="AH1038" s="564" t="s">
        <v>379</v>
      </c>
      <c r="AI1038" s="564" t="s">
        <v>379</v>
      </c>
      <c r="AJ1038" s="564" t="s">
        <v>379</v>
      </c>
      <c r="AK1038" s="564" t="s">
        <v>379</v>
      </c>
      <c r="AL1038" s="564" t="s">
        <v>379</v>
      </c>
      <c r="AM1038" s="564" t="s">
        <v>379</v>
      </c>
      <c r="AN1038" s="564" t="s">
        <v>379</v>
      </c>
      <c r="AO1038" s="564" t="s">
        <v>379</v>
      </c>
      <c r="AP1038" s="564" t="s">
        <v>379</v>
      </c>
    </row>
    <row r="1039" spans="1:42" x14ac:dyDescent="0.3">
      <c r="A1039" s="564">
        <v>123190</v>
      </c>
      <c r="B1039" s="564" t="s">
        <v>515</v>
      </c>
      <c r="C1039" s="564" t="s">
        <v>221</v>
      </c>
      <c r="D1039" s="564" t="s">
        <v>219</v>
      </c>
      <c r="E1039" s="564" t="s">
        <v>219</v>
      </c>
      <c r="F1039" s="564" t="s">
        <v>221</v>
      </c>
      <c r="G1039" s="564" t="s">
        <v>219</v>
      </c>
      <c r="H1039" s="564" t="s">
        <v>221</v>
      </c>
      <c r="I1039" s="564" t="s">
        <v>220</v>
      </c>
      <c r="J1039" s="564" t="s">
        <v>221</v>
      </c>
      <c r="K1039" s="564" t="s">
        <v>221</v>
      </c>
      <c r="L1039" s="564" t="s">
        <v>220</v>
      </c>
    </row>
    <row r="1040" spans="1:42" x14ac:dyDescent="0.3">
      <c r="A1040" s="564">
        <v>123201</v>
      </c>
      <c r="B1040" s="564" t="s">
        <v>515</v>
      </c>
      <c r="C1040" s="564" t="s">
        <v>221</v>
      </c>
      <c r="D1040" s="564" t="s">
        <v>221</v>
      </c>
      <c r="E1040" s="564" t="s">
        <v>221</v>
      </c>
      <c r="F1040" s="564" t="s">
        <v>221</v>
      </c>
      <c r="G1040" s="564" t="s">
        <v>221</v>
      </c>
      <c r="H1040" s="564" t="s">
        <v>220</v>
      </c>
      <c r="I1040" s="564" t="s">
        <v>220</v>
      </c>
      <c r="J1040" s="564" t="s">
        <v>220</v>
      </c>
      <c r="K1040" s="564" t="s">
        <v>220</v>
      </c>
      <c r="L1040" s="564" t="s">
        <v>220</v>
      </c>
    </row>
    <row r="1041" spans="1:12" x14ac:dyDescent="0.3">
      <c r="A1041" s="564">
        <v>123204</v>
      </c>
      <c r="B1041" s="564" t="s">
        <v>515</v>
      </c>
      <c r="C1041" s="564" t="s">
        <v>221</v>
      </c>
      <c r="D1041" s="564" t="s">
        <v>221</v>
      </c>
      <c r="E1041" s="564" t="s">
        <v>221</v>
      </c>
      <c r="F1041" s="564" t="s">
        <v>221</v>
      </c>
      <c r="G1041" s="564" t="s">
        <v>221</v>
      </c>
      <c r="H1041" s="564" t="s">
        <v>220</v>
      </c>
      <c r="I1041" s="564" t="s">
        <v>221</v>
      </c>
      <c r="J1041" s="564" t="s">
        <v>220</v>
      </c>
      <c r="K1041" s="564" t="s">
        <v>220</v>
      </c>
      <c r="L1041" s="564" t="s">
        <v>221</v>
      </c>
    </row>
    <row r="1042" spans="1:12" x14ac:dyDescent="0.3">
      <c r="A1042" s="564">
        <v>123206</v>
      </c>
      <c r="B1042" s="564" t="s">
        <v>515</v>
      </c>
      <c r="C1042" s="564" t="s">
        <v>221</v>
      </c>
      <c r="D1042" s="564" t="s">
        <v>221</v>
      </c>
      <c r="E1042" s="564" t="s">
        <v>221</v>
      </c>
      <c r="F1042" s="564" t="s">
        <v>220</v>
      </c>
      <c r="G1042" s="564" t="s">
        <v>220</v>
      </c>
      <c r="H1042" s="564" t="s">
        <v>220</v>
      </c>
      <c r="I1042" s="564" t="s">
        <v>220</v>
      </c>
      <c r="J1042" s="564" t="s">
        <v>220</v>
      </c>
      <c r="K1042" s="564" t="s">
        <v>220</v>
      </c>
      <c r="L1042" s="564" t="s">
        <v>220</v>
      </c>
    </row>
    <row r="1043" spans="1:12" x14ac:dyDescent="0.3">
      <c r="A1043" s="564">
        <v>123207</v>
      </c>
      <c r="B1043" s="564" t="s">
        <v>515</v>
      </c>
      <c r="C1043" s="564" t="s">
        <v>221</v>
      </c>
      <c r="D1043" s="564" t="s">
        <v>219</v>
      </c>
      <c r="E1043" s="564" t="s">
        <v>219</v>
      </c>
      <c r="F1043" s="564" t="s">
        <v>219</v>
      </c>
      <c r="G1043" s="564" t="s">
        <v>220</v>
      </c>
      <c r="H1043" s="564" t="s">
        <v>219</v>
      </c>
      <c r="I1043" s="564" t="s">
        <v>221</v>
      </c>
      <c r="J1043" s="564" t="s">
        <v>221</v>
      </c>
      <c r="K1043" s="564" t="s">
        <v>219</v>
      </c>
      <c r="L1043" s="564" t="s">
        <v>221</v>
      </c>
    </row>
    <row r="1044" spans="1:12" x14ac:dyDescent="0.3">
      <c r="A1044" s="564">
        <v>123211</v>
      </c>
      <c r="B1044" s="564" t="s">
        <v>515</v>
      </c>
      <c r="C1044" s="564" t="s">
        <v>221</v>
      </c>
      <c r="D1044" s="564" t="s">
        <v>220</v>
      </c>
      <c r="E1044" s="564" t="s">
        <v>221</v>
      </c>
      <c r="F1044" s="564" t="s">
        <v>220</v>
      </c>
      <c r="G1044" s="564" t="s">
        <v>220</v>
      </c>
      <c r="H1044" s="564" t="s">
        <v>220</v>
      </c>
      <c r="I1044" s="564" t="s">
        <v>220</v>
      </c>
      <c r="J1044" s="564" t="s">
        <v>220</v>
      </c>
      <c r="K1044" s="564" t="s">
        <v>220</v>
      </c>
      <c r="L1044" s="564" t="s">
        <v>220</v>
      </c>
    </row>
    <row r="1045" spans="1:12" x14ac:dyDescent="0.3">
      <c r="A1045" s="564">
        <v>123214</v>
      </c>
      <c r="B1045" s="564" t="s">
        <v>515</v>
      </c>
      <c r="C1045" s="564" t="s">
        <v>221</v>
      </c>
      <c r="D1045" s="564" t="s">
        <v>220</v>
      </c>
      <c r="E1045" s="564" t="s">
        <v>221</v>
      </c>
      <c r="F1045" s="564" t="s">
        <v>220</v>
      </c>
      <c r="G1045" s="564" t="s">
        <v>221</v>
      </c>
      <c r="H1045" s="564" t="s">
        <v>220</v>
      </c>
      <c r="I1045" s="564" t="s">
        <v>220</v>
      </c>
      <c r="J1045" s="564" t="s">
        <v>220</v>
      </c>
      <c r="K1045" s="564" t="s">
        <v>220</v>
      </c>
      <c r="L1045" s="564" t="s">
        <v>220</v>
      </c>
    </row>
    <row r="1046" spans="1:12" x14ac:dyDescent="0.3">
      <c r="A1046" s="564">
        <v>123216</v>
      </c>
      <c r="B1046" s="564" t="s">
        <v>515</v>
      </c>
      <c r="C1046" s="564" t="s">
        <v>221</v>
      </c>
      <c r="D1046" s="564" t="s">
        <v>221</v>
      </c>
      <c r="E1046" s="564" t="s">
        <v>221</v>
      </c>
      <c r="F1046" s="564" t="s">
        <v>221</v>
      </c>
      <c r="G1046" s="564" t="s">
        <v>221</v>
      </c>
      <c r="H1046" s="564" t="s">
        <v>220</v>
      </c>
      <c r="I1046" s="564" t="s">
        <v>220</v>
      </c>
      <c r="J1046" s="564" t="s">
        <v>220</v>
      </c>
      <c r="K1046" s="564" t="s">
        <v>220</v>
      </c>
      <c r="L1046" s="564" t="s">
        <v>220</v>
      </c>
    </row>
    <row r="1047" spans="1:12" x14ac:dyDescent="0.3">
      <c r="A1047" s="564">
        <v>123223</v>
      </c>
      <c r="B1047" s="564" t="s">
        <v>515</v>
      </c>
      <c r="C1047" s="564" t="s">
        <v>221</v>
      </c>
      <c r="D1047" s="564" t="s">
        <v>221</v>
      </c>
      <c r="E1047" s="564" t="s">
        <v>221</v>
      </c>
      <c r="F1047" s="564" t="s">
        <v>221</v>
      </c>
      <c r="G1047" s="564" t="s">
        <v>220</v>
      </c>
      <c r="H1047" s="564" t="s">
        <v>221</v>
      </c>
      <c r="I1047" s="564" t="s">
        <v>220</v>
      </c>
      <c r="J1047" s="564" t="s">
        <v>220</v>
      </c>
      <c r="K1047" s="564" t="s">
        <v>221</v>
      </c>
      <c r="L1047" s="564" t="s">
        <v>221</v>
      </c>
    </row>
    <row r="1048" spans="1:12" x14ac:dyDescent="0.3">
      <c r="A1048" s="564">
        <v>123232</v>
      </c>
      <c r="B1048" s="564" t="s">
        <v>515</v>
      </c>
      <c r="C1048" s="564" t="s">
        <v>221</v>
      </c>
      <c r="D1048" s="564" t="s">
        <v>221</v>
      </c>
      <c r="E1048" s="564" t="s">
        <v>221</v>
      </c>
      <c r="F1048" s="564" t="s">
        <v>221</v>
      </c>
      <c r="G1048" s="564" t="s">
        <v>221</v>
      </c>
      <c r="H1048" s="564" t="s">
        <v>220</v>
      </c>
      <c r="I1048" s="564" t="s">
        <v>220</v>
      </c>
      <c r="J1048" s="564" t="s">
        <v>220</v>
      </c>
      <c r="K1048" s="564" t="s">
        <v>220</v>
      </c>
      <c r="L1048" s="564" t="s">
        <v>220</v>
      </c>
    </row>
    <row r="1049" spans="1:12" x14ac:dyDescent="0.3">
      <c r="A1049" s="564">
        <v>123237</v>
      </c>
      <c r="B1049" s="564" t="s">
        <v>515</v>
      </c>
      <c r="C1049" s="564" t="s">
        <v>221</v>
      </c>
      <c r="D1049" s="564" t="s">
        <v>220</v>
      </c>
      <c r="E1049" s="564" t="s">
        <v>221</v>
      </c>
      <c r="F1049" s="564" t="s">
        <v>220</v>
      </c>
      <c r="G1049" s="564" t="s">
        <v>220</v>
      </c>
      <c r="H1049" s="564" t="s">
        <v>220</v>
      </c>
      <c r="I1049" s="564" t="s">
        <v>220</v>
      </c>
      <c r="J1049" s="564" t="s">
        <v>220</v>
      </c>
      <c r="K1049" s="564" t="s">
        <v>220</v>
      </c>
      <c r="L1049" s="564" t="s">
        <v>220</v>
      </c>
    </row>
    <row r="1050" spans="1:12" x14ac:dyDescent="0.3">
      <c r="A1050" s="564">
        <v>123239</v>
      </c>
      <c r="B1050" s="564" t="s">
        <v>515</v>
      </c>
      <c r="C1050" s="564" t="s">
        <v>221</v>
      </c>
      <c r="D1050" s="564" t="s">
        <v>221</v>
      </c>
      <c r="E1050" s="564" t="s">
        <v>221</v>
      </c>
      <c r="F1050" s="564" t="s">
        <v>221</v>
      </c>
      <c r="G1050" s="564" t="s">
        <v>221</v>
      </c>
      <c r="H1050" s="564" t="s">
        <v>220</v>
      </c>
      <c r="I1050" s="564" t="s">
        <v>220</v>
      </c>
      <c r="J1050" s="564" t="s">
        <v>220</v>
      </c>
      <c r="K1050" s="564" t="s">
        <v>220</v>
      </c>
      <c r="L1050" s="564" t="s">
        <v>220</v>
      </c>
    </row>
    <row r="1051" spans="1:12" x14ac:dyDescent="0.3">
      <c r="A1051" s="564">
        <v>123243</v>
      </c>
      <c r="B1051" s="564" t="s">
        <v>515</v>
      </c>
      <c r="C1051" s="564" t="s">
        <v>221</v>
      </c>
      <c r="D1051" s="564" t="s">
        <v>220</v>
      </c>
      <c r="E1051" s="564" t="s">
        <v>221</v>
      </c>
      <c r="F1051" s="564" t="s">
        <v>221</v>
      </c>
      <c r="G1051" s="564" t="s">
        <v>221</v>
      </c>
      <c r="H1051" s="564" t="s">
        <v>220</v>
      </c>
      <c r="I1051" s="564" t="s">
        <v>220</v>
      </c>
      <c r="J1051" s="564" t="s">
        <v>220</v>
      </c>
      <c r="K1051" s="564" t="s">
        <v>220</v>
      </c>
      <c r="L1051" s="564" t="s">
        <v>220</v>
      </c>
    </row>
    <row r="1052" spans="1:12" x14ac:dyDescent="0.3">
      <c r="A1052" s="564">
        <v>123250</v>
      </c>
      <c r="B1052" s="564" t="s">
        <v>515</v>
      </c>
      <c r="C1052" s="564" t="s">
        <v>221</v>
      </c>
      <c r="D1052" s="564" t="s">
        <v>221</v>
      </c>
      <c r="E1052" s="564" t="s">
        <v>221</v>
      </c>
      <c r="F1052" s="564" t="s">
        <v>221</v>
      </c>
      <c r="G1052" s="564" t="s">
        <v>221</v>
      </c>
      <c r="H1052" s="564" t="s">
        <v>221</v>
      </c>
      <c r="I1052" s="564" t="s">
        <v>221</v>
      </c>
      <c r="J1052" s="564" t="s">
        <v>221</v>
      </c>
      <c r="K1052" s="564" t="s">
        <v>221</v>
      </c>
      <c r="L1052" s="564" t="s">
        <v>221</v>
      </c>
    </row>
    <row r="1053" spans="1:12" x14ac:dyDescent="0.3">
      <c r="A1053" s="564">
        <v>123258</v>
      </c>
      <c r="B1053" s="564" t="s">
        <v>515</v>
      </c>
      <c r="C1053" s="564" t="s">
        <v>221</v>
      </c>
      <c r="D1053" s="564" t="s">
        <v>221</v>
      </c>
      <c r="E1053" s="564" t="s">
        <v>221</v>
      </c>
      <c r="F1053" s="564" t="s">
        <v>221</v>
      </c>
      <c r="G1053" s="564" t="s">
        <v>220</v>
      </c>
      <c r="H1053" s="564" t="s">
        <v>220</v>
      </c>
      <c r="I1053" s="564" t="s">
        <v>220</v>
      </c>
      <c r="J1053" s="564" t="s">
        <v>220</v>
      </c>
      <c r="K1053" s="564" t="s">
        <v>220</v>
      </c>
      <c r="L1053" s="564" t="s">
        <v>220</v>
      </c>
    </row>
    <row r="1054" spans="1:12" x14ac:dyDescent="0.3">
      <c r="A1054" s="564">
        <v>123265</v>
      </c>
      <c r="B1054" s="564" t="s">
        <v>515</v>
      </c>
      <c r="C1054" s="564" t="s">
        <v>221</v>
      </c>
      <c r="D1054" s="564" t="s">
        <v>219</v>
      </c>
      <c r="E1054" s="564" t="s">
        <v>221</v>
      </c>
      <c r="F1054" s="564" t="s">
        <v>221</v>
      </c>
      <c r="G1054" s="564" t="s">
        <v>219</v>
      </c>
      <c r="H1054" s="564" t="s">
        <v>220</v>
      </c>
      <c r="I1054" s="564" t="s">
        <v>220</v>
      </c>
      <c r="J1054" s="564" t="s">
        <v>221</v>
      </c>
      <c r="K1054" s="564" t="s">
        <v>220</v>
      </c>
      <c r="L1054" s="564" t="s">
        <v>221</v>
      </c>
    </row>
    <row r="1055" spans="1:12" x14ac:dyDescent="0.3">
      <c r="A1055" s="564">
        <v>123266</v>
      </c>
      <c r="B1055" s="564" t="s">
        <v>515</v>
      </c>
      <c r="C1055" s="564" t="s">
        <v>221</v>
      </c>
      <c r="D1055" s="564" t="s">
        <v>221</v>
      </c>
      <c r="E1055" s="564" t="s">
        <v>219</v>
      </c>
      <c r="F1055" s="564" t="s">
        <v>219</v>
      </c>
      <c r="G1055" s="564" t="s">
        <v>219</v>
      </c>
      <c r="H1055" s="564" t="s">
        <v>221</v>
      </c>
      <c r="I1055" s="564" t="s">
        <v>220</v>
      </c>
      <c r="J1055" s="564" t="s">
        <v>221</v>
      </c>
      <c r="K1055" s="564" t="s">
        <v>221</v>
      </c>
      <c r="L1055" s="564" t="s">
        <v>219</v>
      </c>
    </row>
    <row r="1056" spans="1:12" x14ac:dyDescent="0.3">
      <c r="A1056" s="564">
        <v>123269</v>
      </c>
      <c r="B1056" s="564" t="s">
        <v>515</v>
      </c>
      <c r="C1056" s="564" t="s">
        <v>221</v>
      </c>
      <c r="D1056" s="564" t="s">
        <v>221</v>
      </c>
      <c r="E1056" s="564" t="s">
        <v>221</v>
      </c>
      <c r="F1056" s="564" t="s">
        <v>221</v>
      </c>
      <c r="G1056" s="564" t="s">
        <v>221</v>
      </c>
      <c r="H1056" s="564" t="s">
        <v>220</v>
      </c>
      <c r="I1056" s="564" t="s">
        <v>220</v>
      </c>
      <c r="J1056" s="564" t="s">
        <v>220</v>
      </c>
      <c r="K1056" s="564" t="s">
        <v>220</v>
      </c>
      <c r="L1056" s="564" t="s">
        <v>220</v>
      </c>
    </row>
    <row r="1057" spans="1:42" x14ac:dyDescent="0.3">
      <c r="A1057" s="564">
        <v>123271</v>
      </c>
      <c r="B1057" s="564" t="s">
        <v>515</v>
      </c>
      <c r="C1057" s="564" t="s">
        <v>221</v>
      </c>
      <c r="D1057" s="564" t="s">
        <v>221</v>
      </c>
      <c r="E1057" s="564" t="s">
        <v>221</v>
      </c>
      <c r="F1057" s="564" t="s">
        <v>221</v>
      </c>
      <c r="G1057" s="564" t="s">
        <v>221</v>
      </c>
      <c r="H1057" s="564" t="s">
        <v>220</v>
      </c>
      <c r="I1057" s="564" t="s">
        <v>220</v>
      </c>
      <c r="J1057" s="564" t="s">
        <v>220</v>
      </c>
      <c r="K1057" s="564" t="s">
        <v>220</v>
      </c>
      <c r="L1057" s="564" t="s">
        <v>220</v>
      </c>
    </row>
    <row r="1058" spans="1:42" x14ac:dyDescent="0.3">
      <c r="A1058" s="564">
        <v>123272</v>
      </c>
      <c r="B1058" s="564" t="s">
        <v>515</v>
      </c>
      <c r="C1058" s="564" t="s">
        <v>221</v>
      </c>
      <c r="D1058" s="564" t="s">
        <v>221</v>
      </c>
      <c r="E1058" s="564" t="s">
        <v>220</v>
      </c>
      <c r="F1058" s="564" t="s">
        <v>221</v>
      </c>
      <c r="G1058" s="564" t="s">
        <v>220</v>
      </c>
      <c r="H1058" s="564" t="s">
        <v>220</v>
      </c>
      <c r="I1058" s="564" t="s">
        <v>220</v>
      </c>
      <c r="J1058" s="564" t="s">
        <v>220</v>
      </c>
      <c r="K1058" s="564" t="s">
        <v>220</v>
      </c>
      <c r="L1058" s="564" t="s">
        <v>220</v>
      </c>
    </row>
    <row r="1059" spans="1:42" x14ac:dyDescent="0.3">
      <c r="A1059" s="564">
        <v>123273</v>
      </c>
      <c r="B1059" s="564" t="s">
        <v>515</v>
      </c>
      <c r="C1059" s="564" t="s">
        <v>221</v>
      </c>
      <c r="D1059" s="564" t="s">
        <v>220</v>
      </c>
      <c r="E1059" s="564" t="s">
        <v>220</v>
      </c>
      <c r="F1059" s="564" t="s">
        <v>221</v>
      </c>
      <c r="G1059" s="564" t="s">
        <v>221</v>
      </c>
      <c r="H1059" s="564" t="s">
        <v>220</v>
      </c>
      <c r="I1059" s="564" t="s">
        <v>220</v>
      </c>
      <c r="J1059" s="564" t="s">
        <v>220</v>
      </c>
      <c r="K1059" s="564" t="s">
        <v>220</v>
      </c>
      <c r="L1059" s="564" t="s">
        <v>220</v>
      </c>
    </row>
    <row r="1060" spans="1:42" x14ac:dyDescent="0.3">
      <c r="A1060" s="564">
        <v>123276</v>
      </c>
      <c r="B1060" s="564" t="s">
        <v>515</v>
      </c>
      <c r="C1060" s="564" t="s">
        <v>221</v>
      </c>
      <c r="D1060" s="564" t="s">
        <v>219</v>
      </c>
      <c r="E1060" s="564" t="s">
        <v>219</v>
      </c>
      <c r="F1060" s="564" t="s">
        <v>221</v>
      </c>
      <c r="G1060" s="564" t="s">
        <v>220</v>
      </c>
      <c r="H1060" s="564" t="s">
        <v>221</v>
      </c>
      <c r="I1060" s="564" t="s">
        <v>220</v>
      </c>
      <c r="J1060" s="564" t="s">
        <v>220</v>
      </c>
      <c r="K1060" s="564" t="s">
        <v>220</v>
      </c>
      <c r="L1060" s="564" t="s">
        <v>220</v>
      </c>
    </row>
    <row r="1061" spans="1:42" x14ac:dyDescent="0.3">
      <c r="A1061" s="564">
        <v>123306</v>
      </c>
      <c r="B1061" s="564" t="s">
        <v>515</v>
      </c>
      <c r="C1061" s="564" t="s">
        <v>221</v>
      </c>
      <c r="D1061" s="564" t="s">
        <v>221</v>
      </c>
      <c r="E1061" s="564" t="s">
        <v>221</v>
      </c>
      <c r="F1061" s="564" t="s">
        <v>221</v>
      </c>
      <c r="G1061" s="564" t="s">
        <v>221</v>
      </c>
      <c r="H1061" s="564" t="s">
        <v>220</v>
      </c>
      <c r="I1061" s="564" t="s">
        <v>220</v>
      </c>
      <c r="J1061" s="564" t="s">
        <v>220</v>
      </c>
      <c r="K1061" s="564" t="s">
        <v>220</v>
      </c>
      <c r="L1061" s="564" t="s">
        <v>220</v>
      </c>
    </row>
    <row r="1062" spans="1:42" x14ac:dyDescent="0.3">
      <c r="A1062" s="564">
        <v>123311</v>
      </c>
      <c r="B1062" s="564" t="s">
        <v>515</v>
      </c>
      <c r="C1062" s="564" t="s">
        <v>221</v>
      </c>
      <c r="D1062" s="564" t="s">
        <v>220</v>
      </c>
      <c r="E1062" s="564" t="s">
        <v>221</v>
      </c>
      <c r="F1062" s="564" t="s">
        <v>221</v>
      </c>
      <c r="G1062" s="564" t="s">
        <v>220</v>
      </c>
      <c r="H1062" s="564" t="s">
        <v>220</v>
      </c>
      <c r="I1062" s="564" t="s">
        <v>220</v>
      </c>
      <c r="J1062" s="564" t="s">
        <v>220</v>
      </c>
      <c r="K1062" s="564" t="s">
        <v>220</v>
      </c>
      <c r="L1062" s="564" t="s">
        <v>220</v>
      </c>
    </row>
    <row r="1063" spans="1:42" x14ac:dyDescent="0.3">
      <c r="A1063" s="564">
        <v>123318</v>
      </c>
      <c r="B1063" s="564" t="s">
        <v>515</v>
      </c>
      <c r="C1063" s="564" t="s">
        <v>221</v>
      </c>
      <c r="D1063" s="564" t="s">
        <v>221</v>
      </c>
      <c r="E1063" s="564" t="s">
        <v>221</v>
      </c>
      <c r="F1063" s="564" t="s">
        <v>221</v>
      </c>
      <c r="G1063" s="564" t="s">
        <v>221</v>
      </c>
      <c r="H1063" s="564" t="s">
        <v>221</v>
      </c>
      <c r="I1063" s="564" t="s">
        <v>221</v>
      </c>
      <c r="J1063" s="564" t="s">
        <v>221</v>
      </c>
      <c r="K1063" s="564" t="s">
        <v>221</v>
      </c>
      <c r="L1063" s="564" t="s">
        <v>220</v>
      </c>
    </row>
    <row r="1064" spans="1:42" x14ac:dyDescent="0.3">
      <c r="A1064" s="564">
        <v>123320</v>
      </c>
      <c r="B1064" s="564" t="s">
        <v>515</v>
      </c>
      <c r="C1064" s="564" t="s">
        <v>221</v>
      </c>
      <c r="D1064" s="564" t="s">
        <v>221</v>
      </c>
      <c r="E1064" s="564" t="s">
        <v>221</v>
      </c>
      <c r="F1064" s="564" t="s">
        <v>221</v>
      </c>
      <c r="G1064" s="564" t="s">
        <v>221</v>
      </c>
      <c r="H1064" s="564" t="s">
        <v>220</v>
      </c>
      <c r="I1064" s="564" t="s">
        <v>220</v>
      </c>
      <c r="J1064" s="564" t="s">
        <v>220</v>
      </c>
      <c r="K1064" s="564" t="s">
        <v>220</v>
      </c>
      <c r="L1064" s="564" t="s">
        <v>220</v>
      </c>
    </row>
    <row r="1065" spans="1:42" x14ac:dyDescent="0.3">
      <c r="A1065" s="564">
        <v>123324</v>
      </c>
      <c r="B1065" s="564" t="s">
        <v>515</v>
      </c>
      <c r="C1065" s="564" t="s">
        <v>221</v>
      </c>
      <c r="D1065" s="564" t="s">
        <v>219</v>
      </c>
      <c r="E1065" s="564" t="s">
        <v>221</v>
      </c>
      <c r="F1065" s="564" t="s">
        <v>219</v>
      </c>
      <c r="G1065" s="564" t="s">
        <v>219</v>
      </c>
      <c r="H1065" s="564" t="s">
        <v>220</v>
      </c>
      <c r="I1065" s="564" t="s">
        <v>220</v>
      </c>
      <c r="J1065" s="564" t="s">
        <v>220</v>
      </c>
      <c r="K1065" s="564" t="s">
        <v>220</v>
      </c>
      <c r="L1065" s="564" t="s">
        <v>220</v>
      </c>
    </row>
    <row r="1066" spans="1:42" x14ac:dyDescent="0.3">
      <c r="A1066" s="564">
        <v>123325</v>
      </c>
      <c r="B1066" s="564" t="s">
        <v>515</v>
      </c>
      <c r="C1066" s="564" t="s">
        <v>221</v>
      </c>
      <c r="D1066" s="564" t="s">
        <v>221</v>
      </c>
      <c r="E1066" s="564" t="s">
        <v>220</v>
      </c>
      <c r="F1066" s="564" t="s">
        <v>221</v>
      </c>
      <c r="G1066" s="564" t="s">
        <v>220</v>
      </c>
      <c r="H1066" s="564" t="s">
        <v>220</v>
      </c>
      <c r="I1066" s="564" t="s">
        <v>220</v>
      </c>
      <c r="J1066" s="564" t="s">
        <v>220</v>
      </c>
      <c r="K1066" s="564" t="s">
        <v>220</v>
      </c>
      <c r="L1066" s="564" t="s">
        <v>220</v>
      </c>
    </row>
    <row r="1067" spans="1:42" x14ac:dyDescent="0.3">
      <c r="A1067" s="564">
        <v>123327</v>
      </c>
      <c r="B1067" s="564" t="s">
        <v>515</v>
      </c>
      <c r="C1067" s="564" t="s">
        <v>221</v>
      </c>
      <c r="D1067" s="564" t="s">
        <v>220</v>
      </c>
      <c r="E1067" s="564" t="s">
        <v>220</v>
      </c>
      <c r="F1067" s="564" t="s">
        <v>220</v>
      </c>
      <c r="G1067" s="564" t="s">
        <v>221</v>
      </c>
      <c r="H1067" s="564" t="s">
        <v>220</v>
      </c>
      <c r="I1067" s="564" t="s">
        <v>220</v>
      </c>
      <c r="J1067" s="564" t="s">
        <v>220</v>
      </c>
      <c r="K1067" s="564" t="s">
        <v>220</v>
      </c>
      <c r="L1067" s="564" t="s">
        <v>220</v>
      </c>
    </row>
    <row r="1068" spans="1:42" x14ac:dyDescent="0.3">
      <c r="A1068" s="564">
        <v>123329</v>
      </c>
      <c r="B1068" s="564" t="s">
        <v>515</v>
      </c>
      <c r="C1068" s="564" t="s">
        <v>221</v>
      </c>
      <c r="D1068" s="564" t="s">
        <v>221</v>
      </c>
      <c r="E1068" s="564" t="s">
        <v>221</v>
      </c>
      <c r="F1068" s="564" t="s">
        <v>221</v>
      </c>
      <c r="G1068" s="564" t="s">
        <v>221</v>
      </c>
      <c r="H1068" s="564" t="s">
        <v>220</v>
      </c>
      <c r="I1068" s="564" t="s">
        <v>220</v>
      </c>
      <c r="J1068" s="564" t="s">
        <v>220</v>
      </c>
      <c r="K1068" s="564" t="s">
        <v>220</v>
      </c>
      <c r="L1068" s="564" t="s">
        <v>220</v>
      </c>
    </row>
    <row r="1069" spans="1:42" x14ac:dyDescent="0.3">
      <c r="A1069" s="564">
        <v>123333</v>
      </c>
      <c r="B1069" s="564" t="s">
        <v>515</v>
      </c>
      <c r="C1069" s="564" t="s">
        <v>221</v>
      </c>
      <c r="D1069" s="564" t="s">
        <v>221</v>
      </c>
      <c r="E1069" s="564" t="s">
        <v>221</v>
      </c>
      <c r="F1069" s="564" t="s">
        <v>221</v>
      </c>
      <c r="G1069" s="564" t="s">
        <v>221</v>
      </c>
      <c r="H1069" s="564" t="s">
        <v>220</v>
      </c>
      <c r="I1069" s="564" t="s">
        <v>220</v>
      </c>
      <c r="J1069" s="564" t="s">
        <v>220</v>
      </c>
      <c r="K1069" s="564" t="s">
        <v>220</v>
      </c>
      <c r="L1069" s="564" t="s">
        <v>220</v>
      </c>
    </row>
    <row r="1070" spans="1:42" x14ac:dyDescent="0.3">
      <c r="A1070" s="564">
        <v>123340</v>
      </c>
      <c r="B1070" s="564" t="s">
        <v>515</v>
      </c>
      <c r="C1070" s="564" t="s">
        <v>221</v>
      </c>
      <c r="D1070" s="564" t="s">
        <v>219</v>
      </c>
      <c r="E1070" s="564" t="s">
        <v>219</v>
      </c>
      <c r="F1070" s="564" t="s">
        <v>219</v>
      </c>
      <c r="G1070" s="564" t="s">
        <v>219</v>
      </c>
      <c r="H1070" s="564" t="s">
        <v>220</v>
      </c>
      <c r="I1070" s="564" t="s">
        <v>220</v>
      </c>
      <c r="J1070" s="564" t="s">
        <v>220</v>
      </c>
      <c r="K1070" s="564" t="s">
        <v>220</v>
      </c>
      <c r="L1070" s="564" t="s">
        <v>220</v>
      </c>
      <c r="M1070" s="564" t="s">
        <v>379</v>
      </c>
      <c r="N1070" s="564" t="s">
        <v>379</v>
      </c>
      <c r="O1070" s="564" t="s">
        <v>379</v>
      </c>
      <c r="P1070" s="564" t="s">
        <v>379</v>
      </c>
      <c r="Q1070" s="564" t="s">
        <v>379</v>
      </c>
      <c r="R1070" s="564" t="s">
        <v>379</v>
      </c>
      <c r="S1070" s="564" t="s">
        <v>379</v>
      </c>
      <c r="T1070" s="564" t="s">
        <v>379</v>
      </c>
      <c r="U1070" s="564" t="s">
        <v>379</v>
      </c>
      <c r="V1070" s="564" t="s">
        <v>379</v>
      </c>
      <c r="W1070" s="564" t="s">
        <v>379</v>
      </c>
      <c r="X1070" s="564" t="s">
        <v>379</v>
      </c>
      <c r="Y1070" s="564" t="s">
        <v>379</v>
      </c>
      <c r="Z1070" s="564" t="s">
        <v>379</v>
      </c>
      <c r="AA1070" s="564" t="s">
        <v>379</v>
      </c>
      <c r="AB1070" s="564" t="s">
        <v>379</v>
      </c>
      <c r="AC1070" s="564" t="s">
        <v>379</v>
      </c>
      <c r="AD1070" s="564" t="s">
        <v>379</v>
      </c>
      <c r="AE1070" s="564" t="s">
        <v>379</v>
      </c>
      <c r="AF1070" s="564" t="s">
        <v>379</v>
      </c>
      <c r="AG1070" s="564" t="s">
        <v>379</v>
      </c>
      <c r="AH1070" s="564" t="s">
        <v>379</v>
      </c>
      <c r="AI1070" s="564" t="s">
        <v>379</v>
      </c>
      <c r="AJ1070" s="564" t="s">
        <v>379</v>
      </c>
      <c r="AK1070" s="564" t="s">
        <v>379</v>
      </c>
      <c r="AL1070" s="564" t="s">
        <v>379</v>
      </c>
      <c r="AM1070" s="564" t="s">
        <v>379</v>
      </c>
      <c r="AN1070" s="564" t="s">
        <v>379</v>
      </c>
      <c r="AO1070" s="564" t="s">
        <v>379</v>
      </c>
      <c r="AP1070" s="564" t="s">
        <v>379</v>
      </c>
    </row>
    <row r="1071" spans="1:42" x14ac:dyDescent="0.3">
      <c r="A1071" s="564">
        <v>123343</v>
      </c>
      <c r="B1071" s="564" t="s">
        <v>515</v>
      </c>
      <c r="C1071" s="564" t="s">
        <v>221</v>
      </c>
      <c r="D1071" s="564" t="s">
        <v>221</v>
      </c>
      <c r="E1071" s="564" t="s">
        <v>221</v>
      </c>
      <c r="F1071" s="564" t="s">
        <v>221</v>
      </c>
      <c r="G1071" s="564" t="s">
        <v>220</v>
      </c>
      <c r="H1071" s="564" t="s">
        <v>220</v>
      </c>
      <c r="I1071" s="564" t="s">
        <v>220</v>
      </c>
      <c r="J1071" s="564" t="s">
        <v>220</v>
      </c>
      <c r="K1071" s="564" t="s">
        <v>220</v>
      </c>
      <c r="L1071" s="564" t="s">
        <v>220</v>
      </c>
    </row>
    <row r="1072" spans="1:42" x14ac:dyDescent="0.3">
      <c r="A1072" s="564">
        <v>123344</v>
      </c>
      <c r="B1072" s="564" t="s">
        <v>515</v>
      </c>
      <c r="C1072" s="564" t="s">
        <v>221</v>
      </c>
      <c r="D1072" s="564" t="s">
        <v>221</v>
      </c>
      <c r="E1072" s="564" t="s">
        <v>221</v>
      </c>
      <c r="F1072" s="564" t="s">
        <v>221</v>
      </c>
      <c r="G1072" s="564" t="s">
        <v>221</v>
      </c>
      <c r="H1072" s="564" t="s">
        <v>220</v>
      </c>
      <c r="I1072" s="564" t="s">
        <v>220</v>
      </c>
      <c r="J1072" s="564" t="s">
        <v>220</v>
      </c>
      <c r="K1072" s="564" t="s">
        <v>220</v>
      </c>
      <c r="L1072" s="564" t="s">
        <v>220</v>
      </c>
    </row>
    <row r="1073" spans="1:42" x14ac:dyDescent="0.3">
      <c r="A1073" s="564">
        <v>123346</v>
      </c>
      <c r="B1073" s="564" t="s">
        <v>515</v>
      </c>
      <c r="C1073" s="564" t="s">
        <v>221</v>
      </c>
      <c r="D1073" s="564" t="s">
        <v>221</v>
      </c>
      <c r="E1073" s="564" t="s">
        <v>221</v>
      </c>
      <c r="F1073" s="564" t="s">
        <v>221</v>
      </c>
      <c r="G1073" s="564" t="s">
        <v>220</v>
      </c>
      <c r="H1073" s="564" t="s">
        <v>220</v>
      </c>
      <c r="I1073" s="564" t="s">
        <v>220</v>
      </c>
      <c r="J1073" s="564" t="s">
        <v>221</v>
      </c>
      <c r="K1073" s="564" t="s">
        <v>221</v>
      </c>
      <c r="L1073" s="564" t="s">
        <v>220</v>
      </c>
    </row>
    <row r="1074" spans="1:42" x14ac:dyDescent="0.3">
      <c r="A1074" s="564">
        <v>123347</v>
      </c>
      <c r="B1074" s="564" t="s">
        <v>515</v>
      </c>
      <c r="C1074" s="564" t="s">
        <v>221</v>
      </c>
      <c r="D1074" s="564" t="s">
        <v>221</v>
      </c>
      <c r="E1074" s="564" t="s">
        <v>221</v>
      </c>
      <c r="F1074" s="564" t="s">
        <v>221</v>
      </c>
      <c r="G1074" s="564" t="s">
        <v>221</v>
      </c>
      <c r="H1074" s="564" t="s">
        <v>220</v>
      </c>
      <c r="I1074" s="564" t="s">
        <v>220</v>
      </c>
      <c r="J1074" s="564" t="s">
        <v>220</v>
      </c>
      <c r="K1074" s="564" t="s">
        <v>220</v>
      </c>
      <c r="L1074" s="564" t="s">
        <v>220</v>
      </c>
    </row>
    <row r="1075" spans="1:42" x14ac:dyDescent="0.3">
      <c r="A1075" s="564">
        <v>123349</v>
      </c>
      <c r="B1075" s="564" t="s">
        <v>515</v>
      </c>
      <c r="C1075" s="564" t="s">
        <v>221</v>
      </c>
      <c r="D1075" s="564" t="s">
        <v>221</v>
      </c>
      <c r="E1075" s="564" t="s">
        <v>220</v>
      </c>
      <c r="F1075" s="564" t="s">
        <v>221</v>
      </c>
      <c r="G1075" s="564" t="s">
        <v>220</v>
      </c>
      <c r="H1075" s="564" t="s">
        <v>220</v>
      </c>
      <c r="I1075" s="564" t="s">
        <v>220</v>
      </c>
      <c r="J1075" s="564" t="s">
        <v>220</v>
      </c>
      <c r="K1075" s="564" t="s">
        <v>220</v>
      </c>
      <c r="L1075" s="564" t="s">
        <v>220</v>
      </c>
    </row>
    <row r="1076" spans="1:42" x14ac:dyDescent="0.3">
      <c r="A1076" s="564">
        <v>123350</v>
      </c>
      <c r="B1076" s="564" t="s">
        <v>515</v>
      </c>
      <c r="C1076" s="564" t="s">
        <v>221</v>
      </c>
      <c r="D1076" s="564" t="s">
        <v>221</v>
      </c>
      <c r="E1076" s="564" t="s">
        <v>221</v>
      </c>
      <c r="F1076" s="564" t="s">
        <v>221</v>
      </c>
      <c r="G1076" s="564" t="s">
        <v>220</v>
      </c>
      <c r="H1076" s="564" t="s">
        <v>220</v>
      </c>
      <c r="I1076" s="564" t="s">
        <v>220</v>
      </c>
      <c r="J1076" s="564" t="s">
        <v>220</v>
      </c>
      <c r="K1076" s="564" t="s">
        <v>220</v>
      </c>
      <c r="L1076" s="564" t="s">
        <v>220</v>
      </c>
    </row>
    <row r="1077" spans="1:42" x14ac:dyDescent="0.3">
      <c r="A1077" s="564">
        <v>123352</v>
      </c>
      <c r="B1077" s="564" t="s">
        <v>515</v>
      </c>
      <c r="C1077" s="564" t="s">
        <v>221</v>
      </c>
      <c r="D1077" s="564" t="s">
        <v>221</v>
      </c>
      <c r="E1077" s="564" t="s">
        <v>221</v>
      </c>
      <c r="F1077" s="564" t="s">
        <v>221</v>
      </c>
      <c r="G1077" s="564" t="s">
        <v>219</v>
      </c>
      <c r="H1077" s="564" t="s">
        <v>221</v>
      </c>
      <c r="I1077" s="564" t="s">
        <v>221</v>
      </c>
      <c r="J1077" s="564" t="s">
        <v>221</v>
      </c>
      <c r="K1077" s="564" t="s">
        <v>221</v>
      </c>
      <c r="L1077" s="564" t="s">
        <v>221</v>
      </c>
    </row>
    <row r="1078" spans="1:42" x14ac:dyDescent="0.3">
      <c r="A1078" s="564">
        <v>123355</v>
      </c>
      <c r="B1078" s="564" t="s">
        <v>515</v>
      </c>
      <c r="C1078" s="564" t="s">
        <v>221</v>
      </c>
      <c r="D1078" s="564" t="s">
        <v>220</v>
      </c>
      <c r="E1078" s="564" t="s">
        <v>221</v>
      </c>
      <c r="F1078" s="564" t="s">
        <v>220</v>
      </c>
      <c r="G1078" s="564" t="s">
        <v>220</v>
      </c>
      <c r="H1078" s="564" t="s">
        <v>220</v>
      </c>
      <c r="I1078" s="564" t="s">
        <v>220</v>
      </c>
      <c r="J1078" s="564" t="s">
        <v>220</v>
      </c>
      <c r="K1078" s="564" t="s">
        <v>220</v>
      </c>
      <c r="L1078" s="564" t="s">
        <v>220</v>
      </c>
    </row>
    <row r="1079" spans="1:42" x14ac:dyDescent="0.3">
      <c r="A1079" s="564">
        <v>123357</v>
      </c>
      <c r="B1079" s="564" t="s">
        <v>515</v>
      </c>
      <c r="C1079" s="564" t="s">
        <v>221</v>
      </c>
      <c r="D1079" s="564" t="s">
        <v>221</v>
      </c>
      <c r="E1079" s="564" t="s">
        <v>221</v>
      </c>
      <c r="F1079" s="564" t="s">
        <v>221</v>
      </c>
      <c r="G1079" s="564" t="s">
        <v>221</v>
      </c>
      <c r="H1079" s="564" t="s">
        <v>220</v>
      </c>
      <c r="I1079" s="564" t="s">
        <v>220</v>
      </c>
      <c r="J1079" s="564" t="s">
        <v>220</v>
      </c>
      <c r="K1079" s="564" t="s">
        <v>220</v>
      </c>
      <c r="L1079" s="564" t="s">
        <v>220</v>
      </c>
    </row>
    <row r="1080" spans="1:42" x14ac:dyDescent="0.3">
      <c r="A1080" s="564">
        <v>123361</v>
      </c>
      <c r="B1080" s="564" t="s">
        <v>515</v>
      </c>
      <c r="C1080" s="564" t="s">
        <v>221</v>
      </c>
      <c r="D1080" s="564" t="s">
        <v>221</v>
      </c>
      <c r="E1080" s="564" t="s">
        <v>220</v>
      </c>
      <c r="F1080" s="564" t="s">
        <v>221</v>
      </c>
      <c r="G1080" s="564" t="s">
        <v>220</v>
      </c>
      <c r="H1080" s="564" t="s">
        <v>220</v>
      </c>
      <c r="I1080" s="564" t="s">
        <v>220</v>
      </c>
      <c r="J1080" s="564" t="s">
        <v>220</v>
      </c>
      <c r="K1080" s="564" t="s">
        <v>220</v>
      </c>
      <c r="L1080" s="564" t="s">
        <v>220</v>
      </c>
      <c r="M1080" s="564" t="s">
        <v>379</v>
      </c>
      <c r="N1080" s="564" t="s">
        <v>379</v>
      </c>
      <c r="O1080" s="564" t="s">
        <v>379</v>
      </c>
      <c r="P1080" s="564" t="s">
        <v>379</v>
      </c>
      <c r="Q1080" s="564" t="s">
        <v>379</v>
      </c>
      <c r="R1080" s="564" t="s">
        <v>379</v>
      </c>
      <c r="S1080" s="564" t="s">
        <v>379</v>
      </c>
      <c r="T1080" s="564" t="s">
        <v>379</v>
      </c>
      <c r="U1080" s="564" t="s">
        <v>379</v>
      </c>
      <c r="V1080" s="564" t="s">
        <v>379</v>
      </c>
      <c r="W1080" s="564" t="s">
        <v>379</v>
      </c>
      <c r="X1080" s="564" t="s">
        <v>379</v>
      </c>
      <c r="Y1080" s="564" t="s">
        <v>379</v>
      </c>
      <c r="Z1080" s="564" t="s">
        <v>379</v>
      </c>
      <c r="AA1080" s="564" t="s">
        <v>379</v>
      </c>
      <c r="AB1080" s="564" t="s">
        <v>379</v>
      </c>
      <c r="AC1080" s="564" t="s">
        <v>379</v>
      </c>
      <c r="AD1080" s="564" t="s">
        <v>379</v>
      </c>
      <c r="AE1080" s="564" t="s">
        <v>379</v>
      </c>
      <c r="AF1080" s="564" t="s">
        <v>379</v>
      </c>
      <c r="AG1080" s="564" t="s">
        <v>379</v>
      </c>
      <c r="AH1080" s="564" t="s">
        <v>379</v>
      </c>
      <c r="AI1080" s="564" t="s">
        <v>379</v>
      </c>
      <c r="AJ1080" s="564" t="s">
        <v>379</v>
      </c>
      <c r="AK1080" s="564" t="s">
        <v>379</v>
      </c>
      <c r="AL1080" s="564" t="s">
        <v>379</v>
      </c>
      <c r="AM1080" s="564" t="s">
        <v>379</v>
      </c>
      <c r="AN1080" s="564" t="s">
        <v>379</v>
      </c>
      <c r="AO1080" s="564" t="s">
        <v>379</v>
      </c>
      <c r="AP1080" s="564" t="s">
        <v>379</v>
      </c>
    </row>
    <row r="1081" spans="1:42" x14ac:dyDescent="0.3">
      <c r="A1081" s="564">
        <v>123362</v>
      </c>
      <c r="B1081" s="564" t="s">
        <v>515</v>
      </c>
      <c r="C1081" s="564" t="s">
        <v>221</v>
      </c>
      <c r="D1081" s="564" t="s">
        <v>221</v>
      </c>
      <c r="E1081" s="564" t="s">
        <v>221</v>
      </c>
      <c r="F1081" s="564" t="s">
        <v>220</v>
      </c>
      <c r="G1081" s="564" t="s">
        <v>220</v>
      </c>
      <c r="H1081" s="564" t="s">
        <v>220</v>
      </c>
      <c r="I1081" s="564" t="s">
        <v>220</v>
      </c>
      <c r="J1081" s="564" t="s">
        <v>220</v>
      </c>
      <c r="K1081" s="564" t="s">
        <v>220</v>
      </c>
      <c r="L1081" s="564" t="s">
        <v>220</v>
      </c>
    </row>
    <row r="1082" spans="1:42" x14ac:dyDescent="0.3">
      <c r="A1082" s="564">
        <v>123363</v>
      </c>
      <c r="B1082" s="564" t="s">
        <v>515</v>
      </c>
      <c r="C1082" s="564" t="s">
        <v>221</v>
      </c>
      <c r="D1082" s="564" t="s">
        <v>221</v>
      </c>
      <c r="E1082" s="564" t="s">
        <v>221</v>
      </c>
      <c r="F1082" s="564" t="s">
        <v>221</v>
      </c>
      <c r="G1082" s="564" t="s">
        <v>220</v>
      </c>
      <c r="H1082" s="564" t="s">
        <v>220</v>
      </c>
      <c r="I1082" s="564" t="s">
        <v>220</v>
      </c>
      <c r="J1082" s="564" t="s">
        <v>220</v>
      </c>
      <c r="K1082" s="564" t="s">
        <v>220</v>
      </c>
      <c r="L1082" s="564" t="s">
        <v>220</v>
      </c>
    </row>
    <row r="1083" spans="1:42" x14ac:dyDescent="0.3">
      <c r="A1083" s="564">
        <v>123364</v>
      </c>
      <c r="B1083" s="564" t="s">
        <v>515</v>
      </c>
      <c r="C1083" s="564" t="s">
        <v>221</v>
      </c>
      <c r="D1083" s="564" t="s">
        <v>221</v>
      </c>
      <c r="E1083" s="564" t="s">
        <v>221</v>
      </c>
      <c r="F1083" s="564" t="s">
        <v>221</v>
      </c>
      <c r="G1083" s="564" t="s">
        <v>220</v>
      </c>
      <c r="H1083" s="564" t="s">
        <v>220</v>
      </c>
      <c r="I1083" s="564" t="s">
        <v>220</v>
      </c>
      <c r="J1083" s="564" t="s">
        <v>220</v>
      </c>
      <c r="K1083" s="564" t="s">
        <v>220</v>
      </c>
      <c r="L1083" s="564" t="s">
        <v>220</v>
      </c>
    </row>
    <row r="1084" spans="1:42" x14ac:dyDescent="0.3">
      <c r="A1084" s="564">
        <v>123366</v>
      </c>
      <c r="B1084" s="564" t="s">
        <v>515</v>
      </c>
      <c r="C1084" s="564" t="s">
        <v>221</v>
      </c>
      <c r="D1084" s="564" t="s">
        <v>221</v>
      </c>
      <c r="E1084" s="564" t="s">
        <v>221</v>
      </c>
      <c r="F1084" s="564" t="s">
        <v>221</v>
      </c>
      <c r="G1084" s="564" t="s">
        <v>221</v>
      </c>
      <c r="H1084" s="564" t="s">
        <v>220</v>
      </c>
      <c r="I1084" s="564" t="s">
        <v>220</v>
      </c>
      <c r="J1084" s="564" t="s">
        <v>220</v>
      </c>
      <c r="K1084" s="564" t="s">
        <v>220</v>
      </c>
      <c r="L1084" s="564" t="s">
        <v>220</v>
      </c>
    </row>
    <row r="1085" spans="1:42" x14ac:dyDescent="0.3">
      <c r="A1085" s="564">
        <v>123368</v>
      </c>
      <c r="B1085" s="564" t="s">
        <v>515</v>
      </c>
      <c r="C1085" s="564" t="s">
        <v>221</v>
      </c>
      <c r="D1085" s="564" t="s">
        <v>221</v>
      </c>
      <c r="E1085" s="564" t="s">
        <v>221</v>
      </c>
      <c r="F1085" s="564" t="s">
        <v>221</v>
      </c>
      <c r="G1085" s="564" t="s">
        <v>221</v>
      </c>
      <c r="H1085" s="564" t="s">
        <v>220</v>
      </c>
      <c r="I1085" s="564" t="s">
        <v>220</v>
      </c>
      <c r="J1085" s="564" t="s">
        <v>220</v>
      </c>
      <c r="K1085" s="564" t="s">
        <v>220</v>
      </c>
      <c r="L1085" s="564" t="s">
        <v>220</v>
      </c>
    </row>
    <row r="1086" spans="1:42" x14ac:dyDescent="0.3">
      <c r="A1086" s="564">
        <v>123372</v>
      </c>
      <c r="B1086" s="564" t="s">
        <v>515</v>
      </c>
      <c r="C1086" s="564" t="s">
        <v>221</v>
      </c>
      <c r="D1086" s="564" t="s">
        <v>221</v>
      </c>
      <c r="E1086" s="564" t="s">
        <v>221</v>
      </c>
      <c r="F1086" s="564" t="s">
        <v>221</v>
      </c>
      <c r="G1086" s="564" t="s">
        <v>220</v>
      </c>
      <c r="H1086" s="564" t="s">
        <v>220</v>
      </c>
      <c r="I1086" s="564" t="s">
        <v>220</v>
      </c>
      <c r="J1086" s="564" t="s">
        <v>220</v>
      </c>
      <c r="K1086" s="564" t="s">
        <v>220</v>
      </c>
      <c r="L1086" s="564" t="s">
        <v>220</v>
      </c>
    </row>
    <row r="1087" spans="1:42" x14ac:dyDescent="0.3">
      <c r="A1087" s="564">
        <v>123373</v>
      </c>
      <c r="B1087" s="564" t="s">
        <v>515</v>
      </c>
      <c r="C1087" s="564" t="s">
        <v>221</v>
      </c>
      <c r="D1087" s="564" t="s">
        <v>219</v>
      </c>
      <c r="E1087" s="564" t="s">
        <v>221</v>
      </c>
      <c r="F1087" s="564" t="s">
        <v>219</v>
      </c>
      <c r="G1087" s="564" t="s">
        <v>219</v>
      </c>
      <c r="H1087" s="564" t="s">
        <v>221</v>
      </c>
      <c r="I1087" s="564" t="s">
        <v>220</v>
      </c>
      <c r="J1087" s="564" t="s">
        <v>220</v>
      </c>
      <c r="K1087" s="564" t="s">
        <v>221</v>
      </c>
      <c r="L1087" s="564" t="s">
        <v>220</v>
      </c>
    </row>
    <row r="1088" spans="1:42" x14ac:dyDescent="0.3">
      <c r="A1088" s="564">
        <v>123374</v>
      </c>
      <c r="B1088" s="564" t="s">
        <v>515</v>
      </c>
      <c r="C1088" s="564" t="s">
        <v>221</v>
      </c>
      <c r="D1088" s="564" t="s">
        <v>220</v>
      </c>
      <c r="E1088" s="564" t="s">
        <v>221</v>
      </c>
      <c r="F1088" s="564" t="s">
        <v>220</v>
      </c>
      <c r="G1088" s="564" t="s">
        <v>221</v>
      </c>
      <c r="H1088" s="564" t="s">
        <v>220</v>
      </c>
      <c r="I1088" s="564" t="s">
        <v>220</v>
      </c>
      <c r="J1088" s="564" t="s">
        <v>220</v>
      </c>
      <c r="K1088" s="564" t="s">
        <v>220</v>
      </c>
      <c r="L1088" s="564" t="s">
        <v>220</v>
      </c>
    </row>
    <row r="1089" spans="1:42" x14ac:dyDescent="0.3">
      <c r="A1089" s="564">
        <v>123381</v>
      </c>
      <c r="B1089" s="564" t="s">
        <v>515</v>
      </c>
      <c r="C1089" s="564" t="s">
        <v>221</v>
      </c>
      <c r="D1089" s="564" t="s">
        <v>219</v>
      </c>
      <c r="E1089" s="564" t="s">
        <v>221</v>
      </c>
      <c r="F1089" s="564" t="s">
        <v>221</v>
      </c>
      <c r="G1089" s="564" t="s">
        <v>221</v>
      </c>
      <c r="H1089" s="564" t="s">
        <v>221</v>
      </c>
      <c r="I1089" s="564" t="s">
        <v>220</v>
      </c>
      <c r="J1089" s="564" t="s">
        <v>221</v>
      </c>
      <c r="K1089" s="564" t="s">
        <v>221</v>
      </c>
      <c r="L1089" s="564" t="s">
        <v>221</v>
      </c>
      <c r="M1089" s="564" t="s">
        <v>379</v>
      </c>
      <c r="N1089" s="564" t="s">
        <v>379</v>
      </c>
      <c r="O1089" s="564" t="s">
        <v>379</v>
      </c>
      <c r="P1089" s="564" t="s">
        <v>379</v>
      </c>
      <c r="Q1089" s="564" t="s">
        <v>379</v>
      </c>
      <c r="R1089" s="564" t="s">
        <v>379</v>
      </c>
      <c r="S1089" s="564" t="s">
        <v>379</v>
      </c>
      <c r="T1089" s="564" t="s">
        <v>379</v>
      </c>
      <c r="U1089" s="564" t="s">
        <v>379</v>
      </c>
      <c r="V1089" s="564" t="s">
        <v>379</v>
      </c>
      <c r="W1089" s="564" t="s">
        <v>379</v>
      </c>
      <c r="X1089" s="564" t="s">
        <v>379</v>
      </c>
      <c r="Y1089" s="564" t="s">
        <v>379</v>
      </c>
      <c r="Z1089" s="564" t="s">
        <v>379</v>
      </c>
      <c r="AA1089" s="564" t="s">
        <v>379</v>
      </c>
      <c r="AB1089" s="564" t="s">
        <v>379</v>
      </c>
      <c r="AC1089" s="564" t="s">
        <v>379</v>
      </c>
      <c r="AD1089" s="564" t="s">
        <v>379</v>
      </c>
      <c r="AE1089" s="564" t="s">
        <v>379</v>
      </c>
      <c r="AF1089" s="564" t="s">
        <v>379</v>
      </c>
      <c r="AG1089" s="564" t="s">
        <v>379</v>
      </c>
      <c r="AH1089" s="564" t="s">
        <v>379</v>
      </c>
      <c r="AI1089" s="564" t="s">
        <v>379</v>
      </c>
      <c r="AJ1089" s="564" t="s">
        <v>379</v>
      </c>
      <c r="AK1089" s="564" t="s">
        <v>379</v>
      </c>
      <c r="AL1089" s="564" t="s">
        <v>379</v>
      </c>
      <c r="AM1089" s="564" t="s">
        <v>379</v>
      </c>
      <c r="AN1089" s="564" t="s">
        <v>379</v>
      </c>
      <c r="AO1089" s="564" t="s">
        <v>379</v>
      </c>
      <c r="AP1089" s="564" t="s">
        <v>379</v>
      </c>
    </row>
    <row r="1090" spans="1:42" x14ac:dyDescent="0.3">
      <c r="A1090" s="564">
        <v>123383</v>
      </c>
      <c r="B1090" s="564" t="s">
        <v>515</v>
      </c>
      <c r="C1090" s="564" t="s">
        <v>221</v>
      </c>
      <c r="D1090" s="564" t="s">
        <v>221</v>
      </c>
      <c r="E1090" s="564" t="s">
        <v>221</v>
      </c>
      <c r="F1090" s="564" t="s">
        <v>221</v>
      </c>
      <c r="G1090" s="564" t="s">
        <v>221</v>
      </c>
      <c r="H1090" s="564" t="s">
        <v>220</v>
      </c>
      <c r="I1090" s="564" t="s">
        <v>220</v>
      </c>
      <c r="J1090" s="564" t="s">
        <v>220</v>
      </c>
      <c r="K1090" s="564" t="s">
        <v>220</v>
      </c>
      <c r="L1090" s="564" t="s">
        <v>220</v>
      </c>
    </row>
    <row r="1091" spans="1:42" x14ac:dyDescent="0.3">
      <c r="A1091" s="564">
        <v>123384</v>
      </c>
      <c r="B1091" s="564" t="s">
        <v>515</v>
      </c>
      <c r="C1091" s="564" t="s">
        <v>221</v>
      </c>
      <c r="D1091" s="564" t="s">
        <v>221</v>
      </c>
      <c r="E1091" s="564" t="s">
        <v>221</v>
      </c>
      <c r="F1091" s="564" t="s">
        <v>221</v>
      </c>
      <c r="G1091" s="564" t="s">
        <v>221</v>
      </c>
      <c r="H1091" s="564" t="s">
        <v>220</v>
      </c>
      <c r="I1091" s="564" t="s">
        <v>220</v>
      </c>
      <c r="J1091" s="564" t="s">
        <v>220</v>
      </c>
      <c r="K1091" s="564" t="s">
        <v>220</v>
      </c>
      <c r="L1091" s="564" t="s">
        <v>220</v>
      </c>
    </row>
    <row r="1092" spans="1:42" x14ac:dyDescent="0.3">
      <c r="A1092" s="564">
        <v>123385</v>
      </c>
      <c r="B1092" s="564" t="s">
        <v>515</v>
      </c>
      <c r="C1092" s="564" t="s">
        <v>221</v>
      </c>
      <c r="D1092" s="564" t="s">
        <v>221</v>
      </c>
      <c r="E1092" s="564" t="s">
        <v>221</v>
      </c>
      <c r="F1092" s="564" t="s">
        <v>221</v>
      </c>
      <c r="G1092" s="564" t="s">
        <v>221</v>
      </c>
      <c r="H1092" s="564" t="s">
        <v>220</v>
      </c>
      <c r="I1092" s="564" t="s">
        <v>220</v>
      </c>
      <c r="J1092" s="564" t="s">
        <v>220</v>
      </c>
      <c r="K1092" s="564" t="s">
        <v>220</v>
      </c>
      <c r="L1092" s="564" t="s">
        <v>220</v>
      </c>
    </row>
    <row r="1093" spans="1:42" x14ac:dyDescent="0.3">
      <c r="A1093" s="564">
        <v>123388</v>
      </c>
      <c r="B1093" s="564" t="s">
        <v>515</v>
      </c>
      <c r="C1093" s="564" t="s">
        <v>221</v>
      </c>
      <c r="D1093" s="564" t="s">
        <v>221</v>
      </c>
      <c r="E1093" s="564" t="s">
        <v>219</v>
      </c>
      <c r="F1093" s="564" t="s">
        <v>221</v>
      </c>
      <c r="G1093" s="564" t="s">
        <v>219</v>
      </c>
      <c r="H1093" s="564" t="s">
        <v>221</v>
      </c>
      <c r="I1093" s="564" t="s">
        <v>220</v>
      </c>
      <c r="J1093" s="564" t="s">
        <v>220</v>
      </c>
      <c r="K1093" s="564" t="s">
        <v>220</v>
      </c>
      <c r="L1093" s="564" t="s">
        <v>220</v>
      </c>
    </row>
    <row r="1094" spans="1:42" x14ac:dyDescent="0.3">
      <c r="A1094" s="564">
        <v>123391</v>
      </c>
      <c r="B1094" s="564" t="s">
        <v>515</v>
      </c>
      <c r="C1094" s="564" t="s">
        <v>221</v>
      </c>
      <c r="D1094" s="564" t="s">
        <v>219</v>
      </c>
      <c r="E1094" s="564" t="s">
        <v>219</v>
      </c>
      <c r="F1094" s="564" t="s">
        <v>221</v>
      </c>
      <c r="G1094" s="564" t="s">
        <v>219</v>
      </c>
      <c r="H1094" s="564" t="s">
        <v>221</v>
      </c>
      <c r="I1094" s="564" t="s">
        <v>220</v>
      </c>
      <c r="J1094" s="564" t="s">
        <v>221</v>
      </c>
      <c r="K1094" s="564" t="s">
        <v>221</v>
      </c>
      <c r="L1094" s="564" t="s">
        <v>220</v>
      </c>
      <c r="M1094" s="564" t="s">
        <v>379</v>
      </c>
      <c r="N1094" s="564" t="s">
        <v>379</v>
      </c>
      <c r="O1094" s="564" t="s">
        <v>379</v>
      </c>
      <c r="P1094" s="564" t="s">
        <v>379</v>
      </c>
      <c r="Q1094" s="564" t="s">
        <v>379</v>
      </c>
      <c r="R1094" s="564" t="s">
        <v>379</v>
      </c>
      <c r="S1094" s="564" t="s">
        <v>379</v>
      </c>
      <c r="T1094" s="564" t="s">
        <v>379</v>
      </c>
      <c r="U1094" s="564" t="s">
        <v>379</v>
      </c>
      <c r="V1094" s="564" t="s">
        <v>379</v>
      </c>
      <c r="W1094" s="564" t="s">
        <v>379</v>
      </c>
      <c r="X1094" s="564" t="s">
        <v>379</v>
      </c>
      <c r="Y1094" s="564" t="s">
        <v>379</v>
      </c>
      <c r="Z1094" s="564" t="s">
        <v>379</v>
      </c>
      <c r="AA1094" s="564" t="s">
        <v>379</v>
      </c>
      <c r="AB1094" s="564" t="s">
        <v>379</v>
      </c>
      <c r="AC1094" s="564" t="s">
        <v>379</v>
      </c>
      <c r="AD1094" s="564" t="s">
        <v>379</v>
      </c>
      <c r="AE1094" s="564" t="s">
        <v>379</v>
      </c>
      <c r="AF1094" s="564" t="s">
        <v>379</v>
      </c>
      <c r="AG1094" s="564" t="s">
        <v>379</v>
      </c>
      <c r="AH1094" s="564" t="s">
        <v>379</v>
      </c>
      <c r="AI1094" s="564" t="s">
        <v>379</v>
      </c>
      <c r="AJ1094" s="564" t="s">
        <v>379</v>
      </c>
      <c r="AK1094" s="564" t="s">
        <v>379</v>
      </c>
      <c r="AL1094" s="564" t="s">
        <v>379</v>
      </c>
      <c r="AM1094" s="564" t="s">
        <v>379</v>
      </c>
      <c r="AN1094" s="564" t="s">
        <v>379</v>
      </c>
      <c r="AO1094" s="564" t="s">
        <v>379</v>
      </c>
      <c r="AP1094" s="564" t="s">
        <v>379</v>
      </c>
    </row>
    <row r="1095" spans="1:42" x14ac:dyDescent="0.3">
      <c r="A1095" s="564">
        <v>123401</v>
      </c>
      <c r="B1095" s="564" t="s">
        <v>515</v>
      </c>
      <c r="C1095" s="564" t="s">
        <v>221</v>
      </c>
      <c r="D1095" s="564" t="s">
        <v>221</v>
      </c>
      <c r="E1095" s="564" t="s">
        <v>221</v>
      </c>
      <c r="F1095" s="564" t="s">
        <v>221</v>
      </c>
      <c r="G1095" s="564" t="s">
        <v>221</v>
      </c>
      <c r="H1095" s="564" t="s">
        <v>220</v>
      </c>
      <c r="I1095" s="564" t="s">
        <v>220</v>
      </c>
      <c r="J1095" s="564" t="s">
        <v>220</v>
      </c>
      <c r="K1095" s="564" t="s">
        <v>220</v>
      </c>
      <c r="L1095" s="564" t="s">
        <v>220</v>
      </c>
    </row>
    <row r="1096" spans="1:42" x14ac:dyDescent="0.3">
      <c r="A1096" s="564">
        <v>123405</v>
      </c>
      <c r="B1096" s="564" t="s">
        <v>515</v>
      </c>
      <c r="C1096" s="564" t="s">
        <v>221</v>
      </c>
      <c r="D1096" s="564" t="s">
        <v>220</v>
      </c>
      <c r="E1096" s="564" t="s">
        <v>221</v>
      </c>
      <c r="F1096" s="564" t="s">
        <v>221</v>
      </c>
      <c r="G1096" s="564" t="s">
        <v>221</v>
      </c>
      <c r="H1096" s="564" t="s">
        <v>221</v>
      </c>
      <c r="I1096" s="564" t="s">
        <v>221</v>
      </c>
      <c r="J1096" s="564" t="s">
        <v>220</v>
      </c>
      <c r="K1096" s="564" t="s">
        <v>220</v>
      </c>
      <c r="L1096" s="564" t="s">
        <v>220</v>
      </c>
      <c r="M1096" s="564" t="s">
        <v>379</v>
      </c>
      <c r="N1096" s="564" t="s">
        <v>379</v>
      </c>
      <c r="O1096" s="564" t="s">
        <v>379</v>
      </c>
      <c r="P1096" s="564" t="s">
        <v>379</v>
      </c>
      <c r="Q1096" s="564" t="s">
        <v>379</v>
      </c>
      <c r="R1096" s="564" t="s">
        <v>379</v>
      </c>
      <c r="S1096" s="564" t="s">
        <v>379</v>
      </c>
      <c r="T1096" s="564" t="s">
        <v>379</v>
      </c>
      <c r="U1096" s="564" t="s">
        <v>379</v>
      </c>
      <c r="V1096" s="564" t="s">
        <v>379</v>
      </c>
      <c r="W1096" s="564" t="s">
        <v>379</v>
      </c>
      <c r="X1096" s="564" t="s">
        <v>379</v>
      </c>
      <c r="Y1096" s="564" t="s">
        <v>379</v>
      </c>
      <c r="Z1096" s="564" t="s">
        <v>379</v>
      </c>
      <c r="AA1096" s="564" t="s">
        <v>379</v>
      </c>
      <c r="AB1096" s="564" t="s">
        <v>379</v>
      </c>
      <c r="AC1096" s="564" t="s">
        <v>379</v>
      </c>
      <c r="AD1096" s="564" t="s">
        <v>379</v>
      </c>
      <c r="AE1096" s="564" t="s">
        <v>379</v>
      </c>
      <c r="AF1096" s="564" t="s">
        <v>379</v>
      </c>
      <c r="AG1096" s="564" t="s">
        <v>379</v>
      </c>
      <c r="AH1096" s="564" t="s">
        <v>379</v>
      </c>
      <c r="AI1096" s="564" t="s">
        <v>379</v>
      </c>
      <c r="AJ1096" s="564" t="s">
        <v>379</v>
      </c>
      <c r="AK1096" s="564" t="s">
        <v>379</v>
      </c>
      <c r="AL1096" s="564" t="s">
        <v>379</v>
      </c>
      <c r="AM1096" s="564" t="s">
        <v>379</v>
      </c>
      <c r="AN1096" s="564" t="s">
        <v>379</v>
      </c>
      <c r="AO1096" s="564" t="s">
        <v>379</v>
      </c>
      <c r="AP1096" s="564" t="s">
        <v>379</v>
      </c>
    </row>
    <row r="1097" spans="1:42" x14ac:dyDescent="0.3">
      <c r="A1097" s="564">
        <v>123406</v>
      </c>
      <c r="B1097" s="564" t="s">
        <v>515</v>
      </c>
      <c r="C1097" s="564" t="s">
        <v>221</v>
      </c>
      <c r="D1097" s="564" t="s">
        <v>220</v>
      </c>
      <c r="E1097" s="564" t="s">
        <v>221</v>
      </c>
      <c r="F1097" s="564" t="s">
        <v>220</v>
      </c>
      <c r="G1097" s="564" t="s">
        <v>221</v>
      </c>
      <c r="H1097" s="564" t="s">
        <v>220</v>
      </c>
      <c r="I1097" s="564" t="s">
        <v>220</v>
      </c>
      <c r="J1097" s="564" t="s">
        <v>220</v>
      </c>
      <c r="K1097" s="564" t="s">
        <v>220</v>
      </c>
      <c r="L1097" s="564" t="s">
        <v>220</v>
      </c>
      <c r="M1097" s="564" t="s">
        <v>379</v>
      </c>
      <c r="N1097" s="564" t="s">
        <v>379</v>
      </c>
      <c r="O1097" s="564" t="s">
        <v>379</v>
      </c>
      <c r="P1097" s="564" t="s">
        <v>379</v>
      </c>
      <c r="Q1097" s="564" t="s">
        <v>379</v>
      </c>
      <c r="R1097" s="564" t="s">
        <v>379</v>
      </c>
      <c r="S1097" s="564" t="s">
        <v>379</v>
      </c>
      <c r="T1097" s="564" t="s">
        <v>379</v>
      </c>
      <c r="U1097" s="564" t="s">
        <v>379</v>
      </c>
      <c r="V1097" s="564" t="s">
        <v>379</v>
      </c>
      <c r="W1097" s="564" t="s">
        <v>379</v>
      </c>
      <c r="X1097" s="564" t="s">
        <v>379</v>
      </c>
      <c r="Y1097" s="564" t="s">
        <v>379</v>
      </c>
      <c r="Z1097" s="564" t="s">
        <v>379</v>
      </c>
      <c r="AA1097" s="564" t="s">
        <v>379</v>
      </c>
      <c r="AB1097" s="564" t="s">
        <v>379</v>
      </c>
      <c r="AC1097" s="564" t="s">
        <v>379</v>
      </c>
      <c r="AD1097" s="564" t="s">
        <v>379</v>
      </c>
      <c r="AE1097" s="564" t="s">
        <v>379</v>
      </c>
      <c r="AF1097" s="564" t="s">
        <v>379</v>
      </c>
      <c r="AG1097" s="564" t="s">
        <v>379</v>
      </c>
      <c r="AH1097" s="564" t="s">
        <v>379</v>
      </c>
      <c r="AI1097" s="564" t="s">
        <v>379</v>
      </c>
      <c r="AJ1097" s="564" t="s">
        <v>379</v>
      </c>
      <c r="AK1097" s="564" t="s">
        <v>379</v>
      </c>
      <c r="AL1097" s="564" t="s">
        <v>379</v>
      </c>
      <c r="AM1097" s="564" t="s">
        <v>379</v>
      </c>
      <c r="AN1097" s="564" t="s">
        <v>379</v>
      </c>
      <c r="AO1097" s="564" t="s">
        <v>379</v>
      </c>
      <c r="AP1097" s="564" t="s">
        <v>379</v>
      </c>
    </row>
    <row r="1098" spans="1:42" x14ac:dyDescent="0.3">
      <c r="A1098" s="564">
        <v>123411</v>
      </c>
      <c r="B1098" s="564" t="s">
        <v>515</v>
      </c>
      <c r="C1098" s="564" t="s">
        <v>221</v>
      </c>
      <c r="D1098" s="564" t="s">
        <v>221</v>
      </c>
      <c r="E1098" s="564" t="s">
        <v>221</v>
      </c>
      <c r="F1098" s="564" t="s">
        <v>221</v>
      </c>
      <c r="G1098" s="564" t="s">
        <v>221</v>
      </c>
      <c r="H1098" s="564" t="s">
        <v>220</v>
      </c>
      <c r="I1098" s="564" t="s">
        <v>220</v>
      </c>
      <c r="J1098" s="564" t="s">
        <v>220</v>
      </c>
      <c r="K1098" s="564" t="s">
        <v>220</v>
      </c>
      <c r="L1098" s="564" t="s">
        <v>220</v>
      </c>
    </row>
    <row r="1099" spans="1:42" x14ac:dyDescent="0.3">
      <c r="A1099" s="564">
        <v>123412</v>
      </c>
      <c r="B1099" s="564" t="s">
        <v>515</v>
      </c>
      <c r="C1099" s="564" t="s">
        <v>221</v>
      </c>
      <c r="D1099" s="564" t="s">
        <v>221</v>
      </c>
      <c r="E1099" s="564" t="s">
        <v>221</v>
      </c>
      <c r="F1099" s="564" t="s">
        <v>221</v>
      </c>
      <c r="G1099" s="564" t="s">
        <v>221</v>
      </c>
      <c r="H1099" s="564" t="s">
        <v>220</v>
      </c>
      <c r="I1099" s="564" t="s">
        <v>220</v>
      </c>
      <c r="J1099" s="564" t="s">
        <v>220</v>
      </c>
      <c r="K1099" s="564" t="s">
        <v>220</v>
      </c>
      <c r="L1099" s="564" t="s">
        <v>220</v>
      </c>
    </row>
    <row r="1100" spans="1:42" x14ac:dyDescent="0.3">
      <c r="A1100" s="564">
        <v>123414</v>
      </c>
      <c r="B1100" s="564" t="s">
        <v>515</v>
      </c>
      <c r="C1100" s="564" t="s">
        <v>221</v>
      </c>
      <c r="D1100" s="564" t="s">
        <v>221</v>
      </c>
      <c r="E1100" s="564" t="s">
        <v>220</v>
      </c>
      <c r="F1100" s="564" t="s">
        <v>221</v>
      </c>
      <c r="G1100" s="564" t="s">
        <v>220</v>
      </c>
      <c r="H1100" s="564" t="s">
        <v>220</v>
      </c>
      <c r="I1100" s="564" t="s">
        <v>220</v>
      </c>
      <c r="J1100" s="564" t="s">
        <v>220</v>
      </c>
      <c r="K1100" s="564" t="s">
        <v>220</v>
      </c>
      <c r="L1100" s="564" t="s">
        <v>220</v>
      </c>
    </row>
    <row r="1101" spans="1:42" x14ac:dyDescent="0.3">
      <c r="A1101" s="564">
        <v>123434</v>
      </c>
      <c r="B1101" s="564" t="s">
        <v>515</v>
      </c>
      <c r="C1101" s="564" t="s">
        <v>221</v>
      </c>
      <c r="D1101" s="564" t="s">
        <v>220</v>
      </c>
      <c r="E1101" s="564" t="s">
        <v>221</v>
      </c>
      <c r="F1101" s="564" t="s">
        <v>221</v>
      </c>
      <c r="G1101" s="564" t="s">
        <v>220</v>
      </c>
      <c r="H1101" s="564" t="s">
        <v>220</v>
      </c>
      <c r="I1101" s="564" t="s">
        <v>220</v>
      </c>
      <c r="J1101" s="564" t="s">
        <v>220</v>
      </c>
      <c r="K1101" s="564" t="s">
        <v>220</v>
      </c>
      <c r="L1101" s="564" t="s">
        <v>220</v>
      </c>
    </row>
    <row r="1102" spans="1:42" x14ac:dyDescent="0.3">
      <c r="A1102" s="564">
        <v>123435</v>
      </c>
      <c r="B1102" s="564" t="s">
        <v>515</v>
      </c>
      <c r="C1102" s="564" t="s">
        <v>221</v>
      </c>
      <c r="D1102" s="564" t="s">
        <v>220</v>
      </c>
      <c r="E1102" s="564" t="s">
        <v>221</v>
      </c>
      <c r="F1102" s="564" t="s">
        <v>221</v>
      </c>
      <c r="G1102" s="564" t="s">
        <v>220</v>
      </c>
      <c r="H1102" s="564" t="s">
        <v>220</v>
      </c>
      <c r="I1102" s="564" t="s">
        <v>220</v>
      </c>
      <c r="J1102" s="564" t="s">
        <v>220</v>
      </c>
      <c r="K1102" s="564" t="s">
        <v>220</v>
      </c>
      <c r="L1102" s="564" t="s">
        <v>220</v>
      </c>
    </row>
    <row r="1103" spans="1:42" x14ac:dyDescent="0.3">
      <c r="A1103" s="564">
        <v>123441</v>
      </c>
      <c r="B1103" s="564" t="s">
        <v>515</v>
      </c>
      <c r="C1103" s="564" t="s">
        <v>221</v>
      </c>
      <c r="D1103" s="564" t="s">
        <v>221</v>
      </c>
      <c r="E1103" s="564" t="s">
        <v>221</v>
      </c>
      <c r="F1103" s="564" t="s">
        <v>221</v>
      </c>
      <c r="G1103" s="564" t="s">
        <v>221</v>
      </c>
      <c r="H1103" s="564" t="s">
        <v>220</v>
      </c>
      <c r="I1103" s="564" t="s">
        <v>220</v>
      </c>
      <c r="J1103" s="564" t="s">
        <v>220</v>
      </c>
      <c r="K1103" s="564" t="s">
        <v>220</v>
      </c>
      <c r="L1103" s="564" t="s">
        <v>220</v>
      </c>
    </row>
    <row r="1104" spans="1:42" x14ac:dyDescent="0.3">
      <c r="A1104" s="564">
        <v>123442</v>
      </c>
      <c r="B1104" s="564" t="s">
        <v>515</v>
      </c>
      <c r="C1104" s="564" t="s">
        <v>221</v>
      </c>
      <c r="D1104" s="564" t="s">
        <v>221</v>
      </c>
      <c r="E1104" s="564" t="s">
        <v>221</v>
      </c>
      <c r="F1104" s="564" t="s">
        <v>221</v>
      </c>
      <c r="G1104" s="564" t="s">
        <v>221</v>
      </c>
      <c r="H1104" s="564" t="s">
        <v>220</v>
      </c>
      <c r="I1104" s="564" t="s">
        <v>220</v>
      </c>
      <c r="J1104" s="564" t="s">
        <v>220</v>
      </c>
      <c r="K1104" s="564" t="s">
        <v>220</v>
      </c>
      <c r="L1104" s="564" t="s">
        <v>220</v>
      </c>
    </row>
    <row r="1105" spans="1:42" x14ac:dyDescent="0.3">
      <c r="A1105" s="564">
        <v>123452</v>
      </c>
      <c r="B1105" s="564" t="s">
        <v>515</v>
      </c>
      <c r="C1105" s="564" t="s">
        <v>221</v>
      </c>
      <c r="D1105" s="564" t="s">
        <v>221</v>
      </c>
      <c r="E1105" s="564" t="s">
        <v>221</v>
      </c>
      <c r="F1105" s="564" t="s">
        <v>221</v>
      </c>
      <c r="G1105" s="564" t="s">
        <v>221</v>
      </c>
      <c r="H1105" s="564" t="s">
        <v>220</v>
      </c>
      <c r="I1105" s="564" t="s">
        <v>220</v>
      </c>
      <c r="J1105" s="564" t="s">
        <v>220</v>
      </c>
      <c r="K1105" s="564" t="s">
        <v>220</v>
      </c>
      <c r="L1105" s="564" t="s">
        <v>220</v>
      </c>
    </row>
    <row r="1106" spans="1:42" x14ac:dyDescent="0.3">
      <c r="A1106" s="564">
        <v>123454</v>
      </c>
      <c r="B1106" s="564" t="s">
        <v>515</v>
      </c>
      <c r="C1106" s="564" t="s">
        <v>221</v>
      </c>
      <c r="D1106" s="564" t="s">
        <v>221</v>
      </c>
      <c r="E1106" s="564" t="s">
        <v>221</v>
      </c>
      <c r="F1106" s="564" t="s">
        <v>221</v>
      </c>
      <c r="G1106" s="564" t="s">
        <v>220</v>
      </c>
      <c r="H1106" s="564" t="s">
        <v>220</v>
      </c>
      <c r="I1106" s="564" t="s">
        <v>220</v>
      </c>
      <c r="J1106" s="564" t="s">
        <v>220</v>
      </c>
      <c r="K1106" s="564" t="s">
        <v>220</v>
      </c>
      <c r="L1106" s="564" t="s">
        <v>220</v>
      </c>
    </row>
    <row r="1107" spans="1:42" x14ac:dyDescent="0.3">
      <c r="A1107" s="564">
        <v>123456</v>
      </c>
      <c r="B1107" s="564" t="s">
        <v>515</v>
      </c>
      <c r="C1107" s="564" t="s">
        <v>221</v>
      </c>
      <c r="D1107" s="564" t="s">
        <v>220</v>
      </c>
      <c r="E1107" s="564" t="s">
        <v>221</v>
      </c>
      <c r="F1107" s="564" t="s">
        <v>220</v>
      </c>
      <c r="G1107" s="564" t="s">
        <v>221</v>
      </c>
      <c r="H1107" s="564" t="s">
        <v>220</v>
      </c>
      <c r="I1107" s="564" t="s">
        <v>221</v>
      </c>
      <c r="J1107" s="564" t="s">
        <v>220</v>
      </c>
      <c r="K1107" s="564" t="s">
        <v>221</v>
      </c>
      <c r="L1107" s="564" t="s">
        <v>220</v>
      </c>
    </row>
    <row r="1108" spans="1:42" x14ac:dyDescent="0.3">
      <c r="A1108" s="564">
        <v>123466</v>
      </c>
      <c r="B1108" s="564" t="s">
        <v>515</v>
      </c>
      <c r="C1108" s="564" t="s">
        <v>221</v>
      </c>
      <c r="D1108" s="564" t="s">
        <v>221</v>
      </c>
      <c r="E1108" s="564" t="s">
        <v>221</v>
      </c>
      <c r="F1108" s="564" t="s">
        <v>221</v>
      </c>
      <c r="G1108" s="564" t="s">
        <v>221</v>
      </c>
      <c r="H1108" s="564" t="s">
        <v>220</v>
      </c>
      <c r="I1108" s="564" t="s">
        <v>220</v>
      </c>
      <c r="J1108" s="564" t="s">
        <v>220</v>
      </c>
      <c r="K1108" s="564" t="s">
        <v>220</v>
      </c>
      <c r="L1108" s="564" t="s">
        <v>220</v>
      </c>
    </row>
    <row r="1109" spans="1:42" x14ac:dyDescent="0.3">
      <c r="A1109" s="564">
        <v>123469</v>
      </c>
      <c r="B1109" s="564" t="s">
        <v>515</v>
      </c>
      <c r="C1109" s="564" t="s">
        <v>221</v>
      </c>
      <c r="D1109" s="564" t="s">
        <v>219</v>
      </c>
      <c r="E1109" s="564" t="s">
        <v>219</v>
      </c>
      <c r="F1109" s="564" t="s">
        <v>221</v>
      </c>
      <c r="G1109" s="564" t="s">
        <v>219</v>
      </c>
      <c r="H1109" s="564" t="s">
        <v>221</v>
      </c>
      <c r="I1109" s="564" t="s">
        <v>220</v>
      </c>
      <c r="J1109" s="564" t="s">
        <v>220</v>
      </c>
      <c r="K1109" s="564" t="s">
        <v>221</v>
      </c>
      <c r="L1109" s="564" t="s">
        <v>220</v>
      </c>
      <c r="M1109" s="564" t="s">
        <v>379</v>
      </c>
      <c r="N1109" s="564" t="s">
        <v>379</v>
      </c>
      <c r="O1109" s="564" t="s">
        <v>379</v>
      </c>
      <c r="P1109" s="564" t="s">
        <v>379</v>
      </c>
      <c r="Q1109" s="564" t="s">
        <v>379</v>
      </c>
      <c r="R1109" s="564" t="s">
        <v>379</v>
      </c>
      <c r="S1109" s="564" t="s">
        <v>379</v>
      </c>
      <c r="T1109" s="564" t="s">
        <v>379</v>
      </c>
      <c r="U1109" s="564" t="s">
        <v>379</v>
      </c>
      <c r="V1109" s="564" t="s">
        <v>379</v>
      </c>
      <c r="W1109" s="564" t="s">
        <v>379</v>
      </c>
      <c r="X1109" s="564" t="s">
        <v>379</v>
      </c>
      <c r="Y1109" s="564" t="s">
        <v>379</v>
      </c>
      <c r="Z1109" s="564" t="s">
        <v>379</v>
      </c>
      <c r="AA1109" s="564" t="s">
        <v>379</v>
      </c>
      <c r="AB1109" s="564" t="s">
        <v>379</v>
      </c>
      <c r="AC1109" s="564" t="s">
        <v>379</v>
      </c>
      <c r="AD1109" s="564" t="s">
        <v>379</v>
      </c>
      <c r="AE1109" s="564" t="s">
        <v>379</v>
      </c>
      <c r="AF1109" s="564" t="s">
        <v>379</v>
      </c>
      <c r="AG1109" s="564" t="s">
        <v>379</v>
      </c>
      <c r="AH1109" s="564" t="s">
        <v>379</v>
      </c>
      <c r="AI1109" s="564" t="s">
        <v>379</v>
      </c>
      <c r="AJ1109" s="564" t="s">
        <v>379</v>
      </c>
      <c r="AK1109" s="564" t="s">
        <v>379</v>
      </c>
      <c r="AL1109" s="564" t="s">
        <v>379</v>
      </c>
      <c r="AM1109" s="564" t="s">
        <v>379</v>
      </c>
      <c r="AN1109" s="564" t="s">
        <v>379</v>
      </c>
      <c r="AO1109" s="564" t="s">
        <v>379</v>
      </c>
      <c r="AP1109" s="564" t="s">
        <v>379</v>
      </c>
    </row>
    <row r="1110" spans="1:42" x14ac:dyDescent="0.3">
      <c r="A1110" s="564">
        <v>123478</v>
      </c>
      <c r="B1110" s="564" t="s">
        <v>515</v>
      </c>
      <c r="C1110" s="564" t="s">
        <v>221</v>
      </c>
      <c r="D1110" s="564" t="s">
        <v>221</v>
      </c>
      <c r="E1110" s="564" t="s">
        <v>221</v>
      </c>
      <c r="F1110" s="564" t="s">
        <v>221</v>
      </c>
      <c r="G1110" s="564" t="s">
        <v>221</v>
      </c>
      <c r="H1110" s="564" t="s">
        <v>220</v>
      </c>
      <c r="I1110" s="564" t="s">
        <v>220</v>
      </c>
      <c r="J1110" s="564" t="s">
        <v>220</v>
      </c>
      <c r="K1110" s="564" t="s">
        <v>220</v>
      </c>
      <c r="L1110" s="564" t="s">
        <v>220</v>
      </c>
    </row>
    <row r="1111" spans="1:42" x14ac:dyDescent="0.3">
      <c r="A1111" s="564">
        <v>123479</v>
      </c>
      <c r="B1111" s="564" t="s">
        <v>515</v>
      </c>
      <c r="C1111" s="564" t="s">
        <v>221</v>
      </c>
      <c r="D1111" s="564" t="s">
        <v>221</v>
      </c>
      <c r="E1111" s="564" t="s">
        <v>221</v>
      </c>
      <c r="F1111" s="564" t="s">
        <v>221</v>
      </c>
      <c r="G1111" s="564" t="s">
        <v>221</v>
      </c>
      <c r="H1111" s="564" t="s">
        <v>220</v>
      </c>
      <c r="I1111" s="564" t="s">
        <v>220</v>
      </c>
      <c r="J1111" s="564" t="s">
        <v>220</v>
      </c>
      <c r="K1111" s="564" t="s">
        <v>220</v>
      </c>
      <c r="L1111" s="564" t="s">
        <v>220</v>
      </c>
    </row>
    <row r="1112" spans="1:42" x14ac:dyDescent="0.3">
      <c r="A1112" s="564">
        <v>123480</v>
      </c>
      <c r="B1112" s="564" t="s">
        <v>515</v>
      </c>
      <c r="C1112" s="564" t="s">
        <v>221</v>
      </c>
      <c r="D1112" s="564" t="s">
        <v>221</v>
      </c>
      <c r="E1112" s="564" t="s">
        <v>221</v>
      </c>
      <c r="F1112" s="564" t="s">
        <v>221</v>
      </c>
      <c r="G1112" s="564" t="s">
        <v>221</v>
      </c>
      <c r="H1112" s="564" t="s">
        <v>220</v>
      </c>
      <c r="I1112" s="564" t="s">
        <v>220</v>
      </c>
      <c r="J1112" s="564" t="s">
        <v>220</v>
      </c>
      <c r="K1112" s="564" t="s">
        <v>220</v>
      </c>
      <c r="L1112" s="564" t="s">
        <v>220</v>
      </c>
    </row>
    <row r="1113" spans="1:42" x14ac:dyDescent="0.3">
      <c r="A1113" s="564">
        <v>123484</v>
      </c>
      <c r="B1113" s="564" t="s">
        <v>515</v>
      </c>
      <c r="C1113" s="564" t="s">
        <v>221</v>
      </c>
      <c r="D1113" s="564" t="s">
        <v>221</v>
      </c>
      <c r="E1113" s="564" t="s">
        <v>221</v>
      </c>
      <c r="F1113" s="564" t="s">
        <v>221</v>
      </c>
      <c r="G1113" s="564" t="s">
        <v>221</v>
      </c>
      <c r="H1113" s="564" t="s">
        <v>220</v>
      </c>
      <c r="I1113" s="564" t="s">
        <v>220</v>
      </c>
      <c r="J1113" s="564" t="s">
        <v>220</v>
      </c>
      <c r="K1113" s="564" t="s">
        <v>220</v>
      </c>
      <c r="L1113" s="564" t="s">
        <v>220</v>
      </c>
    </row>
    <row r="1114" spans="1:42" x14ac:dyDescent="0.3">
      <c r="A1114" s="564">
        <v>123486</v>
      </c>
      <c r="B1114" s="564" t="s">
        <v>515</v>
      </c>
      <c r="C1114" s="564" t="s">
        <v>221</v>
      </c>
      <c r="D1114" s="564" t="s">
        <v>221</v>
      </c>
      <c r="E1114" s="564" t="s">
        <v>221</v>
      </c>
      <c r="F1114" s="564" t="s">
        <v>221</v>
      </c>
      <c r="G1114" s="564" t="s">
        <v>221</v>
      </c>
      <c r="H1114" s="564" t="s">
        <v>221</v>
      </c>
      <c r="I1114" s="564" t="s">
        <v>221</v>
      </c>
      <c r="J1114" s="564" t="s">
        <v>221</v>
      </c>
      <c r="K1114" s="564" t="s">
        <v>221</v>
      </c>
      <c r="L1114" s="564" t="s">
        <v>220</v>
      </c>
    </row>
    <row r="1115" spans="1:42" x14ac:dyDescent="0.3">
      <c r="A1115" s="564">
        <v>123488</v>
      </c>
      <c r="B1115" s="564" t="s">
        <v>515</v>
      </c>
      <c r="C1115" s="564" t="s">
        <v>221</v>
      </c>
      <c r="D1115" s="564" t="s">
        <v>221</v>
      </c>
      <c r="E1115" s="564" t="s">
        <v>221</v>
      </c>
      <c r="F1115" s="564" t="s">
        <v>221</v>
      </c>
      <c r="G1115" s="564" t="s">
        <v>221</v>
      </c>
      <c r="H1115" s="564" t="s">
        <v>221</v>
      </c>
      <c r="I1115" s="564" t="s">
        <v>221</v>
      </c>
      <c r="J1115" s="564" t="s">
        <v>221</v>
      </c>
      <c r="K1115" s="564" t="s">
        <v>221</v>
      </c>
      <c r="L1115" s="564" t="s">
        <v>221</v>
      </c>
      <c r="M1115" s="564" t="s">
        <v>379</v>
      </c>
      <c r="N1115" s="564" t="s">
        <v>379</v>
      </c>
      <c r="O1115" s="564" t="s">
        <v>379</v>
      </c>
      <c r="P1115" s="564" t="s">
        <v>379</v>
      </c>
      <c r="Q1115" s="564" t="s">
        <v>379</v>
      </c>
      <c r="R1115" s="564" t="s">
        <v>379</v>
      </c>
      <c r="S1115" s="564" t="s">
        <v>379</v>
      </c>
      <c r="T1115" s="564" t="s">
        <v>379</v>
      </c>
      <c r="U1115" s="564" t="s">
        <v>379</v>
      </c>
      <c r="V1115" s="564" t="s">
        <v>379</v>
      </c>
      <c r="W1115" s="564" t="s">
        <v>379</v>
      </c>
      <c r="X1115" s="564" t="s">
        <v>379</v>
      </c>
      <c r="Y1115" s="564" t="s">
        <v>379</v>
      </c>
      <c r="Z1115" s="564" t="s">
        <v>379</v>
      </c>
      <c r="AA1115" s="564" t="s">
        <v>379</v>
      </c>
      <c r="AB1115" s="564" t="s">
        <v>379</v>
      </c>
      <c r="AC1115" s="564" t="s">
        <v>379</v>
      </c>
      <c r="AD1115" s="564" t="s">
        <v>379</v>
      </c>
      <c r="AE1115" s="564" t="s">
        <v>379</v>
      </c>
      <c r="AF1115" s="564" t="s">
        <v>379</v>
      </c>
      <c r="AG1115" s="564" t="s">
        <v>379</v>
      </c>
      <c r="AH1115" s="564" t="s">
        <v>379</v>
      </c>
      <c r="AI1115" s="564" t="s">
        <v>379</v>
      </c>
      <c r="AJ1115" s="564" t="s">
        <v>379</v>
      </c>
      <c r="AK1115" s="564" t="s">
        <v>379</v>
      </c>
      <c r="AL1115" s="564" t="s">
        <v>379</v>
      </c>
      <c r="AM1115" s="564" t="s">
        <v>379</v>
      </c>
      <c r="AN1115" s="564" t="s">
        <v>379</v>
      </c>
      <c r="AO1115" s="564" t="s">
        <v>379</v>
      </c>
      <c r="AP1115" s="564" t="s">
        <v>379</v>
      </c>
    </row>
    <row r="1116" spans="1:42" x14ac:dyDescent="0.3">
      <c r="A1116" s="564">
        <v>123491</v>
      </c>
      <c r="B1116" s="564" t="s">
        <v>515</v>
      </c>
      <c r="C1116" s="564" t="s">
        <v>221</v>
      </c>
      <c r="D1116" s="564" t="s">
        <v>220</v>
      </c>
      <c r="E1116" s="564" t="s">
        <v>221</v>
      </c>
      <c r="F1116" s="564" t="s">
        <v>220</v>
      </c>
      <c r="G1116" s="564" t="s">
        <v>220</v>
      </c>
      <c r="H1116" s="564" t="s">
        <v>220</v>
      </c>
      <c r="I1116" s="564" t="s">
        <v>221</v>
      </c>
      <c r="J1116" s="564" t="s">
        <v>220</v>
      </c>
      <c r="K1116" s="564" t="s">
        <v>221</v>
      </c>
      <c r="L1116" s="564" t="s">
        <v>220</v>
      </c>
    </row>
    <row r="1117" spans="1:42" x14ac:dyDescent="0.3">
      <c r="A1117" s="564">
        <v>123492</v>
      </c>
      <c r="B1117" s="564" t="s">
        <v>515</v>
      </c>
      <c r="C1117" s="564" t="s">
        <v>221</v>
      </c>
      <c r="D1117" s="564" t="s">
        <v>221</v>
      </c>
      <c r="E1117" s="564" t="s">
        <v>220</v>
      </c>
      <c r="F1117" s="564" t="s">
        <v>221</v>
      </c>
      <c r="G1117" s="564" t="s">
        <v>220</v>
      </c>
      <c r="H1117" s="564" t="s">
        <v>220</v>
      </c>
      <c r="I1117" s="564" t="s">
        <v>220</v>
      </c>
      <c r="J1117" s="564" t="s">
        <v>220</v>
      </c>
      <c r="K1117" s="564" t="s">
        <v>220</v>
      </c>
      <c r="L1117" s="564" t="s">
        <v>220</v>
      </c>
    </row>
    <row r="1118" spans="1:42" x14ac:dyDescent="0.3">
      <c r="A1118" s="564">
        <v>123493</v>
      </c>
      <c r="B1118" s="564" t="s">
        <v>515</v>
      </c>
      <c r="C1118" s="564" t="s">
        <v>221</v>
      </c>
      <c r="D1118" s="564" t="s">
        <v>221</v>
      </c>
      <c r="E1118" s="564" t="s">
        <v>221</v>
      </c>
      <c r="F1118" s="564" t="s">
        <v>221</v>
      </c>
      <c r="G1118" s="564" t="s">
        <v>221</v>
      </c>
      <c r="H1118" s="564" t="s">
        <v>220</v>
      </c>
      <c r="I1118" s="564" t="s">
        <v>220</v>
      </c>
      <c r="J1118" s="564" t="s">
        <v>220</v>
      </c>
      <c r="K1118" s="564" t="s">
        <v>220</v>
      </c>
      <c r="L1118" s="564" t="s">
        <v>220</v>
      </c>
    </row>
    <row r="1119" spans="1:42" x14ac:dyDescent="0.3">
      <c r="A1119" s="564">
        <v>123495</v>
      </c>
      <c r="B1119" s="564" t="s">
        <v>515</v>
      </c>
      <c r="C1119" s="564" t="s">
        <v>221</v>
      </c>
      <c r="D1119" s="564" t="s">
        <v>221</v>
      </c>
      <c r="E1119" s="564" t="s">
        <v>221</v>
      </c>
      <c r="F1119" s="564" t="s">
        <v>221</v>
      </c>
      <c r="G1119" s="564" t="s">
        <v>221</v>
      </c>
      <c r="H1119" s="564" t="s">
        <v>220</v>
      </c>
      <c r="I1119" s="564" t="s">
        <v>220</v>
      </c>
      <c r="J1119" s="564" t="s">
        <v>220</v>
      </c>
      <c r="K1119" s="564" t="s">
        <v>220</v>
      </c>
      <c r="L1119" s="564" t="s">
        <v>220</v>
      </c>
    </row>
    <row r="1120" spans="1:42" x14ac:dyDescent="0.3">
      <c r="A1120" s="564">
        <v>123497</v>
      </c>
      <c r="B1120" s="564" t="s">
        <v>515</v>
      </c>
      <c r="C1120" s="564" t="s">
        <v>221</v>
      </c>
      <c r="D1120" s="564" t="s">
        <v>221</v>
      </c>
      <c r="E1120" s="564" t="s">
        <v>221</v>
      </c>
      <c r="F1120" s="564" t="s">
        <v>220</v>
      </c>
      <c r="G1120" s="564" t="s">
        <v>221</v>
      </c>
      <c r="H1120" s="564" t="s">
        <v>220</v>
      </c>
      <c r="I1120" s="564" t="s">
        <v>220</v>
      </c>
      <c r="J1120" s="564" t="s">
        <v>220</v>
      </c>
      <c r="K1120" s="564" t="s">
        <v>220</v>
      </c>
      <c r="L1120" s="564" t="s">
        <v>220</v>
      </c>
    </row>
    <row r="1121" spans="1:42" x14ac:dyDescent="0.3">
      <c r="A1121" s="564">
        <v>123498</v>
      </c>
      <c r="B1121" s="564" t="s">
        <v>515</v>
      </c>
      <c r="C1121" s="564" t="s">
        <v>221</v>
      </c>
      <c r="D1121" s="564" t="s">
        <v>221</v>
      </c>
      <c r="E1121" s="564" t="s">
        <v>220</v>
      </c>
      <c r="F1121" s="564" t="s">
        <v>221</v>
      </c>
      <c r="G1121" s="564" t="s">
        <v>220</v>
      </c>
      <c r="H1121" s="564" t="s">
        <v>220</v>
      </c>
      <c r="I1121" s="564" t="s">
        <v>220</v>
      </c>
      <c r="J1121" s="564" t="s">
        <v>220</v>
      </c>
      <c r="K1121" s="564" t="s">
        <v>220</v>
      </c>
      <c r="L1121" s="564" t="s">
        <v>220</v>
      </c>
    </row>
    <row r="1122" spans="1:42" x14ac:dyDescent="0.3">
      <c r="A1122" s="564">
        <v>123500</v>
      </c>
      <c r="B1122" s="564" t="s">
        <v>515</v>
      </c>
      <c r="C1122" s="564" t="s">
        <v>221</v>
      </c>
      <c r="D1122" s="564" t="s">
        <v>221</v>
      </c>
      <c r="E1122" s="564" t="s">
        <v>221</v>
      </c>
      <c r="F1122" s="564" t="s">
        <v>221</v>
      </c>
      <c r="G1122" s="564" t="s">
        <v>221</v>
      </c>
      <c r="H1122" s="564" t="s">
        <v>220</v>
      </c>
      <c r="I1122" s="564" t="s">
        <v>220</v>
      </c>
      <c r="J1122" s="564" t="s">
        <v>220</v>
      </c>
      <c r="K1122" s="564" t="s">
        <v>220</v>
      </c>
      <c r="L1122" s="564" t="s">
        <v>220</v>
      </c>
    </row>
    <row r="1123" spans="1:42" x14ac:dyDescent="0.3">
      <c r="A1123" s="564">
        <v>123503</v>
      </c>
      <c r="B1123" s="564" t="s">
        <v>515</v>
      </c>
      <c r="C1123" s="564" t="s">
        <v>221</v>
      </c>
      <c r="D1123" s="564" t="s">
        <v>221</v>
      </c>
      <c r="E1123" s="564" t="s">
        <v>220</v>
      </c>
      <c r="F1123" s="564" t="s">
        <v>220</v>
      </c>
      <c r="G1123" s="564" t="s">
        <v>220</v>
      </c>
      <c r="H1123" s="564" t="s">
        <v>220</v>
      </c>
      <c r="I1123" s="564" t="s">
        <v>220</v>
      </c>
      <c r="J1123" s="564" t="s">
        <v>220</v>
      </c>
      <c r="K1123" s="564" t="s">
        <v>220</v>
      </c>
      <c r="L1123" s="564" t="s">
        <v>220</v>
      </c>
    </row>
    <row r="1124" spans="1:42" x14ac:dyDescent="0.3">
      <c r="A1124" s="564">
        <v>123504</v>
      </c>
      <c r="B1124" s="564" t="s">
        <v>515</v>
      </c>
      <c r="C1124" s="564" t="s">
        <v>221</v>
      </c>
      <c r="D1124" s="564" t="s">
        <v>221</v>
      </c>
      <c r="E1124" s="564" t="s">
        <v>221</v>
      </c>
      <c r="F1124" s="564" t="s">
        <v>221</v>
      </c>
      <c r="G1124" s="564" t="s">
        <v>221</v>
      </c>
      <c r="H1124" s="564" t="s">
        <v>220</v>
      </c>
      <c r="I1124" s="564" t="s">
        <v>220</v>
      </c>
      <c r="J1124" s="564" t="s">
        <v>220</v>
      </c>
      <c r="K1124" s="564" t="s">
        <v>220</v>
      </c>
      <c r="L1124" s="564" t="s">
        <v>220</v>
      </c>
    </row>
    <row r="1125" spans="1:42" x14ac:dyDescent="0.3">
      <c r="A1125" s="564">
        <v>123512</v>
      </c>
      <c r="B1125" s="564" t="s">
        <v>515</v>
      </c>
      <c r="C1125" s="564" t="s">
        <v>221</v>
      </c>
      <c r="D1125" s="564" t="s">
        <v>221</v>
      </c>
      <c r="E1125" s="564" t="s">
        <v>221</v>
      </c>
      <c r="F1125" s="564" t="s">
        <v>221</v>
      </c>
      <c r="G1125" s="564" t="s">
        <v>221</v>
      </c>
      <c r="H1125" s="564" t="s">
        <v>221</v>
      </c>
      <c r="I1125" s="564" t="s">
        <v>221</v>
      </c>
      <c r="J1125" s="564" t="s">
        <v>220</v>
      </c>
      <c r="K1125" s="564" t="s">
        <v>221</v>
      </c>
      <c r="L1125" s="564" t="s">
        <v>220</v>
      </c>
      <c r="M1125" s="564" t="s">
        <v>379</v>
      </c>
      <c r="N1125" s="564" t="s">
        <v>379</v>
      </c>
      <c r="O1125" s="564" t="s">
        <v>379</v>
      </c>
      <c r="P1125" s="564" t="s">
        <v>379</v>
      </c>
      <c r="Q1125" s="564" t="s">
        <v>379</v>
      </c>
      <c r="R1125" s="564" t="s">
        <v>379</v>
      </c>
      <c r="S1125" s="564" t="s">
        <v>379</v>
      </c>
      <c r="T1125" s="564" t="s">
        <v>379</v>
      </c>
      <c r="U1125" s="564" t="s">
        <v>379</v>
      </c>
      <c r="V1125" s="564" t="s">
        <v>379</v>
      </c>
      <c r="W1125" s="564" t="s">
        <v>379</v>
      </c>
      <c r="X1125" s="564" t="s">
        <v>379</v>
      </c>
      <c r="Y1125" s="564" t="s">
        <v>379</v>
      </c>
      <c r="Z1125" s="564" t="s">
        <v>379</v>
      </c>
      <c r="AA1125" s="564" t="s">
        <v>379</v>
      </c>
      <c r="AB1125" s="564" t="s">
        <v>379</v>
      </c>
      <c r="AC1125" s="564" t="s">
        <v>379</v>
      </c>
      <c r="AD1125" s="564" t="s">
        <v>379</v>
      </c>
      <c r="AE1125" s="564" t="s">
        <v>379</v>
      </c>
      <c r="AF1125" s="564" t="s">
        <v>379</v>
      </c>
      <c r="AG1125" s="564" t="s">
        <v>379</v>
      </c>
      <c r="AH1125" s="564" t="s">
        <v>379</v>
      </c>
      <c r="AI1125" s="564" t="s">
        <v>379</v>
      </c>
      <c r="AJ1125" s="564" t="s">
        <v>379</v>
      </c>
      <c r="AK1125" s="564" t="s">
        <v>379</v>
      </c>
      <c r="AL1125" s="564" t="s">
        <v>379</v>
      </c>
      <c r="AM1125" s="564" t="s">
        <v>379</v>
      </c>
      <c r="AN1125" s="564" t="s">
        <v>379</v>
      </c>
      <c r="AO1125" s="564" t="s">
        <v>379</v>
      </c>
      <c r="AP1125" s="564" t="s">
        <v>379</v>
      </c>
    </row>
    <row r="1126" spans="1:42" x14ac:dyDescent="0.3">
      <c r="A1126" s="564">
        <v>123516</v>
      </c>
      <c r="B1126" s="564" t="s">
        <v>515</v>
      </c>
      <c r="C1126" s="564" t="s">
        <v>221</v>
      </c>
      <c r="D1126" s="564" t="s">
        <v>221</v>
      </c>
      <c r="E1126" s="564" t="s">
        <v>220</v>
      </c>
      <c r="F1126" s="564" t="s">
        <v>220</v>
      </c>
      <c r="G1126" s="564" t="s">
        <v>221</v>
      </c>
      <c r="H1126" s="564" t="s">
        <v>220</v>
      </c>
      <c r="I1126" s="564" t="s">
        <v>220</v>
      </c>
      <c r="J1126" s="564" t="s">
        <v>220</v>
      </c>
      <c r="K1126" s="564" t="s">
        <v>220</v>
      </c>
      <c r="L1126" s="564" t="s">
        <v>220</v>
      </c>
    </row>
    <row r="1127" spans="1:42" x14ac:dyDescent="0.3">
      <c r="A1127" s="564">
        <v>123517</v>
      </c>
      <c r="B1127" s="564" t="s">
        <v>515</v>
      </c>
      <c r="C1127" s="564" t="s">
        <v>221</v>
      </c>
      <c r="D1127" s="564" t="s">
        <v>221</v>
      </c>
      <c r="E1127" s="564" t="s">
        <v>221</v>
      </c>
      <c r="F1127" s="564" t="s">
        <v>221</v>
      </c>
      <c r="G1127" s="564" t="s">
        <v>221</v>
      </c>
      <c r="H1127" s="564" t="s">
        <v>220</v>
      </c>
      <c r="I1127" s="564" t="s">
        <v>220</v>
      </c>
      <c r="J1127" s="564" t="s">
        <v>220</v>
      </c>
      <c r="K1127" s="564" t="s">
        <v>220</v>
      </c>
      <c r="L1127" s="564" t="s">
        <v>220</v>
      </c>
    </row>
    <row r="1128" spans="1:42" x14ac:dyDescent="0.3">
      <c r="A1128" s="564">
        <v>123518</v>
      </c>
      <c r="B1128" s="564" t="s">
        <v>515</v>
      </c>
      <c r="C1128" s="564" t="s">
        <v>221</v>
      </c>
      <c r="D1128" s="564" t="s">
        <v>221</v>
      </c>
      <c r="E1128" s="564" t="s">
        <v>221</v>
      </c>
      <c r="F1128" s="564" t="s">
        <v>221</v>
      </c>
      <c r="G1128" s="564" t="s">
        <v>221</v>
      </c>
      <c r="H1128" s="564" t="s">
        <v>220</v>
      </c>
      <c r="I1128" s="564" t="s">
        <v>220</v>
      </c>
      <c r="J1128" s="564" t="s">
        <v>220</v>
      </c>
      <c r="K1128" s="564" t="s">
        <v>220</v>
      </c>
      <c r="L1128" s="564" t="s">
        <v>220</v>
      </c>
    </row>
    <row r="1129" spans="1:42" x14ac:dyDescent="0.3">
      <c r="A1129" s="564">
        <v>123520</v>
      </c>
      <c r="B1129" s="564" t="s">
        <v>515</v>
      </c>
      <c r="C1129" s="564" t="s">
        <v>221</v>
      </c>
      <c r="D1129" s="564" t="s">
        <v>221</v>
      </c>
      <c r="E1129" s="564" t="s">
        <v>221</v>
      </c>
      <c r="F1129" s="564" t="s">
        <v>221</v>
      </c>
      <c r="G1129" s="564" t="s">
        <v>221</v>
      </c>
      <c r="H1129" s="564" t="s">
        <v>220</v>
      </c>
      <c r="I1129" s="564" t="s">
        <v>220</v>
      </c>
      <c r="J1129" s="564" t="s">
        <v>220</v>
      </c>
      <c r="K1129" s="564" t="s">
        <v>220</v>
      </c>
      <c r="L1129" s="564" t="s">
        <v>220</v>
      </c>
    </row>
    <row r="1130" spans="1:42" x14ac:dyDescent="0.3">
      <c r="A1130" s="564">
        <v>123527</v>
      </c>
      <c r="B1130" s="564" t="s">
        <v>515</v>
      </c>
      <c r="C1130" s="564" t="s">
        <v>221</v>
      </c>
      <c r="D1130" s="564" t="s">
        <v>221</v>
      </c>
      <c r="E1130" s="564" t="s">
        <v>221</v>
      </c>
      <c r="F1130" s="564" t="s">
        <v>221</v>
      </c>
      <c r="G1130" s="564" t="s">
        <v>221</v>
      </c>
      <c r="H1130" s="564" t="s">
        <v>220</v>
      </c>
      <c r="I1130" s="564" t="s">
        <v>221</v>
      </c>
      <c r="J1130" s="564" t="s">
        <v>220</v>
      </c>
      <c r="K1130" s="564" t="s">
        <v>221</v>
      </c>
      <c r="L1130" s="564" t="s">
        <v>221</v>
      </c>
    </row>
    <row r="1131" spans="1:42" x14ac:dyDescent="0.3">
      <c r="A1131" s="564">
        <v>123530</v>
      </c>
      <c r="B1131" s="564" t="s">
        <v>515</v>
      </c>
      <c r="C1131" s="564" t="s">
        <v>221</v>
      </c>
      <c r="D1131" s="564" t="s">
        <v>221</v>
      </c>
      <c r="E1131" s="564" t="s">
        <v>221</v>
      </c>
      <c r="F1131" s="564" t="s">
        <v>221</v>
      </c>
      <c r="G1131" s="564" t="s">
        <v>219</v>
      </c>
      <c r="H1131" s="564" t="s">
        <v>220</v>
      </c>
      <c r="I1131" s="564" t="s">
        <v>221</v>
      </c>
      <c r="J1131" s="564" t="s">
        <v>221</v>
      </c>
      <c r="K1131" s="564" t="s">
        <v>221</v>
      </c>
      <c r="L1131" s="564" t="s">
        <v>220</v>
      </c>
    </row>
    <row r="1132" spans="1:42" x14ac:dyDescent="0.3">
      <c r="A1132" s="564">
        <v>123532</v>
      </c>
      <c r="B1132" s="564" t="s">
        <v>515</v>
      </c>
      <c r="C1132" s="564" t="s">
        <v>221</v>
      </c>
      <c r="D1132" s="564" t="s">
        <v>221</v>
      </c>
      <c r="E1132" s="564" t="s">
        <v>221</v>
      </c>
      <c r="F1132" s="564" t="s">
        <v>221</v>
      </c>
      <c r="G1132" s="564" t="s">
        <v>221</v>
      </c>
      <c r="H1132" s="564" t="s">
        <v>220</v>
      </c>
      <c r="I1132" s="564" t="s">
        <v>220</v>
      </c>
      <c r="J1132" s="564" t="s">
        <v>220</v>
      </c>
      <c r="K1132" s="564" t="s">
        <v>220</v>
      </c>
      <c r="L1132" s="564" t="s">
        <v>220</v>
      </c>
    </row>
    <row r="1133" spans="1:42" x14ac:dyDescent="0.3">
      <c r="A1133" s="564">
        <v>123538</v>
      </c>
      <c r="B1133" s="564" t="s">
        <v>515</v>
      </c>
      <c r="C1133" s="564" t="s">
        <v>221</v>
      </c>
      <c r="D1133" s="564" t="s">
        <v>219</v>
      </c>
      <c r="E1133" s="564" t="s">
        <v>221</v>
      </c>
      <c r="F1133" s="564" t="s">
        <v>221</v>
      </c>
      <c r="G1133" s="564" t="s">
        <v>219</v>
      </c>
      <c r="H1133" s="564" t="s">
        <v>220</v>
      </c>
      <c r="I1133" s="564" t="s">
        <v>220</v>
      </c>
      <c r="J1133" s="564" t="s">
        <v>220</v>
      </c>
      <c r="K1133" s="564" t="s">
        <v>220</v>
      </c>
      <c r="L1133" s="564" t="s">
        <v>220</v>
      </c>
    </row>
    <row r="1134" spans="1:42" x14ac:dyDescent="0.3">
      <c r="A1134" s="564">
        <v>123542</v>
      </c>
      <c r="B1134" s="564" t="s">
        <v>515</v>
      </c>
      <c r="C1134" s="564" t="s">
        <v>221</v>
      </c>
      <c r="D1134" s="564" t="s">
        <v>219</v>
      </c>
      <c r="E1134" s="564" t="s">
        <v>219</v>
      </c>
      <c r="F1134" s="564" t="s">
        <v>221</v>
      </c>
      <c r="G1134" s="564" t="s">
        <v>219</v>
      </c>
      <c r="H1134" s="564" t="s">
        <v>220</v>
      </c>
      <c r="I1134" s="564" t="s">
        <v>221</v>
      </c>
      <c r="J1134" s="564" t="s">
        <v>220</v>
      </c>
      <c r="K1134" s="564" t="s">
        <v>221</v>
      </c>
      <c r="L1134" s="564" t="s">
        <v>220</v>
      </c>
    </row>
    <row r="1135" spans="1:42" x14ac:dyDescent="0.3">
      <c r="A1135" s="564">
        <v>123545</v>
      </c>
      <c r="B1135" s="564" t="s">
        <v>515</v>
      </c>
      <c r="C1135" s="564" t="s">
        <v>221</v>
      </c>
      <c r="D1135" s="564" t="s">
        <v>221</v>
      </c>
      <c r="E1135" s="564" t="s">
        <v>219</v>
      </c>
      <c r="F1135" s="564" t="s">
        <v>219</v>
      </c>
      <c r="G1135" s="564" t="s">
        <v>220</v>
      </c>
      <c r="H1135" s="564" t="s">
        <v>221</v>
      </c>
      <c r="I1135" s="564" t="s">
        <v>221</v>
      </c>
      <c r="J1135" s="564" t="s">
        <v>220</v>
      </c>
      <c r="K1135" s="564" t="s">
        <v>221</v>
      </c>
      <c r="L1135" s="564" t="s">
        <v>220</v>
      </c>
    </row>
    <row r="1136" spans="1:42" x14ac:dyDescent="0.3">
      <c r="A1136" s="564">
        <v>123548</v>
      </c>
      <c r="B1136" s="564" t="s">
        <v>515</v>
      </c>
      <c r="C1136" s="564" t="s">
        <v>221</v>
      </c>
      <c r="D1136" s="564" t="s">
        <v>221</v>
      </c>
      <c r="E1136" s="564" t="s">
        <v>221</v>
      </c>
      <c r="F1136" s="564" t="s">
        <v>221</v>
      </c>
      <c r="G1136" s="564" t="s">
        <v>221</v>
      </c>
      <c r="H1136" s="564" t="s">
        <v>220</v>
      </c>
      <c r="I1136" s="564" t="s">
        <v>220</v>
      </c>
      <c r="J1136" s="564" t="s">
        <v>220</v>
      </c>
      <c r="K1136" s="564" t="s">
        <v>220</v>
      </c>
      <c r="L1136" s="564" t="s">
        <v>220</v>
      </c>
    </row>
    <row r="1137" spans="1:42" x14ac:dyDescent="0.3">
      <c r="A1137" s="564">
        <v>123549</v>
      </c>
      <c r="B1137" s="564" t="s">
        <v>515</v>
      </c>
      <c r="C1137" s="564" t="s">
        <v>221</v>
      </c>
      <c r="D1137" s="564" t="s">
        <v>219</v>
      </c>
      <c r="E1137" s="564" t="s">
        <v>219</v>
      </c>
      <c r="F1137" s="564" t="s">
        <v>221</v>
      </c>
      <c r="G1137" s="564" t="s">
        <v>219</v>
      </c>
      <c r="H1137" s="564" t="s">
        <v>220</v>
      </c>
      <c r="I1137" s="564" t="s">
        <v>220</v>
      </c>
      <c r="J1137" s="564" t="s">
        <v>220</v>
      </c>
      <c r="K1137" s="564" t="s">
        <v>221</v>
      </c>
      <c r="L1137" s="564" t="s">
        <v>220</v>
      </c>
    </row>
    <row r="1138" spans="1:42" x14ac:dyDescent="0.3">
      <c r="A1138" s="564">
        <v>123552</v>
      </c>
      <c r="B1138" s="564" t="s">
        <v>515</v>
      </c>
      <c r="C1138" s="564" t="s">
        <v>221</v>
      </c>
      <c r="D1138" s="564" t="s">
        <v>220</v>
      </c>
      <c r="E1138" s="564" t="s">
        <v>221</v>
      </c>
      <c r="F1138" s="564" t="s">
        <v>221</v>
      </c>
      <c r="G1138" s="564" t="s">
        <v>220</v>
      </c>
      <c r="H1138" s="564" t="s">
        <v>220</v>
      </c>
      <c r="I1138" s="564" t="s">
        <v>220</v>
      </c>
      <c r="J1138" s="564" t="s">
        <v>220</v>
      </c>
      <c r="K1138" s="564" t="s">
        <v>220</v>
      </c>
      <c r="L1138" s="564" t="s">
        <v>220</v>
      </c>
    </row>
    <row r="1139" spans="1:42" x14ac:dyDescent="0.3">
      <c r="A1139" s="564">
        <v>123557</v>
      </c>
      <c r="B1139" s="564" t="s">
        <v>515</v>
      </c>
      <c r="C1139" s="564" t="s">
        <v>221</v>
      </c>
      <c r="D1139" s="564" t="s">
        <v>221</v>
      </c>
      <c r="E1139" s="564" t="s">
        <v>221</v>
      </c>
      <c r="F1139" s="564" t="s">
        <v>221</v>
      </c>
      <c r="G1139" s="564" t="s">
        <v>221</v>
      </c>
      <c r="H1139" s="564" t="s">
        <v>220</v>
      </c>
      <c r="I1139" s="564" t="s">
        <v>220</v>
      </c>
      <c r="J1139" s="564" t="s">
        <v>220</v>
      </c>
      <c r="K1139" s="564" t="s">
        <v>220</v>
      </c>
      <c r="L1139" s="564" t="s">
        <v>220</v>
      </c>
    </row>
    <row r="1140" spans="1:42" x14ac:dyDescent="0.3">
      <c r="A1140" s="564">
        <v>123559</v>
      </c>
      <c r="B1140" s="564" t="s">
        <v>515</v>
      </c>
      <c r="C1140" s="564" t="s">
        <v>221</v>
      </c>
      <c r="D1140" s="564" t="s">
        <v>221</v>
      </c>
      <c r="E1140" s="564" t="s">
        <v>221</v>
      </c>
      <c r="F1140" s="564" t="s">
        <v>221</v>
      </c>
      <c r="G1140" s="564" t="s">
        <v>221</v>
      </c>
      <c r="H1140" s="564" t="s">
        <v>221</v>
      </c>
      <c r="I1140" s="564" t="s">
        <v>220</v>
      </c>
      <c r="J1140" s="564" t="s">
        <v>221</v>
      </c>
      <c r="K1140" s="564" t="s">
        <v>221</v>
      </c>
      <c r="L1140" s="564" t="s">
        <v>221</v>
      </c>
    </row>
    <row r="1141" spans="1:42" x14ac:dyDescent="0.3">
      <c r="A1141" s="564">
        <v>123569</v>
      </c>
      <c r="B1141" s="564" t="s">
        <v>515</v>
      </c>
      <c r="C1141" s="564" t="s">
        <v>221</v>
      </c>
      <c r="D1141" s="564" t="s">
        <v>221</v>
      </c>
      <c r="E1141" s="564" t="s">
        <v>220</v>
      </c>
      <c r="F1141" s="564" t="s">
        <v>221</v>
      </c>
      <c r="G1141" s="564" t="s">
        <v>220</v>
      </c>
      <c r="H1141" s="564" t="s">
        <v>220</v>
      </c>
      <c r="I1141" s="564" t="s">
        <v>220</v>
      </c>
      <c r="J1141" s="564" t="s">
        <v>220</v>
      </c>
      <c r="K1141" s="564" t="s">
        <v>220</v>
      </c>
      <c r="L1141" s="564" t="s">
        <v>220</v>
      </c>
    </row>
    <row r="1142" spans="1:42" x14ac:dyDescent="0.3">
      <c r="A1142" s="564">
        <v>123570</v>
      </c>
      <c r="B1142" s="564" t="s">
        <v>515</v>
      </c>
      <c r="C1142" s="564" t="s">
        <v>221</v>
      </c>
      <c r="D1142" s="564" t="s">
        <v>221</v>
      </c>
      <c r="E1142" s="564" t="s">
        <v>221</v>
      </c>
      <c r="F1142" s="564" t="s">
        <v>221</v>
      </c>
      <c r="G1142" s="564" t="s">
        <v>221</v>
      </c>
      <c r="H1142" s="564" t="s">
        <v>220</v>
      </c>
      <c r="I1142" s="564" t="s">
        <v>220</v>
      </c>
      <c r="J1142" s="564" t="s">
        <v>220</v>
      </c>
      <c r="K1142" s="564" t="s">
        <v>220</v>
      </c>
      <c r="L1142" s="564" t="s">
        <v>220</v>
      </c>
    </row>
    <row r="1143" spans="1:42" x14ac:dyDescent="0.3">
      <c r="A1143" s="564">
        <v>123571</v>
      </c>
      <c r="B1143" s="564" t="s">
        <v>515</v>
      </c>
      <c r="C1143" s="564" t="s">
        <v>221</v>
      </c>
      <c r="D1143" s="564" t="s">
        <v>221</v>
      </c>
      <c r="E1143" s="564" t="s">
        <v>221</v>
      </c>
      <c r="F1143" s="564" t="s">
        <v>221</v>
      </c>
      <c r="G1143" s="564" t="s">
        <v>221</v>
      </c>
      <c r="H1143" s="564" t="s">
        <v>220</v>
      </c>
      <c r="I1143" s="564" t="s">
        <v>220</v>
      </c>
      <c r="J1143" s="564" t="s">
        <v>220</v>
      </c>
      <c r="K1143" s="564" t="s">
        <v>220</v>
      </c>
      <c r="L1143" s="564" t="s">
        <v>220</v>
      </c>
    </row>
    <row r="1144" spans="1:42" x14ac:dyDescent="0.3">
      <c r="A1144" s="564">
        <v>123582</v>
      </c>
      <c r="B1144" s="564" t="s">
        <v>515</v>
      </c>
      <c r="C1144" s="564" t="s">
        <v>221</v>
      </c>
      <c r="D1144" s="564" t="s">
        <v>219</v>
      </c>
      <c r="E1144" s="564" t="s">
        <v>219</v>
      </c>
      <c r="F1144" s="564" t="s">
        <v>221</v>
      </c>
      <c r="G1144" s="564" t="s">
        <v>221</v>
      </c>
      <c r="H1144" s="564" t="s">
        <v>221</v>
      </c>
      <c r="I1144" s="564" t="s">
        <v>220</v>
      </c>
      <c r="J1144" s="564" t="s">
        <v>220</v>
      </c>
      <c r="K1144" s="564" t="s">
        <v>221</v>
      </c>
      <c r="L1144" s="564" t="s">
        <v>221</v>
      </c>
      <c r="M1144" s="564" t="s">
        <v>379</v>
      </c>
      <c r="N1144" s="564" t="s">
        <v>379</v>
      </c>
      <c r="O1144" s="564" t="s">
        <v>379</v>
      </c>
      <c r="P1144" s="564" t="s">
        <v>379</v>
      </c>
      <c r="Q1144" s="564" t="s">
        <v>379</v>
      </c>
      <c r="R1144" s="564" t="s">
        <v>379</v>
      </c>
      <c r="S1144" s="564" t="s">
        <v>379</v>
      </c>
      <c r="T1144" s="564" t="s">
        <v>379</v>
      </c>
      <c r="U1144" s="564" t="s">
        <v>379</v>
      </c>
      <c r="V1144" s="564" t="s">
        <v>379</v>
      </c>
      <c r="W1144" s="564" t="s">
        <v>379</v>
      </c>
      <c r="X1144" s="564" t="s">
        <v>379</v>
      </c>
      <c r="Y1144" s="564" t="s">
        <v>379</v>
      </c>
      <c r="Z1144" s="564" t="s">
        <v>379</v>
      </c>
      <c r="AA1144" s="564" t="s">
        <v>379</v>
      </c>
      <c r="AB1144" s="564" t="s">
        <v>379</v>
      </c>
      <c r="AC1144" s="564" t="s">
        <v>379</v>
      </c>
      <c r="AD1144" s="564" t="s">
        <v>379</v>
      </c>
      <c r="AE1144" s="564" t="s">
        <v>379</v>
      </c>
      <c r="AF1144" s="564" t="s">
        <v>379</v>
      </c>
      <c r="AG1144" s="564" t="s">
        <v>379</v>
      </c>
      <c r="AH1144" s="564" t="s">
        <v>379</v>
      </c>
      <c r="AI1144" s="564" t="s">
        <v>379</v>
      </c>
      <c r="AJ1144" s="564" t="s">
        <v>379</v>
      </c>
      <c r="AK1144" s="564" t="s">
        <v>379</v>
      </c>
      <c r="AL1144" s="564" t="s">
        <v>379</v>
      </c>
      <c r="AM1144" s="564" t="s">
        <v>379</v>
      </c>
      <c r="AN1144" s="564" t="s">
        <v>379</v>
      </c>
      <c r="AO1144" s="564" t="s">
        <v>379</v>
      </c>
      <c r="AP1144" s="564" t="s">
        <v>379</v>
      </c>
    </row>
    <row r="1145" spans="1:42" x14ac:dyDescent="0.3">
      <c r="A1145" s="564">
        <v>123585</v>
      </c>
      <c r="B1145" s="564" t="s">
        <v>515</v>
      </c>
      <c r="C1145" s="564" t="s">
        <v>221</v>
      </c>
      <c r="D1145" s="564" t="s">
        <v>219</v>
      </c>
      <c r="E1145" s="564" t="s">
        <v>219</v>
      </c>
      <c r="F1145" s="564" t="s">
        <v>221</v>
      </c>
      <c r="G1145" s="564" t="s">
        <v>221</v>
      </c>
      <c r="H1145" s="564" t="s">
        <v>221</v>
      </c>
      <c r="I1145" s="564" t="s">
        <v>220</v>
      </c>
      <c r="J1145" s="564" t="s">
        <v>220</v>
      </c>
      <c r="K1145" s="564" t="s">
        <v>221</v>
      </c>
      <c r="L1145" s="564" t="s">
        <v>220</v>
      </c>
    </row>
    <row r="1146" spans="1:42" x14ac:dyDescent="0.3">
      <c r="A1146" s="564">
        <v>123588</v>
      </c>
      <c r="B1146" s="564" t="s">
        <v>515</v>
      </c>
      <c r="C1146" s="564" t="s">
        <v>221</v>
      </c>
      <c r="D1146" s="564" t="s">
        <v>221</v>
      </c>
      <c r="E1146" s="564" t="s">
        <v>221</v>
      </c>
      <c r="F1146" s="564" t="s">
        <v>221</v>
      </c>
      <c r="G1146" s="564" t="s">
        <v>221</v>
      </c>
      <c r="H1146" s="564" t="s">
        <v>220</v>
      </c>
      <c r="I1146" s="564" t="s">
        <v>220</v>
      </c>
      <c r="J1146" s="564" t="s">
        <v>220</v>
      </c>
      <c r="K1146" s="564" t="s">
        <v>220</v>
      </c>
      <c r="L1146" s="564" t="s">
        <v>220</v>
      </c>
      <c r="M1146" s="564" t="s">
        <v>379</v>
      </c>
      <c r="N1146" s="564" t="s">
        <v>379</v>
      </c>
      <c r="O1146" s="564" t="s">
        <v>379</v>
      </c>
      <c r="P1146" s="564" t="s">
        <v>379</v>
      </c>
      <c r="Q1146" s="564" t="s">
        <v>379</v>
      </c>
      <c r="R1146" s="564" t="s">
        <v>379</v>
      </c>
      <c r="S1146" s="564" t="s">
        <v>379</v>
      </c>
      <c r="T1146" s="564" t="s">
        <v>379</v>
      </c>
      <c r="U1146" s="564" t="s">
        <v>379</v>
      </c>
      <c r="V1146" s="564" t="s">
        <v>379</v>
      </c>
      <c r="W1146" s="564" t="s">
        <v>379</v>
      </c>
      <c r="X1146" s="564" t="s">
        <v>379</v>
      </c>
      <c r="Y1146" s="564" t="s">
        <v>379</v>
      </c>
      <c r="Z1146" s="564" t="s">
        <v>379</v>
      </c>
      <c r="AA1146" s="564" t="s">
        <v>379</v>
      </c>
      <c r="AB1146" s="564" t="s">
        <v>379</v>
      </c>
      <c r="AC1146" s="564" t="s">
        <v>379</v>
      </c>
      <c r="AD1146" s="564" t="s">
        <v>379</v>
      </c>
      <c r="AE1146" s="564" t="s">
        <v>379</v>
      </c>
      <c r="AF1146" s="564" t="s">
        <v>379</v>
      </c>
      <c r="AG1146" s="564" t="s">
        <v>379</v>
      </c>
      <c r="AH1146" s="564" t="s">
        <v>379</v>
      </c>
      <c r="AI1146" s="564" t="s">
        <v>379</v>
      </c>
      <c r="AJ1146" s="564" t="s">
        <v>379</v>
      </c>
      <c r="AK1146" s="564" t="s">
        <v>379</v>
      </c>
      <c r="AL1146" s="564" t="s">
        <v>379</v>
      </c>
      <c r="AM1146" s="564" t="s">
        <v>379</v>
      </c>
      <c r="AN1146" s="564" t="s">
        <v>379</v>
      </c>
      <c r="AO1146" s="564" t="s">
        <v>379</v>
      </c>
      <c r="AP1146" s="564" t="s">
        <v>379</v>
      </c>
    </row>
    <row r="1147" spans="1:42" x14ac:dyDescent="0.3">
      <c r="A1147" s="564">
        <v>123589</v>
      </c>
      <c r="B1147" s="564" t="s">
        <v>515</v>
      </c>
      <c r="C1147" s="564" t="s">
        <v>221</v>
      </c>
      <c r="D1147" s="564" t="s">
        <v>221</v>
      </c>
      <c r="E1147" s="564" t="s">
        <v>221</v>
      </c>
      <c r="F1147" s="564" t="s">
        <v>221</v>
      </c>
      <c r="G1147" s="564" t="s">
        <v>221</v>
      </c>
      <c r="H1147" s="564" t="s">
        <v>220</v>
      </c>
      <c r="I1147" s="564" t="s">
        <v>220</v>
      </c>
      <c r="J1147" s="564" t="s">
        <v>220</v>
      </c>
      <c r="K1147" s="564" t="s">
        <v>220</v>
      </c>
      <c r="L1147" s="564" t="s">
        <v>220</v>
      </c>
    </row>
    <row r="1148" spans="1:42" x14ac:dyDescent="0.3">
      <c r="A1148" s="564">
        <v>123590</v>
      </c>
      <c r="B1148" s="564" t="s">
        <v>515</v>
      </c>
      <c r="C1148" s="564" t="s">
        <v>221</v>
      </c>
      <c r="D1148" s="564" t="s">
        <v>221</v>
      </c>
      <c r="E1148" s="564" t="s">
        <v>220</v>
      </c>
      <c r="F1148" s="564" t="s">
        <v>221</v>
      </c>
      <c r="G1148" s="564" t="s">
        <v>220</v>
      </c>
      <c r="H1148" s="564" t="s">
        <v>220</v>
      </c>
      <c r="I1148" s="564" t="s">
        <v>220</v>
      </c>
      <c r="J1148" s="564" t="s">
        <v>220</v>
      </c>
      <c r="K1148" s="564" t="s">
        <v>220</v>
      </c>
      <c r="L1148" s="564" t="s">
        <v>220</v>
      </c>
    </row>
    <row r="1149" spans="1:42" x14ac:dyDescent="0.3">
      <c r="A1149" s="564">
        <v>123592</v>
      </c>
      <c r="B1149" s="564" t="s">
        <v>515</v>
      </c>
      <c r="C1149" s="564" t="s">
        <v>221</v>
      </c>
      <c r="D1149" s="564" t="s">
        <v>219</v>
      </c>
      <c r="E1149" s="564" t="s">
        <v>219</v>
      </c>
      <c r="F1149" s="564" t="s">
        <v>221</v>
      </c>
      <c r="G1149" s="564" t="s">
        <v>221</v>
      </c>
      <c r="H1149" s="564" t="s">
        <v>221</v>
      </c>
      <c r="I1149" s="564" t="s">
        <v>221</v>
      </c>
      <c r="J1149" s="564" t="s">
        <v>221</v>
      </c>
      <c r="K1149" s="564" t="s">
        <v>221</v>
      </c>
      <c r="L1149" s="564" t="s">
        <v>221</v>
      </c>
      <c r="M1149" s="564" t="s">
        <v>379</v>
      </c>
      <c r="N1149" s="564" t="s">
        <v>379</v>
      </c>
      <c r="O1149" s="564" t="s">
        <v>379</v>
      </c>
      <c r="P1149" s="564" t="s">
        <v>379</v>
      </c>
      <c r="Q1149" s="564" t="s">
        <v>379</v>
      </c>
      <c r="R1149" s="564" t="s">
        <v>379</v>
      </c>
      <c r="S1149" s="564" t="s">
        <v>379</v>
      </c>
      <c r="T1149" s="564" t="s">
        <v>379</v>
      </c>
      <c r="U1149" s="564" t="s">
        <v>379</v>
      </c>
      <c r="V1149" s="564" t="s">
        <v>379</v>
      </c>
      <c r="W1149" s="564" t="s">
        <v>379</v>
      </c>
      <c r="X1149" s="564" t="s">
        <v>379</v>
      </c>
      <c r="Y1149" s="564" t="s">
        <v>379</v>
      </c>
      <c r="Z1149" s="564" t="s">
        <v>379</v>
      </c>
      <c r="AA1149" s="564" t="s">
        <v>379</v>
      </c>
      <c r="AB1149" s="564" t="s">
        <v>379</v>
      </c>
      <c r="AC1149" s="564" t="s">
        <v>379</v>
      </c>
      <c r="AD1149" s="564" t="s">
        <v>379</v>
      </c>
      <c r="AE1149" s="564" t="s">
        <v>379</v>
      </c>
      <c r="AF1149" s="564" t="s">
        <v>379</v>
      </c>
      <c r="AG1149" s="564" t="s">
        <v>379</v>
      </c>
      <c r="AH1149" s="564" t="s">
        <v>379</v>
      </c>
      <c r="AI1149" s="564" t="s">
        <v>379</v>
      </c>
      <c r="AJ1149" s="564" t="s">
        <v>379</v>
      </c>
      <c r="AK1149" s="564" t="s">
        <v>379</v>
      </c>
      <c r="AL1149" s="564" t="s">
        <v>379</v>
      </c>
      <c r="AM1149" s="564" t="s">
        <v>379</v>
      </c>
      <c r="AN1149" s="564" t="s">
        <v>379</v>
      </c>
      <c r="AO1149" s="564" t="s">
        <v>379</v>
      </c>
      <c r="AP1149" s="564" t="s">
        <v>379</v>
      </c>
    </row>
    <row r="1150" spans="1:42" x14ac:dyDescent="0.3">
      <c r="A1150" s="564">
        <v>123594</v>
      </c>
      <c r="B1150" s="564" t="s">
        <v>515</v>
      </c>
      <c r="C1150" s="564" t="s">
        <v>221</v>
      </c>
      <c r="D1150" s="564" t="s">
        <v>221</v>
      </c>
      <c r="E1150" s="564" t="s">
        <v>221</v>
      </c>
      <c r="F1150" s="564" t="s">
        <v>221</v>
      </c>
      <c r="G1150" s="564" t="s">
        <v>221</v>
      </c>
      <c r="H1150" s="564" t="s">
        <v>220</v>
      </c>
      <c r="I1150" s="564" t="s">
        <v>220</v>
      </c>
      <c r="J1150" s="564" t="s">
        <v>220</v>
      </c>
      <c r="K1150" s="564" t="s">
        <v>220</v>
      </c>
      <c r="L1150" s="564" t="s">
        <v>220</v>
      </c>
    </row>
    <row r="1151" spans="1:42" x14ac:dyDescent="0.3">
      <c r="A1151" s="564">
        <v>123595</v>
      </c>
      <c r="B1151" s="564" t="s">
        <v>515</v>
      </c>
      <c r="C1151" s="564" t="s">
        <v>221</v>
      </c>
      <c r="D1151" s="564" t="s">
        <v>221</v>
      </c>
      <c r="E1151" s="564" t="s">
        <v>221</v>
      </c>
      <c r="F1151" s="564" t="s">
        <v>221</v>
      </c>
      <c r="G1151" s="564" t="s">
        <v>220</v>
      </c>
      <c r="H1151" s="564" t="s">
        <v>220</v>
      </c>
      <c r="I1151" s="564" t="s">
        <v>220</v>
      </c>
      <c r="J1151" s="564" t="s">
        <v>220</v>
      </c>
      <c r="K1151" s="564" t="s">
        <v>220</v>
      </c>
      <c r="L1151" s="564" t="s">
        <v>220</v>
      </c>
      <c r="M1151" s="564" t="s">
        <v>379</v>
      </c>
      <c r="N1151" s="564" t="s">
        <v>379</v>
      </c>
      <c r="O1151" s="564" t="s">
        <v>379</v>
      </c>
      <c r="P1151" s="564" t="s">
        <v>379</v>
      </c>
      <c r="Q1151" s="564" t="s">
        <v>379</v>
      </c>
      <c r="R1151" s="564" t="s">
        <v>379</v>
      </c>
      <c r="S1151" s="564" t="s">
        <v>379</v>
      </c>
      <c r="T1151" s="564" t="s">
        <v>379</v>
      </c>
      <c r="U1151" s="564" t="s">
        <v>379</v>
      </c>
      <c r="V1151" s="564" t="s">
        <v>379</v>
      </c>
      <c r="W1151" s="564" t="s">
        <v>379</v>
      </c>
      <c r="X1151" s="564" t="s">
        <v>379</v>
      </c>
      <c r="Y1151" s="564" t="s">
        <v>379</v>
      </c>
      <c r="Z1151" s="564" t="s">
        <v>379</v>
      </c>
      <c r="AA1151" s="564" t="s">
        <v>379</v>
      </c>
      <c r="AB1151" s="564" t="s">
        <v>379</v>
      </c>
      <c r="AC1151" s="564" t="s">
        <v>379</v>
      </c>
      <c r="AD1151" s="564" t="s">
        <v>379</v>
      </c>
      <c r="AE1151" s="564" t="s">
        <v>379</v>
      </c>
      <c r="AF1151" s="564" t="s">
        <v>379</v>
      </c>
      <c r="AG1151" s="564" t="s">
        <v>379</v>
      </c>
      <c r="AH1151" s="564" t="s">
        <v>379</v>
      </c>
      <c r="AI1151" s="564" t="s">
        <v>379</v>
      </c>
      <c r="AJ1151" s="564" t="s">
        <v>379</v>
      </c>
      <c r="AK1151" s="564" t="s">
        <v>379</v>
      </c>
      <c r="AL1151" s="564" t="s">
        <v>379</v>
      </c>
      <c r="AM1151" s="564" t="s">
        <v>379</v>
      </c>
      <c r="AN1151" s="564" t="s">
        <v>379</v>
      </c>
      <c r="AO1151" s="564" t="s">
        <v>379</v>
      </c>
      <c r="AP1151" s="564" t="s">
        <v>379</v>
      </c>
    </row>
    <row r="1152" spans="1:42" x14ac:dyDescent="0.3">
      <c r="A1152" s="564">
        <v>123596</v>
      </c>
      <c r="B1152" s="564" t="s">
        <v>515</v>
      </c>
      <c r="C1152" s="564" t="s">
        <v>221</v>
      </c>
      <c r="D1152" s="564" t="s">
        <v>221</v>
      </c>
      <c r="E1152" s="564" t="s">
        <v>221</v>
      </c>
      <c r="F1152" s="564" t="s">
        <v>221</v>
      </c>
      <c r="G1152" s="564" t="s">
        <v>220</v>
      </c>
      <c r="H1152" s="564" t="s">
        <v>220</v>
      </c>
      <c r="I1152" s="564" t="s">
        <v>220</v>
      </c>
      <c r="J1152" s="564" t="s">
        <v>220</v>
      </c>
      <c r="K1152" s="564" t="s">
        <v>220</v>
      </c>
      <c r="L1152" s="564" t="s">
        <v>220</v>
      </c>
    </row>
    <row r="1153" spans="1:42" x14ac:dyDescent="0.3">
      <c r="A1153" s="564">
        <v>123599</v>
      </c>
      <c r="B1153" s="564" t="s">
        <v>515</v>
      </c>
      <c r="C1153" s="564" t="s">
        <v>221</v>
      </c>
      <c r="D1153" s="564" t="s">
        <v>221</v>
      </c>
      <c r="E1153" s="564" t="s">
        <v>221</v>
      </c>
      <c r="F1153" s="564" t="s">
        <v>221</v>
      </c>
      <c r="G1153" s="564" t="s">
        <v>221</v>
      </c>
      <c r="H1153" s="564" t="s">
        <v>220</v>
      </c>
      <c r="I1153" s="564" t="s">
        <v>220</v>
      </c>
      <c r="J1153" s="564" t="s">
        <v>220</v>
      </c>
      <c r="K1153" s="564" t="s">
        <v>220</v>
      </c>
      <c r="L1153" s="564" t="s">
        <v>220</v>
      </c>
    </row>
    <row r="1154" spans="1:42" x14ac:dyDescent="0.3">
      <c r="A1154" s="564">
        <v>123601</v>
      </c>
      <c r="B1154" s="564" t="s">
        <v>515</v>
      </c>
      <c r="C1154" s="564" t="s">
        <v>221</v>
      </c>
      <c r="D1154" s="564" t="s">
        <v>221</v>
      </c>
      <c r="E1154" s="564" t="s">
        <v>221</v>
      </c>
      <c r="F1154" s="564" t="s">
        <v>220</v>
      </c>
      <c r="G1154" s="564" t="s">
        <v>221</v>
      </c>
      <c r="H1154" s="564" t="s">
        <v>220</v>
      </c>
      <c r="I1154" s="564" t="s">
        <v>220</v>
      </c>
      <c r="J1154" s="564" t="s">
        <v>220</v>
      </c>
      <c r="K1154" s="564" t="s">
        <v>220</v>
      </c>
      <c r="L1154" s="564" t="s">
        <v>220</v>
      </c>
    </row>
    <row r="1155" spans="1:42" x14ac:dyDescent="0.3">
      <c r="A1155" s="564">
        <v>123603</v>
      </c>
      <c r="B1155" s="564" t="s">
        <v>515</v>
      </c>
      <c r="C1155" s="564" t="s">
        <v>221</v>
      </c>
      <c r="D1155" s="564" t="s">
        <v>221</v>
      </c>
      <c r="E1155" s="564" t="s">
        <v>221</v>
      </c>
      <c r="F1155" s="564" t="s">
        <v>220</v>
      </c>
      <c r="G1155" s="564" t="s">
        <v>220</v>
      </c>
      <c r="H1155" s="564" t="s">
        <v>220</v>
      </c>
      <c r="I1155" s="564" t="s">
        <v>220</v>
      </c>
      <c r="J1155" s="564" t="s">
        <v>220</v>
      </c>
      <c r="K1155" s="564" t="s">
        <v>220</v>
      </c>
      <c r="L1155" s="564" t="s">
        <v>220</v>
      </c>
    </row>
    <row r="1156" spans="1:42" x14ac:dyDescent="0.3">
      <c r="A1156" s="564">
        <v>123605</v>
      </c>
      <c r="B1156" s="564" t="s">
        <v>515</v>
      </c>
      <c r="C1156" s="564" t="s">
        <v>221</v>
      </c>
      <c r="D1156" s="564" t="s">
        <v>221</v>
      </c>
      <c r="E1156" s="564" t="s">
        <v>221</v>
      </c>
      <c r="F1156" s="564" t="s">
        <v>221</v>
      </c>
      <c r="G1156" s="564" t="s">
        <v>220</v>
      </c>
      <c r="H1156" s="564" t="s">
        <v>220</v>
      </c>
      <c r="I1156" s="564" t="s">
        <v>220</v>
      </c>
      <c r="J1156" s="564" t="s">
        <v>220</v>
      </c>
      <c r="K1156" s="564" t="s">
        <v>220</v>
      </c>
      <c r="L1156" s="564" t="s">
        <v>220</v>
      </c>
    </row>
    <row r="1157" spans="1:42" x14ac:dyDescent="0.3">
      <c r="A1157" s="564">
        <v>123607</v>
      </c>
      <c r="B1157" s="564" t="s">
        <v>515</v>
      </c>
      <c r="C1157" s="564" t="s">
        <v>221</v>
      </c>
      <c r="D1157" s="564" t="s">
        <v>221</v>
      </c>
      <c r="E1157" s="564" t="s">
        <v>221</v>
      </c>
      <c r="F1157" s="564" t="s">
        <v>221</v>
      </c>
      <c r="G1157" s="564" t="s">
        <v>221</v>
      </c>
      <c r="H1157" s="564" t="s">
        <v>220</v>
      </c>
      <c r="I1157" s="564" t="s">
        <v>220</v>
      </c>
      <c r="J1157" s="564" t="s">
        <v>220</v>
      </c>
      <c r="K1157" s="564" t="s">
        <v>220</v>
      </c>
      <c r="L1157" s="564" t="s">
        <v>220</v>
      </c>
    </row>
    <row r="1158" spans="1:42" x14ac:dyDescent="0.3">
      <c r="A1158" s="564">
        <v>123609</v>
      </c>
      <c r="B1158" s="564" t="s">
        <v>515</v>
      </c>
      <c r="C1158" s="564" t="s">
        <v>221</v>
      </c>
      <c r="D1158" s="564" t="s">
        <v>221</v>
      </c>
      <c r="E1158" s="564" t="s">
        <v>220</v>
      </c>
      <c r="F1158" s="564" t="s">
        <v>221</v>
      </c>
      <c r="G1158" s="564" t="s">
        <v>220</v>
      </c>
      <c r="H1158" s="564" t="s">
        <v>220</v>
      </c>
      <c r="I1158" s="564" t="s">
        <v>220</v>
      </c>
      <c r="J1158" s="564" t="s">
        <v>220</v>
      </c>
      <c r="K1158" s="564" t="s">
        <v>220</v>
      </c>
      <c r="L1158" s="564" t="s">
        <v>220</v>
      </c>
    </row>
    <row r="1159" spans="1:42" x14ac:dyDescent="0.3">
      <c r="A1159" s="564">
        <v>123615</v>
      </c>
      <c r="B1159" s="564" t="s">
        <v>515</v>
      </c>
      <c r="C1159" s="564" t="s">
        <v>221</v>
      </c>
      <c r="D1159" s="564" t="s">
        <v>221</v>
      </c>
      <c r="E1159" s="564" t="s">
        <v>221</v>
      </c>
      <c r="F1159" s="564" t="s">
        <v>221</v>
      </c>
      <c r="G1159" s="564" t="s">
        <v>221</v>
      </c>
      <c r="H1159" s="564" t="s">
        <v>220</v>
      </c>
      <c r="I1159" s="564" t="s">
        <v>220</v>
      </c>
      <c r="J1159" s="564" t="s">
        <v>220</v>
      </c>
      <c r="K1159" s="564" t="s">
        <v>220</v>
      </c>
      <c r="L1159" s="564" t="s">
        <v>220</v>
      </c>
    </row>
    <row r="1160" spans="1:42" x14ac:dyDescent="0.3">
      <c r="A1160" s="564">
        <v>123628</v>
      </c>
      <c r="B1160" s="564" t="s">
        <v>515</v>
      </c>
      <c r="C1160" s="564" t="s">
        <v>221</v>
      </c>
      <c r="D1160" s="564" t="s">
        <v>221</v>
      </c>
      <c r="E1160" s="564" t="s">
        <v>220</v>
      </c>
      <c r="F1160" s="564" t="s">
        <v>221</v>
      </c>
      <c r="G1160" s="564" t="s">
        <v>220</v>
      </c>
      <c r="H1160" s="564" t="s">
        <v>220</v>
      </c>
      <c r="I1160" s="564" t="s">
        <v>220</v>
      </c>
      <c r="J1160" s="564" t="s">
        <v>220</v>
      </c>
      <c r="K1160" s="564" t="s">
        <v>220</v>
      </c>
      <c r="L1160" s="564" t="s">
        <v>220</v>
      </c>
    </row>
    <row r="1161" spans="1:42" x14ac:dyDescent="0.3">
      <c r="A1161" s="564">
        <v>123629</v>
      </c>
      <c r="B1161" s="564" t="s">
        <v>515</v>
      </c>
      <c r="C1161" s="564" t="s">
        <v>221</v>
      </c>
      <c r="D1161" s="564" t="s">
        <v>221</v>
      </c>
      <c r="E1161" s="564" t="s">
        <v>221</v>
      </c>
      <c r="F1161" s="564" t="s">
        <v>221</v>
      </c>
      <c r="G1161" s="564" t="s">
        <v>220</v>
      </c>
      <c r="H1161" s="564" t="s">
        <v>221</v>
      </c>
      <c r="I1161" s="564" t="s">
        <v>221</v>
      </c>
      <c r="J1161" s="564" t="s">
        <v>221</v>
      </c>
      <c r="K1161" s="564" t="s">
        <v>221</v>
      </c>
      <c r="L1161" s="564" t="s">
        <v>221</v>
      </c>
    </row>
    <row r="1162" spans="1:42" x14ac:dyDescent="0.3">
      <c r="A1162" s="564">
        <v>123632</v>
      </c>
      <c r="B1162" s="564" t="s">
        <v>515</v>
      </c>
      <c r="C1162" s="564" t="s">
        <v>221</v>
      </c>
      <c r="D1162" s="564" t="s">
        <v>221</v>
      </c>
      <c r="E1162" s="564" t="s">
        <v>221</v>
      </c>
      <c r="F1162" s="564" t="s">
        <v>221</v>
      </c>
      <c r="G1162" s="564" t="s">
        <v>221</v>
      </c>
      <c r="H1162" s="564" t="s">
        <v>220</v>
      </c>
      <c r="I1162" s="564" t="s">
        <v>220</v>
      </c>
      <c r="J1162" s="564" t="s">
        <v>220</v>
      </c>
      <c r="K1162" s="564" t="s">
        <v>220</v>
      </c>
      <c r="L1162" s="564" t="s">
        <v>220</v>
      </c>
    </row>
    <row r="1163" spans="1:42" x14ac:dyDescent="0.3">
      <c r="A1163" s="564">
        <v>123635</v>
      </c>
      <c r="B1163" s="564" t="s">
        <v>515</v>
      </c>
      <c r="C1163" s="564" t="s">
        <v>221</v>
      </c>
      <c r="D1163" s="564" t="s">
        <v>221</v>
      </c>
      <c r="E1163" s="564" t="s">
        <v>221</v>
      </c>
      <c r="F1163" s="564" t="s">
        <v>221</v>
      </c>
      <c r="G1163" s="564" t="s">
        <v>221</v>
      </c>
      <c r="H1163" s="564" t="s">
        <v>220</v>
      </c>
      <c r="I1163" s="564" t="s">
        <v>220</v>
      </c>
      <c r="J1163" s="564" t="s">
        <v>220</v>
      </c>
      <c r="K1163" s="564" t="s">
        <v>220</v>
      </c>
      <c r="L1163" s="564" t="s">
        <v>220</v>
      </c>
    </row>
    <row r="1164" spans="1:42" x14ac:dyDescent="0.3">
      <c r="A1164" s="564">
        <v>123637</v>
      </c>
      <c r="B1164" s="564" t="s">
        <v>515</v>
      </c>
      <c r="C1164" s="564" t="s">
        <v>221</v>
      </c>
      <c r="D1164" s="564" t="s">
        <v>221</v>
      </c>
      <c r="E1164" s="564" t="s">
        <v>221</v>
      </c>
      <c r="F1164" s="564" t="s">
        <v>221</v>
      </c>
      <c r="G1164" s="564" t="s">
        <v>220</v>
      </c>
      <c r="H1164" s="564" t="s">
        <v>220</v>
      </c>
      <c r="I1164" s="564" t="s">
        <v>220</v>
      </c>
      <c r="J1164" s="564" t="s">
        <v>220</v>
      </c>
      <c r="K1164" s="564" t="s">
        <v>220</v>
      </c>
      <c r="L1164" s="564" t="s">
        <v>220</v>
      </c>
    </row>
    <row r="1165" spans="1:42" x14ac:dyDescent="0.3">
      <c r="A1165" s="564">
        <v>123639</v>
      </c>
      <c r="B1165" s="564" t="s">
        <v>515</v>
      </c>
      <c r="C1165" s="564" t="s">
        <v>221</v>
      </c>
      <c r="D1165" s="564" t="s">
        <v>219</v>
      </c>
      <c r="E1165" s="564" t="s">
        <v>219</v>
      </c>
      <c r="F1165" s="564" t="s">
        <v>221</v>
      </c>
      <c r="G1165" s="564" t="s">
        <v>219</v>
      </c>
      <c r="H1165" s="564" t="s">
        <v>221</v>
      </c>
      <c r="I1165" s="564" t="s">
        <v>220</v>
      </c>
      <c r="J1165" s="564" t="s">
        <v>220</v>
      </c>
      <c r="K1165" s="564" t="s">
        <v>221</v>
      </c>
      <c r="L1165" s="564" t="s">
        <v>220</v>
      </c>
      <c r="M1165" s="564" t="s">
        <v>379</v>
      </c>
      <c r="N1165" s="564" t="s">
        <v>379</v>
      </c>
      <c r="O1165" s="564" t="s">
        <v>379</v>
      </c>
      <c r="P1165" s="564" t="s">
        <v>379</v>
      </c>
      <c r="Q1165" s="564" t="s">
        <v>379</v>
      </c>
      <c r="R1165" s="564" t="s">
        <v>379</v>
      </c>
      <c r="S1165" s="564" t="s">
        <v>379</v>
      </c>
      <c r="T1165" s="564" t="s">
        <v>379</v>
      </c>
      <c r="U1165" s="564" t="s">
        <v>379</v>
      </c>
      <c r="V1165" s="564" t="s">
        <v>379</v>
      </c>
      <c r="W1165" s="564" t="s">
        <v>379</v>
      </c>
      <c r="X1165" s="564" t="s">
        <v>379</v>
      </c>
      <c r="Y1165" s="564" t="s">
        <v>379</v>
      </c>
      <c r="Z1165" s="564" t="s">
        <v>379</v>
      </c>
      <c r="AA1165" s="564" t="s">
        <v>379</v>
      </c>
      <c r="AB1165" s="564" t="s">
        <v>379</v>
      </c>
      <c r="AC1165" s="564" t="s">
        <v>379</v>
      </c>
      <c r="AD1165" s="564" t="s">
        <v>379</v>
      </c>
      <c r="AE1165" s="564" t="s">
        <v>379</v>
      </c>
      <c r="AF1165" s="564" t="s">
        <v>379</v>
      </c>
      <c r="AG1165" s="564" t="s">
        <v>379</v>
      </c>
      <c r="AH1165" s="564" t="s">
        <v>379</v>
      </c>
      <c r="AI1165" s="564" t="s">
        <v>379</v>
      </c>
      <c r="AJ1165" s="564" t="s">
        <v>379</v>
      </c>
      <c r="AK1165" s="564" t="s">
        <v>379</v>
      </c>
      <c r="AL1165" s="564" t="s">
        <v>379</v>
      </c>
      <c r="AM1165" s="564" t="s">
        <v>379</v>
      </c>
      <c r="AN1165" s="564" t="s">
        <v>379</v>
      </c>
      <c r="AO1165" s="564" t="s">
        <v>379</v>
      </c>
      <c r="AP1165" s="564" t="s">
        <v>379</v>
      </c>
    </row>
    <row r="1166" spans="1:42" x14ac:dyDescent="0.3">
      <c r="A1166" s="564">
        <v>123654</v>
      </c>
      <c r="B1166" s="564" t="s">
        <v>515</v>
      </c>
      <c r="C1166" s="564" t="s">
        <v>221</v>
      </c>
      <c r="D1166" s="564" t="s">
        <v>219</v>
      </c>
      <c r="E1166" s="564" t="s">
        <v>219</v>
      </c>
      <c r="F1166" s="564" t="s">
        <v>221</v>
      </c>
      <c r="G1166" s="564" t="s">
        <v>221</v>
      </c>
      <c r="H1166" s="564" t="s">
        <v>220</v>
      </c>
      <c r="I1166" s="564" t="s">
        <v>221</v>
      </c>
      <c r="J1166" s="564" t="s">
        <v>220</v>
      </c>
      <c r="K1166" s="564" t="s">
        <v>221</v>
      </c>
      <c r="L1166" s="564" t="s">
        <v>220</v>
      </c>
      <c r="M1166" s="564" t="s">
        <v>379</v>
      </c>
      <c r="N1166" s="564" t="s">
        <v>379</v>
      </c>
      <c r="O1166" s="564" t="s">
        <v>379</v>
      </c>
      <c r="P1166" s="564" t="s">
        <v>379</v>
      </c>
      <c r="Q1166" s="564" t="s">
        <v>379</v>
      </c>
      <c r="R1166" s="564" t="s">
        <v>379</v>
      </c>
      <c r="S1166" s="564" t="s">
        <v>379</v>
      </c>
      <c r="T1166" s="564" t="s">
        <v>379</v>
      </c>
      <c r="U1166" s="564" t="s">
        <v>379</v>
      </c>
      <c r="V1166" s="564" t="s">
        <v>379</v>
      </c>
      <c r="W1166" s="564" t="s">
        <v>379</v>
      </c>
      <c r="X1166" s="564" t="s">
        <v>379</v>
      </c>
      <c r="Y1166" s="564" t="s">
        <v>379</v>
      </c>
      <c r="Z1166" s="564" t="s">
        <v>379</v>
      </c>
      <c r="AA1166" s="564" t="s">
        <v>379</v>
      </c>
      <c r="AB1166" s="564" t="s">
        <v>379</v>
      </c>
      <c r="AC1166" s="564" t="s">
        <v>379</v>
      </c>
      <c r="AD1166" s="564" t="s">
        <v>379</v>
      </c>
      <c r="AE1166" s="564" t="s">
        <v>379</v>
      </c>
      <c r="AF1166" s="564" t="s">
        <v>379</v>
      </c>
      <c r="AG1166" s="564" t="s">
        <v>379</v>
      </c>
      <c r="AH1166" s="564" t="s">
        <v>379</v>
      </c>
      <c r="AI1166" s="564" t="s">
        <v>379</v>
      </c>
      <c r="AJ1166" s="564" t="s">
        <v>379</v>
      </c>
      <c r="AK1166" s="564" t="s">
        <v>379</v>
      </c>
      <c r="AL1166" s="564" t="s">
        <v>379</v>
      </c>
      <c r="AM1166" s="564" t="s">
        <v>379</v>
      </c>
      <c r="AN1166" s="564" t="s">
        <v>379</v>
      </c>
      <c r="AO1166" s="564" t="s">
        <v>379</v>
      </c>
      <c r="AP1166" s="564" t="s">
        <v>379</v>
      </c>
    </row>
    <row r="1167" spans="1:42" x14ac:dyDescent="0.3">
      <c r="A1167" s="564">
        <v>123655</v>
      </c>
      <c r="B1167" s="564" t="s">
        <v>515</v>
      </c>
      <c r="C1167" s="564" t="s">
        <v>221</v>
      </c>
      <c r="D1167" s="564" t="s">
        <v>221</v>
      </c>
      <c r="E1167" s="564" t="s">
        <v>219</v>
      </c>
      <c r="F1167" s="564" t="s">
        <v>221</v>
      </c>
      <c r="G1167" s="564" t="s">
        <v>220</v>
      </c>
      <c r="H1167" s="564" t="s">
        <v>221</v>
      </c>
      <c r="I1167" s="564" t="s">
        <v>221</v>
      </c>
      <c r="J1167" s="564" t="s">
        <v>221</v>
      </c>
      <c r="K1167" s="564" t="s">
        <v>221</v>
      </c>
      <c r="L1167" s="564" t="s">
        <v>220</v>
      </c>
      <c r="M1167" s="564" t="s">
        <v>379</v>
      </c>
      <c r="N1167" s="564" t="s">
        <v>379</v>
      </c>
      <c r="O1167" s="564" t="s">
        <v>379</v>
      </c>
      <c r="P1167" s="564" t="s">
        <v>379</v>
      </c>
      <c r="Q1167" s="564" t="s">
        <v>379</v>
      </c>
      <c r="R1167" s="564" t="s">
        <v>379</v>
      </c>
      <c r="S1167" s="564" t="s">
        <v>379</v>
      </c>
      <c r="T1167" s="564" t="s">
        <v>379</v>
      </c>
      <c r="U1167" s="564" t="s">
        <v>379</v>
      </c>
      <c r="V1167" s="564" t="s">
        <v>379</v>
      </c>
      <c r="W1167" s="564" t="s">
        <v>379</v>
      </c>
      <c r="X1167" s="564" t="s">
        <v>379</v>
      </c>
      <c r="Y1167" s="564" t="s">
        <v>379</v>
      </c>
      <c r="Z1167" s="564" t="s">
        <v>379</v>
      </c>
      <c r="AA1167" s="564" t="s">
        <v>379</v>
      </c>
      <c r="AB1167" s="564" t="s">
        <v>379</v>
      </c>
      <c r="AC1167" s="564" t="s">
        <v>379</v>
      </c>
      <c r="AD1167" s="564" t="s">
        <v>379</v>
      </c>
      <c r="AE1167" s="564" t="s">
        <v>379</v>
      </c>
      <c r="AF1167" s="564" t="s">
        <v>379</v>
      </c>
      <c r="AG1167" s="564" t="s">
        <v>379</v>
      </c>
      <c r="AH1167" s="564" t="s">
        <v>379</v>
      </c>
      <c r="AI1167" s="564" t="s">
        <v>379</v>
      </c>
      <c r="AJ1167" s="564" t="s">
        <v>379</v>
      </c>
      <c r="AK1167" s="564" t="s">
        <v>379</v>
      </c>
      <c r="AL1167" s="564" t="s">
        <v>379</v>
      </c>
      <c r="AM1167" s="564" t="s">
        <v>379</v>
      </c>
      <c r="AN1167" s="564" t="s">
        <v>379</v>
      </c>
      <c r="AO1167" s="564" t="s">
        <v>379</v>
      </c>
      <c r="AP1167" s="564" t="s">
        <v>379</v>
      </c>
    </row>
    <row r="1168" spans="1:42" x14ac:dyDescent="0.3">
      <c r="A1168" s="564">
        <v>123665</v>
      </c>
      <c r="B1168" s="564" t="s">
        <v>515</v>
      </c>
      <c r="C1168" s="564" t="s">
        <v>221</v>
      </c>
      <c r="D1168" s="564" t="s">
        <v>221</v>
      </c>
      <c r="E1168" s="564" t="s">
        <v>221</v>
      </c>
      <c r="F1168" s="564" t="s">
        <v>221</v>
      </c>
      <c r="G1168" s="564" t="s">
        <v>221</v>
      </c>
      <c r="H1168" s="564" t="s">
        <v>220</v>
      </c>
      <c r="I1168" s="564" t="s">
        <v>220</v>
      </c>
      <c r="J1168" s="564" t="s">
        <v>220</v>
      </c>
      <c r="K1168" s="564" t="s">
        <v>220</v>
      </c>
      <c r="L1168" s="564" t="s">
        <v>220</v>
      </c>
    </row>
    <row r="1169" spans="1:42" x14ac:dyDescent="0.3">
      <c r="A1169" s="564">
        <v>123667</v>
      </c>
      <c r="B1169" s="564" t="s">
        <v>515</v>
      </c>
      <c r="C1169" s="564" t="s">
        <v>221</v>
      </c>
      <c r="D1169" s="564" t="s">
        <v>221</v>
      </c>
      <c r="E1169" s="564" t="s">
        <v>221</v>
      </c>
      <c r="F1169" s="564" t="s">
        <v>221</v>
      </c>
      <c r="G1169" s="564" t="s">
        <v>221</v>
      </c>
      <c r="H1169" s="564" t="s">
        <v>220</v>
      </c>
      <c r="I1169" s="564" t="s">
        <v>220</v>
      </c>
      <c r="J1169" s="564" t="s">
        <v>220</v>
      </c>
      <c r="K1169" s="564" t="s">
        <v>220</v>
      </c>
      <c r="L1169" s="564" t="s">
        <v>220</v>
      </c>
    </row>
    <row r="1170" spans="1:42" x14ac:dyDescent="0.3">
      <c r="A1170" s="564">
        <v>123670</v>
      </c>
      <c r="B1170" s="564" t="s">
        <v>515</v>
      </c>
      <c r="C1170" s="564" t="s">
        <v>221</v>
      </c>
      <c r="D1170" s="564" t="s">
        <v>221</v>
      </c>
      <c r="E1170" s="564" t="s">
        <v>221</v>
      </c>
      <c r="F1170" s="564" t="s">
        <v>221</v>
      </c>
      <c r="G1170" s="564" t="s">
        <v>221</v>
      </c>
      <c r="H1170" s="564" t="s">
        <v>220</v>
      </c>
      <c r="I1170" s="564" t="s">
        <v>220</v>
      </c>
      <c r="J1170" s="564" t="s">
        <v>220</v>
      </c>
      <c r="K1170" s="564" t="s">
        <v>220</v>
      </c>
      <c r="L1170" s="564" t="s">
        <v>220</v>
      </c>
    </row>
    <row r="1171" spans="1:42" x14ac:dyDescent="0.3">
      <c r="A1171" s="564">
        <v>123679</v>
      </c>
      <c r="B1171" s="564" t="s">
        <v>515</v>
      </c>
      <c r="C1171" s="564" t="s">
        <v>221</v>
      </c>
      <c r="D1171" s="564" t="s">
        <v>221</v>
      </c>
      <c r="E1171" s="564" t="s">
        <v>221</v>
      </c>
      <c r="F1171" s="564" t="s">
        <v>221</v>
      </c>
      <c r="G1171" s="564" t="s">
        <v>221</v>
      </c>
      <c r="H1171" s="564" t="s">
        <v>220</v>
      </c>
      <c r="I1171" s="564" t="s">
        <v>220</v>
      </c>
      <c r="J1171" s="564" t="s">
        <v>220</v>
      </c>
      <c r="K1171" s="564" t="s">
        <v>220</v>
      </c>
      <c r="L1171" s="564" t="s">
        <v>220</v>
      </c>
    </row>
    <row r="1172" spans="1:42" x14ac:dyDescent="0.3">
      <c r="A1172" s="564">
        <v>123687</v>
      </c>
      <c r="B1172" s="564" t="s">
        <v>515</v>
      </c>
      <c r="C1172" s="564" t="s">
        <v>221</v>
      </c>
      <c r="D1172" s="564" t="s">
        <v>221</v>
      </c>
      <c r="E1172" s="564" t="s">
        <v>221</v>
      </c>
      <c r="F1172" s="564" t="s">
        <v>221</v>
      </c>
      <c r="G1172" s="564" t="s">
        <v>221</v>
      </c>
      <c r="H1172" s="564" t="s">
        <v>220</v>
      </c>
      <c r="I1172" s="564" t="s">
        <v>220</v>
      </c>
      <c r="J1172" s="564" t="s">
        <v>220</v>
      </c>
      <c r="K1172" s="564" t="s">
        <v>220</v>
      </c>
      <c r="L1172" s="564" t="s">
        <v>220</v>
      </c>
    </row>
    <row r="1173" spans="1:42" x14ac:dyDescent="0.3">
      <c r="A1173" s="564">
        <v>123693</v>
      </c>
      <c r="B1173" s="564" t="s">
        <v>515</v>
      </c>
      <c r="C1173" s="564" t="s">
        <v>221</v>
      </c>
      <c r="D1173" s="564" t="s">
        <v>221</v>
      </c>
      <c r="E1173" s="564" t="s">
        <v>220</v>
      </c>
      <c r="F1173" s="564" t="s">
        <v>220</v>
      </c>
      <c r="G1173" s="564" t="s">
        <v>220</v>
      </c>
      <c r="H1173" s="564" t="s">
        <v>220</v>
      </c>
      <c r="I1173" s="564" t="s">
        <v>220</v>
      </c>
      <c r="J1173" s="564" t="s">
        <v>220</v>
      </c>
      <c r="K1173" s="564" t="s">
        <v>220</v>
      </c>
      <c r="L1173" s="564" t="s">
        <v>220</v>
      </c>
    </row>
    <row r="1174" spans="1:42" x14ac:dyDescent="0.3">
      <c r="A1174" s="564">
        <v>123696</v>
      </c>
      <c r="B1174" s="564" t="s">
        <v>515</v>
      </c>
      <c r="C1174" s="564" t="s">
        <v>221</v>
      </c>
      <c r="D1174" s="564" t="s">
        <v>221</v>
      </c>
      <c r="E1174" s="564" t="s">
        <v>219</v>
      </c>
      <c r="F1174" s="564" t="s">
        <v>221</v>
      </c>
      <c r="G1174" s="564" t="s">
        <v>221</v>
      </c>
      <c r="H1174" s="564" t="s">
        <v>221</v>
      </c>
      <c r="I1174" s="564" t="s">
        <v>221</v>
      </c>
      <c r="J1174" s="564" t="s">
        <v>221</v>
      </c>
      <c r="K1174" s="564" t="s">
        <v>219</v>
      </c>
      <c r="L1174" s="564" t="s">
        <v>221</v>
      </c>
      <c r="M1174" s="564" t="s">
        <v>379</v>
      </c>
      <c r="N1174" s="564" t="s">
        <v>379</v>
      </c>
      <c r="O1174" s="564" t="s">
        <v>379</v>
      </c>
      <c r="P1174" s="564" t="s">
        <v>379</v>
      </c>
      <c r="Q1174" s="564" t="s">
        <v>379</v>
      </c>
      <c r="R1174" s="564" t="s">
        <v>379</v>
      </c>
      <c r="S1174" s="564" t="s">
        <v>379</v>
      </c>
      <c r="T1174" s="564" t="s">
        <v>379</v>
      </c>
      <c r="U1174" s="564" t="s">
        <v>379</v>
      </c>
      <c r="V1174" s="564" t="s">
        <v>379</v>
      </c>
      <c r="W1174" s="564" t="s">
        <v>379</v>
      </c>
      <c r="X1174" s="564" t="s">
        <v>379</v>
      </c>
      <c r="Y1174" s="564" t="s">
        <v>379</v>
      </c>
      <c r="Z1174" s="564" t="s">
        <v>379</v>
      </c>
      <c r="AA1174" s="564" t="s">
        <v>379</v>
      </c>
      <c r="AB1174" s="564" t="s">
        <v>379</v>
      </c>
      <c r="AC1174" s="564" t="s">
        <v>379</v>
      </c>
      <c r="AD1174" s="564" t="s">
        <v>379</v>
      </c>
      <c r="AE1174" s="564" t="s">
        <v>379</v>
      </c>
      <c r="AF1174" s="564" t="s">
        <v>379</v>
      </c>
      <c r="AG1174" s="564" t="s">
        <v>379</v>
      </c>
      <c r="AH1174" s="564" t="s">
        <v>379</v>
      </c>
      <c r="AI1174" s="564" t="s">
        <v>379</v>
      </c>
      <c r="AJ1174" s="564" t="s">
        <v>379</v>
      </c>
      <c r="AK1174" s="564" t="s">
        <v>379</v>
      </c>
      <c r="AL1174" s="564" t="s">
        <v>379</v>
      </c>
      <c r="AM1174" s="564" t="s">
        <v>379</v>
      </c>
      <c r="AN1174" s="564" t="s">
        <v>379</v>
      </c>
      <c r="AO1174" s="564" t="s">
        <v>379</v>
      </c>
      <c r="AP1174" s="564" t="s">
        <v>379</v>
      </c>
    </row>
    <row r="1175" spans="1:42" x14ac:dyDescent="0.3">
      <c r="A1175" s="564">
        <v>123697</v>
      </c>
      <c r="B1175" s="564" t="s">
        <v>515</v>
      </c>
      <c r="C1175" s="564" t="s">
        <v>221</v>
      </c>
      <c r="D1175" s="564" t="s">
        <v>221</v>
      </c>
      <c r="E1175" s="564" t="s">
        <v>221</v>
      </c>
      <c r="F1175" s="564" t="s">
        <v>221</v>
      </c>
      <c r="G1175" s="564" t="s">
        <v>221</v>
      </c>
      <c r="H1175" s="564" t="s">
        <v>220</v>
      </c>
      <c r="I1175" s="564" t="s">
        <v>220</v>
      </c>
      <c r="J1175" s="564" t="s">
        <v>220</v>
      </c>
      <c r="K1175" s="564" t="s">
        <v>220</v>
      </c>
      <c r="L1175" s="564" t="s">
        <v>220</v>
      </c>
    </row>
    <row r="1176" spans="1:42" x14ac:dyDescent="0.3">
      <c r="A1176" s="564">
        <v>123698</v>
      </c>
      <c r="B1176" s="564" t="s">
        <v>515</v>
      </c>
      <c r="C1176" s="564" t="s">
        <v>221</v>
      </c>
      <c r="D1176" s="564" t="s">
        <v>221</v>
      </c>
      <c r="E1176" s="564" t="s">
        <v>221</v>
      </c>
      <c r="F1176" s="564" t="s">
        <v>221</v>
      </c>
      <c r="G1176" s="564" t="s">
        <v>221</v>
      </c>
      <c r="H1176" s="564" t="s">
        <v>220</v>
      </c>
      <c r="I1176" s="564" t="s">
        <v>220</v>
      </c>
      <c r="J1176" s="564" t="s">
        <v>220</v>
      </c>
      <c r="K1176" s="564" t="s">
        <v>220</v>
      </c>
      <c r="L1176" s="564" t="s">
        <v>220</v>
      </c>
    </row>
    <row r="1177" spans="1:42" x14ac:dyDescent="0.3">
      <c r="A1177" s="564">
        <v>123702</v>
      </c>
      <c r="B1177" s="564" t="s">
        <v>515</v>
      </c>
      <c r="C1177" s="564" t="s">
        <v>221</v>
      </c>
      <c r="D1177" s="564" t="s">
        <v>221</v>
      </c>
      <c r="E1177" s="564" t="s">
        <v>221</v>
      </c>
      <c r="F1177" s="564" t="s">
        <v>221</v>
      </c>
      <c r="G1177" s="564" t="s">
        <v>221</v>
      </c>
      <c r="H1177" s="564" t="s">
        <v>220</v>
      </c>
      <c r="I1177" s="564" t="s">
        <v>220</v>
      </c>
      <c r="J1177" s="564" t="s">
        <v>220</v>
      </c>
      <c r="K1177" s="564" t="s">
        <v>220</v>
      </c>
      <c r="L1177" s="564" t="s">
        <v>220</v>
      </c>
    </row>
    <row r="1178" spans="1:42" x14ac:dyDescent="0.3">
      <c r="A1178" s="564">
        <v>123704</v>
      </c>
      <c r="B1178" s="564" t="s">
        <v>515</v>
      </c>
      <c r="C1178" s="564" t="s">
        <v>221</v>
      </c>
      <c r="D1178" s="564" t="s">
        <v>221</v>
      </c>
      <c r="E1178" s="564" t="s">
        <v>221</v>
      </c>
      <c r="F1178" s="564" t="s">
        <v>220</v>
      </c>
      <c r="G1178" s="564" t="s">
        <v>221</v>
      </c>
      <c r="H1178" s="564" t="s">
        <v>221</v>
      </c>
      <c r="I1178" s="564" t="s">
        <v>220</v>
      </c>
      <c r="J1178" s="564" t="s">
        <v>220</v>
      </c>
      <c r="K1178" s="564" t="s">
        <v>220</v>
      </c>
      <c r="L1178" s="564" t="s">
        <v>221</v>
      </c>
      <c r="M1178" s="564" t="s">
        <v>379</v>
      </c>
      <c r="N1178" s="564" t="s">
        <v>379</v>
      </c>
      <c r="O1178" s="564" t="s">
        <v>379</v>
      </c>
      <c r="P1178" s="564" t="s">
        <v>379</v>
      </c>
      <c r="Q1178" s="564" t="s">
        <v>379</v>
      </c>
      <c r="R1178" s="564" t="s">
        <v>379</v>
      </c>
      <c r="S1178" s="564" t="s">
        <v>379</v>
      </c>
      <c r="T1178" s="564" t="s">
        <v>379</v>
      </c>
      <c r="U1178" s="564" t="s">
        <v>379</v>
      </c>
      <c r="V1178" s="564" t="s">
        <v>379</v>
      </c>
      <c r="W1178" s="564" t="s">
        <v>379</v>
      </c>
      <c r="X1178" s="564" t="s">
        <v>379</v>
      </c>
      <c r="Y1178" s="564" t="s">
        <v>379</v>
      </c>
      <c r="Z1178" s="564" t="s">
        <v>379</v>
      </c>
      <c r="AA1178" s="564" t="s">
        <v>379</v>
      </c>
      <c r="AB1178" s="564" t="s">
        <v>379</v>
      </c>
      <c r="AC1178" s="564" t="s">
        <v>379</v>
      </c>
      <c r="AD1178" s="564" t="s">
        <v>379</v>
      </c>
      <c r="AE1178" s="564" t="s">
        <v>379</v>
      </c>
      <c r="AF1178" s="564" t="s">
        <v>379</v>
      </c>
      <c r="AG1178" s="564" t="s">
        <v>379</v>
      </c>
      <c r="AH1178" s="564" t="s">
        <v>379</v>
      </c>
      <c r="AI1178" s="564" t="s">
        <v>379</v>
      </c>
      <c r="AJ1178" s="564" t="s">
        <v>379</v>
      </c>
      <c r="AK1178" s="564" t="s">
        <v>379</v>
      </c>
      <c r="AL1178" s="564" t="s">
        <v>379</v>
      </c>
      <c r="AM1178" s="564" t="s">
        <v>379</v>
      </c>
      <c r="AN1178" s="564" t="s">
        <v>379</v>
      </c>
      <c r="AO1178" s="564" t="s">
        <v>379</v>
      </c>
      <c r="AP1178" s="564" t="s">
        <v>379</v>
      </c>
    </row>
    <row r="1179" spans="1:42" x14ac:dyDescent="0.3">
      <c r="A1179" s="564">
        <v>123711</v>
      </c>
      <c r="B1179" s="564" t="s">
        <v>515</v>
      </c>
      <c r="C1179" s="564" t="s">
        <v>221</v>
      </c>
      <c r="D1179" s="564" t="s">
        <v>219</v>
      </c>
      <c r="E1179" s="564" t="s">
        <v>219</v>
      </c>
      <c r="F1179" s="564" t="s">
        <v>221</v>
      </c>
      <c r="G1179" s="564" t="s">
        <v>219</v>
      </c>
      <c r="H1179" s="564" t="s">
        <v>221</v>
      </c>
      <c r="I1179" s="564" t="s">
        <v>219</v>
      </c>
      <c r="J1179" s="564" t="s">
        <v>221</v>
      </c>
      <c r="K1179" s="564" t="s">
        <v>219</v>
      </c>
      <c r="L1179" s="564" t="s">
        <v>221</v>
      </c>
      <c r="M1179" s="564" t="s">
        <v>379</v>
      </c>
      <c r="N1179" s="564" t="s">
        <v>379</v>
      </c>
      <c r="O1179" s="564" t="s">
        <v>379</v>
      </c>
      <c r="P1179" s="564" t="s">
        <v>379</v>
      </c>
      <c r="Q1179" s="564" t="s">
        <v>379</v>
      </c>
      <c r="R1179" s="564" t="s">
        <v>379</v>
      </c>
      <c r="S1179" s="564" t="s">
        <v>379</v>
      </c>
      <c r="T1179" s="564" t="s">
        <v>379</v>
      </c>
      <c r="U1179" s="564" t="s">
        <v>379</v>
      </c>
      <c r="V1179" s="564" t="s">
        <v>379</v>
      </c>
      <c r="W1179" s="564" t="s">
        <v>379</v>
      </c>
      <c r="X1179" s="564" t="s">
        <v>379</v>
      </c>
      <c r="Y1179" s="564" t="s">
        <v>379</v>
      </c>
      <c r="Z1179" s="564" t="s">
        <v>379</v>
      </c>
      <c r="AA1179" s="564" t="s">
        <v>379</v>
      </c>
      <c r="AB1179" s="564" t="s">
        <v>379</v>
      </c>
      <c r="AC1179" s="564" t="s">
        <v>379</v>
      </c>
      <c r="AD1179" s="564" t="s">
        <v>379</v>
      </c>
      <c r="AE1179" s="564" t="s">
        <v>379</v>
      </c>
      <c r="AF1179" s="564" t="s">
        <v>379</v>
      </c>
      <c r="AG1179" s="564" t="s">
        <v>379</v>
      </c>
      <c r="AH1179" s="564" t="s">
        <v>379</v>
      </c>
      <c r="AI1179" s="564" t="s">
        <v>379</v>
      </c>
      <c r="AJ1179" s="564" t="s">
        <v>379</v>
      </c>
      <c r="AK1179" s="564" t="s">
        <v>379</v>
      </c>
      <c r="AL1179" s="564" t="s">
        <v>379</v>
      </c>
      <c r="AM1179" s="564" t="s">
        <v>379</v>
      </c>
      <c r="AN1179" s="564" t="s">
        <v>379</v>
      </c>
      <c r="AO1179" s="564" t="s">
        <v>379</v>
      </c>
      <c r="AP1179" s="564" t="s">
        <v>379</v>
      </c>
    </row>
    <row r="1180" spans="1:42" x14ac:dyDescent="0.3">
      <c r="A1180" s="564">
        <v>123713</v>
      </c>
      <c r="B1180" s="564" t="s">
        <v>515</v>
      </c>
      <c r="C1180" s="564" t="s">
        <v>221</v>
      </c>
      <c r="D1180" s="564" t="s">
        <v>221</v>
      </c>
      <c r="E1180" s="564" t="s">
        <v>221</v>
      </c>
      <c r="F1180" s="564" t="s">
        <v>221</v>
      </c>
      <c r="G1180" s="564" t="s">
        <v>221</v>
      </c>
      <c r="H1180" s="564" t="s">
        <v>221</v>
      </c>
      <c r="I1180" s="564" t="s">
        <v>221</v>
      </c>
      <c r="J1180" s="564" t="s">
        <v>221</v>
      </c>
      <c r="K1180" s="564" t="s">
        <v>221</v>
      </c>
      <c r="L1180" s="564" t="s">
        <v>221</v>
      </c>
    </row>
    <row r="1181" spans="1:42" x14ac:dyDescent="0.3">
      <c r="A1181" s="564">
        <v>123714</v>
      </c>
      <c r="B1181" s="564" t="s">
        <v>515</v>
      </c>
      <c r="C1181" s="564" t="s">
        <v>221</v>
      </c>
      <c r="D1181" s="564" t="s">
        <v>221</v>
      </c>
      <c r="E1181" s="564" t="s">
        <v>221</v>
      </c>
      <c r="F1181" s="564" t="s">
        <v>221</v>
      </c>
      <c r="G1181" s="564" t="s">
        <v>221</v>
      </c>
      <c r="H1181" s="564" t="s">
        <v>220</v>
      </c>
      <c r="I1181" s="564" t="s">
        <v>220</v>
      </c>
      <c r="J1181" s="564" t="s">
        <v>220</v>
      </c>
      <c r="K1181" s="564" t="s">
        <v>220</v>
      </c>
      <c r="L1181" s="564" t="s">
        <v>220</v>
      </c>
    </row>
    <row r="1182" spans="1:42" x14ac:dyDescent="0.3">
      <c r="A1182" s="564">
        <v>123719</v>
      </c>
      <c r="B1182" s="564" t="s">
        <v>515</v>
      </c>
      <c r="C1182" s="564" t="s">
        <v>221</v>
      </c>
      <c r="D1182" s="564" t="s">
        <v>221</v>
      </c>
      <c r="E1182" s="564" t="s">
        <v>221</v>
      </c>
      <c r="F1182" s="564" t="s">
        <v>221</v>
      </c>
      <c r="G1182" s="564" t="s">
        <v>221</v>
      </c>
      <c r="H1182" s="564" t="s">
        <v>220</v>
      </c>
      <c r="I1182" s="564" t="s">
        <v>220</v>
      </c>
      <c r="J1182" s="564" t="s">
        <v>220</v>
      </c>
      <c r="K1182" s="564" t="s">
        <v>220</v>
      </c>
      <c r="L1182" s="564" t="s">
        <v>220</v>
      </c>
    </row>
    <row r="1183" spans="1:42" x14ac:dyDescent="0.3">
      <c r="A1183" s="564">
        <v>123722</v>
      </c>
      <c r="B1183" s="564" t="s">
        <v>515</v>
      </c>
      <c r="C1183" s="564" t="s">
        <v>221</v>
      </c>
      <c r="D1183" s="564" t="s">
        <v>221</v>
      </c>
      <c r="E1183" s="564" t="s">
        <v>221</v>
      </c>
      <c r="F1183" s="564" t="s">
        <v>221</v>
      </c>
      <c r="G1183" s="564" t="s">
        <v>220</v>
      </c>
      <c r="H1183" s="564" t="s">
        <v>220</v>
      </c>
      <c r="I1183" s="564" t="s">
        <v>220</v>
      </c>
      <c r="J1183" s="564" t="s">
        <v>220</v>
      </c>
      <c r="K1183" s="564" t="s">
        <v>220</v>
      </c>
      <c r="L1183" s="564" t="s">
        <v>220</v>
      </c>
    </row>
    <row r="1184" spans="1:42" x14ac:dyDescent="0.3">
      <c r="A1184" s="564">
        <v>123723</v>
      </c>
      <c r="B1184" s="564" t="s">
        <v>515</v>
      </c>
      <c r="C1184" s="564" t="s">
        <v>221</v>
      </c>
      <c r="D1184" s="564" t="s">
        <v>221</v>
      </c>
      <c r="E1184" s="564" t="s">
        <v>221</v>
      </c>
      <c r="F1184" s="564" t="s">
        <v>221</v>
      </c>
      <c r="G1184" s="564" t="s">
        <v>221</v>
      </c>
      <c r="H1184" s="564" t="s">
        <v>220</v>
      </c>
      <c r="I1184" s="564" t="s">
        <v>220</v>
      </c>
      <c r="J1184" s="564" t="s">
        <v>220</v>
      </c>
      <c r="K1184" s="564" t="s">
        <v>220</v>
      </c>
      <c r="L1184" s="564" t="s">
        <v>220</v>
      </c>
    </row>
    <row r="1185" spans="1:42" x14ac:dyDescent="0.3">
      <c r="A1185" s="564">
        <v>123728</v>
      </c>
      <c r="B1185" s="564" t="s">
        <v>515</v>
      </c>
      <c r="C1185" s="564" t="s">
        <v>221</v>
      </c>
      <c r="D1185" s="564" t="s">
        <v>221</v>
      </c>
      <c r="E1185" s="564" t="s">
        <v>221</v>
      </c>
      <c r="F1185" s="564" t="s">
        <v>221</v>
      </c>
      <c r="G1185" s="564" t="s">
        <v>221</v>
      </c>
      <c r="H1185" s="564" t="s">
        <v>220</v>
      </c>
      <c r="I1185" s="564" t="s">
        <v>220</v>
      </c>
      <c r="J1185" s="564" t="s">
        <v>220</v>
      </c>
      <c r="K1185" s="564" t="s">
        <v>220</v>
      </c>
      <c r="L1185" s="564" t="s">
        <v>220</v>
      </c>
    </row>
    <row r="1186" spans="1:42" x14ac:dyDescent="0.3">
      <c r="A1186" s="564">
        <v>123730</v>
      </c>
      <c r="B1186" s="564" t="s">
        <v>515</v>
      </c>
      <c r="C1186" s="564" t="s">
        <v>221</v>
      </c>
      <c r="D1186" s="564" t="s">
        <v>221</v>
      </c>
      <c r="E1186" s="564" t="s">
        <v>221</v>
      </c>
      <c r="F1186" s="564" t="s">
        <v>221</v>
      </c>
      <c r="G1186" s="564" t="s">
        <v>221</v>
      </c>
      <c r="H1186" s="564" t="s">
        <v>220</v>
      </c>
      <c r="I1186" s="564" t="s">
        <v>220</v>
      </c>
      <c r="J1186" s="564" t="s">
        <v>220</v>
      </c>
      <c r="K1186" s="564" t="s">
        <v>220</v>
      </c>
      <c r="L1186" s="564" t="s">
        <v>220</v>
      </c>
    </row>
    <row r="1187" spans="1:42" x14ac:dyDescent="0.3">
      <c r="A1187" s="564">
        <v>123733</v>
      </c>
      <c r="B1187" s="564" t="s">
        <v>515</v>
      </c>
      <c r="C1187" s="564" t="s">
        <v>221</v>
      </c>
      <c r="D1187" s="564" t="s">
        <v>220</v>
      </c>
      <c r="E1187" s="564" t="s">
        <v>221</v>
      </c>
      <c r="F1187" s="564" t="s">
        <v>221</v>
      </c>
      <c r="G1187" s="564" t="s">
        <v>220</v>
      </c>
      <c r="H1187" s="564" t="s">
        <v>220</v>
      </c>
      <c r="I1187" s="564" t="s">
        <v>220</v>
      </c>
      <c r="J1187" s="564" t="s">
        <v>220</v>
      </c>
      <c r="K1187" s="564" t="s">
        <v>220</v>
      </c>
      <c r="L1187" s="564" t="s">
        <v>220</v>
      </c>
      <c r="M1187" s="564" t="s">
        <v>379</v>
      </c>
      <c r="N1187" s="564" t="s">
        <v>379</v>
      </c>
      <c r="O1187" s="564" t="s">
        <v>379</v>
      </c>
      <c r="P1187" s="564" t="s">
        <v>379</v>
      </c>
      <c r="Q1187" s="564" t="s">
        <v>379</v>
      </c>
      <c r="R1187" s="564" t="s">
        <v>379</v>
      </c>
      <c r="S1187" s="564" t="s">
        <v>379</v>
      </c>
      <c r="T1187" s="564" t="s">
        <v>379</v>
      </c>
      <c r="U1187" s="564" t="s">
        <v>379</v>
      </c>
      <c r="V1187" s="564" t="s">
        <v>379</v>
      </c>
      <c r="W1187" s="564" t="s">
        <v>379</v>
      </c>
      <c r="X1187" s="564" t="s">
        <v>379</v>
      </c>
      <c r="Y1187" s="564" t="s">
        <v>379</v>
      </c>
      <c r="Z1187" s="564" t="s">
        <v>379</v>
      </c>
      <c r="AA1187" s="564" t="s">
        <v>379</v>
      </c>
      <c r="AB1187" s="564" t="s">
        <v>379</v>
      </c>
      <c r="AC1187" s="564" t="s">
        <v>379</v>
      </c>
      <c r="AD1187" s="564" t="s">
        <v>379</v>
      </c>
      <c r="AE1187" s="564" t="s">
        <v>379</v>
      </c>
      <c r="AF1187" s="564" t="s">
        <v>379</v>
      </c>
      <c r="AG1187" s="564" t="s">
        <v>379</v>
      </c>
      <c r="AH1187" s="564" t="s">
        <v>379</v>
      </c>
      <c r="AI1187" s="564" t="s">
        <v>379</v>
      </c>
      <c r="AJ1187" s="564" t="s">
        <v>379</v>
      </c>
      <c r="AK1187" s="564" t="s">
        <v>379</v>
      </c>
      <c r="AL1187" s="564" t="s">
        <v>379</v>
      </c>
      <c r="AM1187" s="564" t="s">
        <v>379</v>
      </c>
      <c r="AN1187" s="564" t="s">
        <v>379</v>
      </c>
      <c r="AO1187" s="564" t="s">
        <v>379</v>
      </c>
      <c r="AP1187" s="564" t="s">
        <v>379</v>
      </c>
    </row>
    <row r="1188" spans="1:42" x14ac:dyDescent="0.3">
      <c r="A1188" s="564">
        <v>123738</v>
      </c>
      <c r="B1188" s="564" t="s">
        <v>515</v>
      </c>
      <c r="C1188" s="564" t="s">
        <v>221</v>
      </c>
      <c r="D1188" s="564" t="s">
        <v>221</v>
      </c>
      <c r="E1188" s="564" t="s">
        <v>221</v>
      </c>
      <c r="F1188" s="564" t="s">
        <v>221</v>
      </c>
      <c r="G1188" s="564" t="s">
        <v>221</v>
      </c>
      <c r="H1188" s="564" t="s">
        <v>220</v>
      </c>
      <c r="I1188" s="564" t="s">
        <v>220</v>
      </c>
      <c r="J1188" s="564" t="s">
        <v>220</v>
      </c>
      <c r="K1188" s="564" t="s">
        <v>220</v>
      </c>
      <c r="L1188" s="564" t="s">
        <v>220</v>
      </c>
    </row>
    <row r="1189" spans="1:42" x14ac:dyDescent="0.3">
      <c r="A1189" s="564">
        <v>123741</v>
      </c>
      <c r="B1189" s="564" t="s">
        <v>515</v>
      </c>
      <c r="C1189" s="564" t="s">
        <v>221</v>
      </c>
      <c r="D1189" s="564" t="s">
        <v>221</v>
      </c>
      <c r="E1189" s="564" t="s">
        <v>221</v>
      </c>
      <c r="F1189" s="564" t="s">
        <v>221</v>
      </c>
      <c r="G1189" s="564" t="s">
        <v>221</v>
      </c>
      <c r="H1189" s="564" t="s">
        <v>220</v>
      </c>
      <c r="I1189" s="564" t="s">
        <v>220</v>
      </c>
      <c r="J1189" s="564" t="s">
        <v>220</v>
      </c>
      <c r="K1189" s="564" t="s">
        <v>220</v>
      </c>
      <c r="L1189" s="564" t="s">
        <v>220</v>
      </c>
    </row>
    <row r="1190" spans="1:42" x14ac:dyDescent="0.3">
      <c r="A1190" s="564">
        <v>123742</v>
      </c>
      <c r="B1190" s="564" t="s">
        <v>515</v>
      </c>
      <c r="C1190" s="564" t="s">
        <v>221</v>
      </c>
      <c r="D1190" s="564" t="s">
        <v>219</v>
      </c>
      <c r="E1190" s="564" t="s">
        <v>219</v>
      </c>
      <c r="F1190" s="564" t="s">
        <v>221</v>
      </c>
      <c r="G1190" s="564" t="s">
        <v>219</v>
      </c>
      <c r="H1190" s="564" t="s">
        <v>220</v>
      </c>
      <c r="I1190" s="564" t="s">
        <v>220</v>
      </c>
      <c r="J1190" s="564" t="s">
        <v>220</v>
      </c>
      <c r="K1190" s="564" t="s">
        <v>220</v>
      </c>
      <c r="L1190" s="564" t="s">
        <v>220</v>
      </c>
      <c r="M1190" s="564" t="s">
        <v>379</v>
      </c>
      <c r="N1190" s="564" t="s">
        <v>379</v>
      </c>
      <c r="O1190" s="564" t="s">
        <v>379</v>
      </c>
      <c r="P1190" s="564" t="s">
        <v>379</v>
      </c>
      <c r="Q1190" s="564" t="s">
        <v>379</v>
      </c>
      <c r="R1190" s="564" t="s">
        <v>379</v>
      </c>
      <c r="S1190" s="564" t="s">
        <v>379</v>
      </c>
      <c r="T1190" s="564" t="s">
        <v>379</v>
      </c>
      <c r="U1190" s="564" t="s">
        <v>379</v>
      </c>
      <c r="V1190" s="564" t="s">
        <v>379</v>
      </c>
      <c r="W1190" s="564" t="s">
        <v>379</v>
      </c>
      <c r="X1190" s="564" t="s">
        <v>379</v>
      </c>
      <c r="Y1190" s="564" t="s">
        <v>379</v>
      </c>
      <c r="Z1190" s="564" t="s">
        <v>379</v>
      </c>
      <c r="AA1190" s="564" t="s">
        <v>379</v>
      </c>
      <c r="AB1190" s="564" t="s">
        <v>379</v>
      </c>
      <c r="AC1190" s="564" t="s">
        <v>379</v>
      </c>
      <c r="AD1190" s="564" t="s">
        <v>379</v>
      </c>
      <c r="AE1190" s="564" t="s">
        <v>379</v>
      </c>
      <c r="AF1190" s="564" t="s">
        <v>379</v>
      </c>
      <c r="AG1190" s="564" t="s">
        <v>379</v>
      </c>
      <c r="AH1190" s="564" t="s">
        <v>379</v>
      </c>
      <c r="AI1190" s="564" t="s">
        <v>379</v>
      </c>
      <c r="AJ1190" s="564" t="s">
        <v>379</v>
      </c>
      <c r="AK1190" s="564" t="s">
        <v>379</v>
      </c>
      <c r="AL1190" s="564" t="s">
        <v>379</v>
      </c>
      <c r="AM1190" s="564" t="s">
        <v>379</v>
      </c>
      <c r="AN1190" s="564" t="s">
        <v>379</v>
      </c>
      <c r="AO1190" s="564" t="s">
        <v>379</v>
      </c>
      <c r="AP1190" s="564" t="s">
        <v>379</v>
      </c>
    </row>
    <row r="1191" spans="1:42" x14ac:dyDescent="0.3">
      <c r="A1191" s="564">
        <v>123746</v>
      </c>
      <c r="B1191" s="564" t="s">
        <v>515</v>
      </c>
      <c r="C1191" s="564" t="s">
        <v>221</v>
      </c>
      <c r="D1191" s="564" t="s">
        <v>219</v>
      </c>
      <c r="E1191" s="564" t="s">
        <v>219</v>
      </c>
      <c r="F1191" s="564" t="s">
        <v>221</v>
      </c>
      <c r="G1191" s="564" t="s">
        <v>221</v>
      </c>
      <c r="H1191" s="564" t="s">
        <v>220</v>
      </c>
      <c r="I1191" s="564" t="s">
        <v>221</v>
      </c>
      <c r="J1191" s="564" t="s">
        <v>219</v>
      </c>
      <c r="K1191" s="564" t="s">
        <v>221</v>
      </c>
      <c r="L1191" s="564" t="s">
        <v>221</v>
      </c>
      <c r="M1191" s="564" t="s">
        <v>379</v>
      </c>
      <c r="N1191" s="564" t="s">
        <v>379</v>
      </c>
      <c r="O1191" s="564" t="s">
        <v>379</v>
      </c>
      <c r="P1191" s="564" t="s">
        <v>379</v>
      </c>
      <c r="Q1191" s="564" t="s">
        <v>379</v>
      </c>
      <c r="R1191" s="564" t="s">
        <v>379</v>
      </c>
      <c r="S1191" s="564" t="s">
        <v>379</v>
      </c>
      <c r="T1191" s="564" t="s">
        <v>379</v>
      </c>
      <c r="U1191" s="564" t="s">
        <v>379</v>
      </c>
      <c r="V1191" s="564" t="s">
        <v>379</v>
      </c>
      <c r="W1191" s="564" t="s">
        <v>379</v>
      </c>
      <c r="X1191" s="564" t="s">
        <v>379</v>
      </c>
      <c r="Y1191" s="564" t="s">
        <v>379</v>
      </c>
      <c r="Z1191" s="564" t="s">
        <v>379</v>
      </c>
      <c r="AA1191" s="564" t="s">
        <v>379</v>
      </c>
      <c r="AB1191" s="564" t="s">
        <v>379</v>
      </c>
      <c r="AC1191" s="564" t="s">
        <v>379</v>
      </c>
      <c r="AD1191" s="564" t="s">
        <v>379</v>
      </c>
      <c r="AE1191" s="564" t="s">
        <v>379</v>
      </c>
      <c r="AF1191" s="564" t="s">
        <v>379</v>
      </c>
      <c r="AG1191" s="564" t="s">
        <v>379</v>
      </c>
      <c r="AH1191" s="564" t="s">
        <v>379</v>
      </c>
      <c r="AI1191" s="564" t="s">
        <v>379</v>
      </c>
      <c r="AJ1191" s="564" t="s">
        <v>379</v>
      </c>
      <c r="AK1191" s="564" t="s">
        <v>379</v>
      </c>
      <c r="AL1191" s="564" t="s">
        <v>379</v>
      </c>
      <c r="AM1191" s="564" t="s">
        <v>379</v>
      </c>
      <c r="AN1191" s="564" t="s">
        <v>379</v>
      </c>
      <c r="AO1191" s="564" t="s">
        <v>379</v>
      </c>
      <c r="AP1191" s="564" t="s">
        <v>379</v>
      </c>
    </row>
    <row r="1192" spans="1:42" x14ac:dyDescent="0.3">
      <c r="A1192" s="564">
        <v>123748</v>
      </c>
      <c r="B1192" s="564" t="s">
        <v>515</v>
      </c>
      <c r="C1192" s="564" t="s">
        <v>221</v>
      </c>
      <c r="D1192" s="564" t="s">
        <v>221</v>
      </c>
      <c r="E1192" s="564" t="s">
        <v>221</v>
      </c>
      <c r="F1192" s="564" t="s">
        <v>221</v>
      </c>
      <c r="G1192" s="564" t="s">
        <v>221</v>
      </c>
      <c r="H1192" s="564" t="s">
        <v>220</v>
      </c>
      <c r="I1192" s="564" t="s">
        <v>220</v>
      </c>
      <c r="J1192" s="564" t="s">
        <v>220</v>
      </c>
      <c r="K1192" s="564" t="s">
        <v>220</v>
      </c>
      <c r="L1192" s="564" t="s">
        <v>220</v>
      </c>
    </row>
    <row r="1193" spans="1:42" x14ac:dyDescent="0.3">
      <c r="A1193" s="564">
        <v>123749</v>
      </c>
      <c r="B1193" s="564" t="s">
        <v>515</v>
      </c>
      <c r="C1193" s="564" t="s">
        <v>221</v>
      </c>
      <c r="D1193" s="564" t="s">
        <v>221</v>
      </c>
      <c r="E1193" s="564" t="s">
        <v>220</v>
      </c>
      <c r="F1193" s="564" t="s">
        <v>221</v>
      </c>
      <c r="G1193" s="564" t="s">
        <v>221</v>
      </c>
      <c r="H1193" s="564" t="s">
        <v>220</v>
      </c>
      <c r="I1193" s="564" t="s">
        <v>220</v>
      </c>
      <c r="J1193" s="564" t="s">
        <v>220</v>
      </c>
      <c r="K1193" s="564" t="s">
        <v>220</v>
      </c>
      <c r="L1193" s="564" t="s">
        <v>220</v>
      </c>
    </row>
    <row r="1194" spans="1:42" x14ac:dyDescent="0.3">
      <c r="A1194" s="564">
        <v>123752</v>
      </c>
      <c r="B1194" s="564" t="s">
        <v>515</v>
      </c>
      <c r="C1194" s="564" t="s">
        <v>221</v>
      </c>
      <c r="D1194" s="564" t="s">
        <v>221</v>
      </c>
      <c r="E1194" s="564" t="s">
        <v>221</v>
      </c>
      <c r="F1194" s="564" t="s">
        <v>220</v>
      </c>
      <c r="G1194" s="564" t="s">
        <v>221</v>
      </c>
      <c r="H1194" s="564" t="s">
        <v>220</v>
      </c>
      <c r="I1194" s="564" t="s">
        <v>220</v>
      </c>
      <c r="J1194" s="564" t="s">
        <v>220</v>
      </c>
      <c r="K1194" s="564" t="s">
        <v>220</v>
      </c>
      <c r="L1194" s="564" t="s">
        <v>220</v>
      </c>
    </row>
    <row r="1195" spans="1:42" x14ac:dyDescent="0.3">
      <c r="A1195" s="564">
        <v>123758</v>
      </c>
      <c r="B1195" s="564" t="s">
        <v>515</v>
      </c>
      <c r="C1195" s="564" t="s">
        <v>221</v>
      </c>
      <c r="D1195" s="564" t="s">
        <v>221</v>
      </c>
      <c r="E1195" s="564" t="s">
        <v>221</v>
      </c>
      <c r="F1195" s="564" t="s">
        <v>221</v>
      </c>
      <c r="G1195" s="564" t="s">
        <v>221</v>
      </c>
      <c r="H1195" s="564" t="s">
        <v>220</v>
      </c>
      <c r="I1195" s="564" t="s">
        <v>220</v>
      </c>
      <c r="J1195" s="564" t="s">
        <v>220</v>
      </c>
      <c r="K1195" s="564" t="s">
        <v>220</v>
      </c>
      <c r="L1195" s="564" t="s">
        <v>220</v>
      </c>
    </row>
    <row r="1196" spans="1:42" x14ac:dyDescent="0.3">
      <c r="A1196" s="564">
        <v>123762</v>
      </c>
      <c r="B1196" s="564" t="s">
        <v>515</v>
      </c>
      <c r="C1196" s="564" t="s">
        <v>221</v>
      </c>
      <c r="D1196" s="564" t="s">
        <v>221</v>
      </c>
      <c r="E1196" s="564" t="s">
        <v>221</v>
      </c>
      <c r="F1196" s="564" t="s">
        <v>221</v>
      </c>
      <c r="G1196" s="564" t="s">
        <v>221</v>
      </c>
      <c r="H1196" s="564" t="s">
        <v>220</v>
      </c>
      <c r="I1196" s="564" t="s">
        <v>220</v>
      </c>
      <c r="J1196" s="564" t="s">
        <v>220</v>
      </c>
      <c r="K1196" s="564" t="s">
        <v>220</v>
      </c>
      <c r="L1196" s="564" t="s">
        <v>220</v>
      </c>
    </row>
    <row r="1197" spans="1:42" x14ac:dyDescent="0.3">
      <c r="A1197" s="564">
        <v>123764</v>
      </c>
      <c r="B1197" s="564" t="s">
        <v>515</v>
      </c>
      <c r="C1197" s="564" t="s">
        <v>221</v>
      </c>
      <c r="D1197" s="564" t="s">
        <v>221</v>
      </c>
      <c r="E1197" s="564" t="s">
        <v>221</v>
      </c>
      <c r="F1197" s="564" t="s">
        <v>221</v>
      </c>
      <c r="G1197" s="564" t="s">
        <v>221</v>
      </c>
      <c r="H1197" s="564" t="s">
        <v>220</v>
      </c>
      <c r="I1197" s="564" t="s">
        <v>220</v>
      </c>
      <c r="J1197" s="564" t="s">
        <v>220</v>
      </c>
      <c r="K1197" s="564" t="s">
        <v>220</v>
      </c>
      <c r="L1197" s="564" t="s">
        <v>220</v>
      </c>
    </row>
    <row r="1198" spans="1:42" x14ac:dyDescent="0.3">
      <c r="A1198" s="564">
        <v>123767</v>
      </c>
      <c r="B1198" s="564" t="s">
        <v>515</v>
      </c>
      <c r="C1198" s="564" t="s">
        <v>221</v>
      </c>
      <c r="D1198" s="564" t="s">
        <v>221</v>
      </c>
      <c r="E1198" s="564" t="s">
        <v>221</v>
      </c>
      <c r="F1198" s="564" t="s">
        <v>221</v>
      </c>
      <c r="G1198" s="564" t="s">
        <v>221</v>
      </c>
      <c r="H1198" s="564" t="s">
        <v>220</v>
      </c>
      <c r="I1198" s="564" t="s">
        <v>220</v>
      </c>
      <c r="J1198" s="564" t="s">
        <v>220</v>
      </c>
      <c r="K1198" s="564" t="s">
        <v>220</v>
      </c>
      <c r="L1198" s="564" t="s">
        <v>220</v>
      </c>
    </row>
    <row r="1199" spans="1:42" x14ac:dyDescent="0.3">
      <c r="A1199" s="564">
        <v>123776</v>
      </c>
      <c r="B1199" s="564" t="s">
        <v>515</v>
      </c>
      <c r="C1199" s="564" t="s">
        <v>221</v>
      </c>
      <c r="D1199" s="564" t="s">
        <v>219</v>
      </c>
      <c r="E1199" s="564" t="s">
        <v>220</v>
      </c>
      <c r="F1199" s="564" t="s">
        <v>220</v>
      </c>
      <c r="G1199" s="564" t="s">
        <v>219</v>
      </c>
      <c r="H1199" s="564" t="s">
        <v>221</v>
      </c>
      <c r="I1199" s="564" t="s">
        <v>220</v>
      </c>
      <c r="J1199" s="564" t="s">
        <v>220</v>
      </c>
      <c r="K1199" s="564" t="s">
        <v>220</v>
      </c>
      <c r="L1199" s="564" t="s">
        <v>220</v>
      </c>
      <c r="M1199" s="564" t="s">
        <v>379</v>
      </c>
      <c r="N1199" s="564" t="s">
        <v>379</v>
      </c>
      <c r="O1199" s="564" t="s">
        <v>379</v>
      </c>
      <c r="P1199" s="564" t="s">
        <v>379</v>
      </c>
      <c r="Q1199" s="564" t="s">
        <v>379</v>
      </c>
      <c r="R1199" s="564" t="s">
        <v>379</v>
      </c>
      <c r="S1199" s="564" t="s">
        <v>379</v>
      </c>
      <c r="T1199" s="564" t="s">
        <v>379</v>
      </c>
      <c r="U1199" s="564" t="s">
        <v>379</v>
      </c>
      <c r="V1199" s="564" t="s">
        <v>379</v>
      </c>
      <c r="W1199" s="564" t="s">
        <v>379</v>
      </c>
      <c r="X1199" s="564" t="s">
        <v>379</v>
      </c>
      <c r="Y1199" s="564" t="s">
        <v>379</v>
      </c>
      <c r="Z1199" s="564" t="s">
        <v>379</v>
      </c>
      <c r="AA1199" s="564" t="s">
        <v>379</v>
      </c>
      <c r="AB1199" s="564" t="s">
        <v>379</v>
      </c>
      <c r="AC1199" s="564" t="s">
        <v>379</v>
      </c>
      <c r="AD1199" s="564" t="s">
        <v>379</v>
      </c>
      <c r="AE1199" s="564" t="s">
        <v>379</v>
      </c>
      <c r="AF1199" s="564" t="s">
        <v>379</v>
      </c>
      <c r="AG1199" s="564" t="s">
        <v>379</v>
      </c>
      <c r="AH1199" s="564" t="s">
        <v>379</v>
      </c>
      <c r="AI1199" s="564" t="s">
        <v>379</v>
      </c>
      <c r="AJ1199" s="564" t="s">
        <v>379</v>
      </c>
      <c r="AK1199" s="564" t="s">
        <v>379</v>
      </c>
      <c r="AL1199" s="564" t="s">
        <v>379</v>
      </c>
      <c r="AM1199" s="564" t="s">
        <v>379</v>
      </c>
      <c r="AN1199" s="564" t="s">
        <v>379</v>
      </c>
      <c r="AO1199" s="564" t="s">
        <v>379</v>
      </c>
      <c r="AP1199" s="564" t="s">
        <v>379</v>
      </c>
    </row>
    <row r="1200" spans="1:42" x14ac:dyDescent="0.3">
      <c r="A1200" s="564">
        <v>123777</v>
      </c>
      <c r="B1200" s="564" t="s">
        <v>515</v>
      </c>
      <c r="C1200" s="564" t="s">
        <v>221</v>
      </c>
      <c r="D1200" s="564" t="s">
        <v>221</v>
      </c>
      <c r="E1200" s="564" t="s">
        <v>221</v>
      </c>
      <c r="F1200" s="564" t="s">
        <v>221</v>
      </c>
      <c r="G1200" s="564" t="s">
        <v>219</v>
      </c>
      <c r="H1200" s="564" t="s">
        <v>221</v>
      </c>
      <c r="I1200" s="564" t="s">
        <v>221</v>
      </c>
      <c r="J1200" s="564" t="s">
        <v>221</v>
      </c>
      <c r="K1200" s="564" t="s">
        <v>221</v>
      </c>
      <c r="L1200" s="564" t="s">
        <v>221</v>
      </c>
    </row>
    <row r="1201" spans="1:42" x14ac:dyDescent="0.3">
      <c r="A1201" s="564">
        <v>123778</v>
      </c>
      <c r="B1201" s="564" t="s">
        <v>515</v>
      </c>
      <c r="C1201" s="564" t="s">
        <v>221</v>
      </c>
      <c r="D1201" s="564" t="s">
        <v>221</v>
      </c>
      <c r="E1201" s="564" t="s">
        <v>221</v>
      </c>
      <c r="F1201" s="564" t="s">
        <v>221</v>
      </c>
      <c r="G1201" s="564" t="s">
        <v>221</v>
      </c>
      <c r="H1201" s="564" t="s">
        <v>220</v>
      </c>
      <c r="I1201" s="564" t="s">
        <v>220</v>
      </c>
      <c r="J1201" s="564" t="s">
        <v>220</v>
      </c>
      <c r="K1201" s="564" t="s">
        <v>220</v>
      </c>
      <c r="L1201" s="564" t="s">
        <v>220</v>
      </c>
    </row>
    <row r="1202" spans="1:42" x14ac:dyDescent="0.3">
      <c r="A1202" s="564">
        <v>123780</v>
      </c>
      <c r="B1202" s="564" t="s">
        <v>515</v>
      </c>
      <c r="C1202" s="564" t="s">
        <v>221</v>
      </c>
      <c r="D1202" s="564" t="s">
        <v>219</v>
      </c>
      <c r="E1202" s="564" t="s">
        <v>219</v>
      </c>
      <c r="F1202" s="564" t="s">
        <v>221</v>
      </c>
      <c r="G1202" s="564" t="s">
        <v>219</v>
      </c>
      <c r="H1202" s="564" t="s">
        <v>219</v>
      </c>
      <c r="I1202" s="564" t="s">
        <v>220</v>
      </c>
      <c r="J1202" s="564" t="s">
        <v>220</v>
      </c>
      <c r="K1202" s="564" t="s">
        <v>221</v>
      </c>
      <c r="L1202" s="564" t="s">
        <v>220</v>
      </c>
      <c r="M1202" s="564" t="s">
        <v>379</v>
      </c>
      <c r="N1202" s="564" t="s">
        <v>379</v>
      </c>
      <c r="O1202" s="564" t="s">
        <v>379</v>
      </c>
      <c r="P1202" s="564" t="s">
        <v>379</v>
      </c>
      <c r="Q1202" s="564" t="s">
        <v>379</v>
      </c>
      <c r="R1202" s="564" t="s">
        <v>379</v>
      </c>
      <c r="S1202" s="564" t="s">
        <v>379</v>
      </c>
      <c r="T1202" s="564" t="s">
        <v>379</v>
      </c>
      <c r="U1202" s="564" t="s">
        <v>379</v>
      </c>
      <c r="V1202" s="564" t="s">
        <v>379</v>
      </c>
      <c r="W1202" s="564" t="s">
        <v>379</v>
      </c>
      <c r="X1202" s="564" t="s">
        <v>379</v>
      </c>
      <c r="Y1202" s="564" t="s">
        <v>379</v>
      </c>
      <c r="Z1202" s="564" t="s">
        <v>379</v>
      </c>
      <c r="AA1202" s="564" t="s">
        <v>379</v>
      </c>
      <c r="AB1202" s="564" t="s">
        <v>379</v>
      </c>
      <c r="AC1202" s="564" t="s">
        <v>379</v>
      </c>
      <c r="AD1202" s="564" t="s">
        <v>379</v>
      </c>
      <c r="AE1202" s="564" t="s">
        <v>379</v>
      </c>
      <c r="AF1202" s="564" t="s">
        <v>379</v>
      </c>
      <c r="AG1202" s="564" t="s">
        <v>379</v>
      </c>
      <c r="AH1202" s="564" t="s">
        <v>379</v>
      </c>
      <c r="AI1202" s="564" t="s">
        <v>379</v>
      </c>
      <c r="AJ1202" s="564" t="s">
        <v>379</v>
      </c>
      <c r="AK1202" s="564" t="s">
        <v>379</v>
      </c>
      <c r="AL1202" s="564" t="s">
        <v>379</v>
      </c>
      <c r="AM1202" s="564" t="s">
        <v>379</v>
      </c>
      <c r="AN1202" s="564" t="s">
        <v>379</v>
      </c>
      <c r="AO1202" s="564" t="s">
        <v>379</v>
      </c>
      <c r="AP1202" s="564" t="s">
        <v>379</v>
      </c>
    </row>
    <row r="1203" spans="1:42" x14ac:dyDescent="0.3">
      <c r="A1203" s="564">
        <v>123787</v>
      </c>
      <c r="B1203" s="564" t="s">
        <v>515</v>
      </c>
      <c r="C1203" s="564" t="s">
        <v>221</v>
      </c>
      <c r="D1203" s="564" t="s">
        <v>221</v>
      </c>
      <c r="E1203" s="564" t="s">
        <v>221</v>
      </c>
      <c r="F1203" s="564" t="s">
        <v>221</v>
      </c>
      <c r="G1203" s="564" t="s">
        <v>220</v>
      </c>
      <c r="H1203" s="564" t="s">
        <v>220</v>
      </c>
      <c r="I1203" s="564" t="s">
        <v>220</v>
      </c>
      <c r="J1203" s="564" t="s">
        <v>220</v>
      </c>
      <c r="K1203" s="564" t="s">
        <v>220</v>
      </c>
      <c r="L1203" s="564" t="s">
        <v>220</v>
      </c>
    </row>
    <row r="1204" spans="1:42" x14ac:dyDescent="0.3">
      <c r="A1204" s="564">
        <v>123790</v>
      </c>
      <c r="B1204" s="564" t="s">
        <v>515</v>
      </c>
      <c r="C1204" s="564" t="s">
        <v>221</v>
      </c>
      <c r="D1204" s="564" t="s">
        <v>221</v>
      </c>
      <c r="E1204" s="564" t="s">
        <v>221</v>
      </c>
      <c r="F1204" s="564" t="s">
        <v>221</v>
      </c>
      <c r="G1204" s="564" t="s">
        <v>220</v>
      </c>
      <c r="H1204" s="564" t="s">
        <v>220</v>
      </c>
      <c r="I1204" s="564" t="s">
        <v>220</v>
      </c>
      <c r="J1204" s="564" t="s">
        <v>220</v>
      </c>
      <c r="K1204" s="564" t="s">
        <v>220</v>
      </c>
      <c r="L1204" s="564" t="s">
        <v>220</v>
      </c>
    </row>
    <row r="1205" spans="1:42" x14ac:dyDescent="0.3">
      <c r="A1205" s="564">
        <v>123794</v>
      </c>
      <c r="B1205" s="564" t="s">
        <v>515</v>
      </c>
      <c r="C1205" s="564" t="s">
        <v>221</v>
      </c>
      <c r="D1205" s="564" t="s">
        <v>221</v>
      </c>
      <c r="E1205" s="564" t="s">
        <v>221</v>
      </c>
      <c r="F1205" s="564" t="s">
        <v>221</v>
      </c>
      <c r="G1205" s="564" t="s">
        <v>221</v>
      </c>
      <c r="H1205" s="564" t="s">
        <v>220</v>
      </c>
      <c r="I1205" s="564" t="s">
        <v>220</v>
      </c>
      <c r="J1205" s="564" t="s">
        <v>220</v>
      </c>
      <c r="K1205" s="564" t="s">
        <v>220</v>
      </c>
      <c r="L1205" s="564" t="s">
        <v>220</v>
      </c>
    </row>
    <row r="1206" spans="1:42" x14ac:dyDescent="0.3">
      <c r="A1206" s="564">
        <v>123795</v>
      </c>
      <c r="B1206" s="564" t="s">
        <v>515</v>
      </c>
      <c r="C1206" s="564" t="s">
        <v>221</v>
      </c>
      <c r="D1206" s="564" t="s">
        <v>221</v>
      </c>
      <c r="E1206" s="564" t="s">
        <v>221</v>
      </c>
      <c r="F1206" s="564" t="s">
        <v>221</v>
      </c>
      <c r="G1206" s="564" t="s">
        <v>221</v>
      </c>
      <c r="H1206" s="564" t="s">
        <v>220</v>
      </c>
      <c r="I1206" s="564" t="s">
        <v>220</v>
      </c>
      <c r="J1206" s="564" t="s">
        <v>220</v>
      </c>
      <c r="K1206" s="564" t="s">
        <v>220</v>
      </c>
      <c r="L1206" s="564" t="s">
        <v>220</v>
      </c>
    </row>
    <row r="1207" spans="1:42" x14ac:dyDescent="0.3">
      <c r="A1207" s="564">
        <v>123802</v>
      </c>
      <c r="B1207" s="564" t="s">
        <v>515</v>
      </c>
      <c r="C1207" s="564" t="s">
        <v>221</v>
      </c>
      <c r="D1207" s="564" t="s">
        <v>221</v>
      </c>
      <c r="E1207" s="564" t="s">
        <v>221</v>
      </c>
      <c r="F1207" s="564" t="s">
        <v>221</v>
      </c>
      <c r="G1207" s="564" t="s">
        <v>221</v>
      </c>
      <c r="H1207" s="564" t="s">
        <v>221</v>
      </c>
      <c r="I1207" s="564" t="s">
        <v>221</v>
      </c>
      <c r="J1207" s="564" t="s">
        <v>221</v>
      </c>
      <c r="K1207" s="564" t="s">
        <v>221</v>
      </c>
      <c r="L1207" s="564" t="s">
        <v>221</v>
      </c>
    </row>
    <row r="1208" spans="1:42" x14ac:dyDescent="0.3">
      <c r="A1208" s="564">
        <v>123803</v>
      </c>
      <c r="B1208" s="564" t="s">
        <v>515</v>
      </c>
      <c r="C1208" s="564" t="s">
        <v>221</v>
      </c>
      <c r="D1208" s="564" t="s">
        <v>221</v>
      </c>
      <c r="E1208" s="564" t="s">
        <v>221</v>
      </c>
      <c r="F1208" s="564" t="s">
        <v>221</v>
      </c>
      <c r="G1208" s="564" t="s">
        <v>220</v>
      </c>
      <c r="H1208" s="564" t="s">
        <v>220</v>
      </c>
      <c r="I1208" s="564" t="s">
        <v>220</v>
      </c>
      <c r="J1208" s="564" t="s">
        <v>220</v>
      </c>
      <c r="K1208" s="564" t="s">
        <v>220</v>
      </c>
      <c r="L1208" s="564" t="s">
        <v>220</v>
      </c>
    </row>
    <row r="1209" spans="1:42" x14ac:dyDescent="0.3">
      <c r="A1209" s="564">
        <v>123804</v>
      </c>
      <c r="B1209" s="564" t="s">
        <v>515</v>
      </c>
      <c r="C1209" s="564" t="s">
        <v>221</v>
      </c>
      <c r="D1209" s="564" t="s">
        <v>221</v>
      </c>
      <c r="E1209" s="564" t="s">
        <v>221</v>
      </c>
      <c r="F1209" s="564" t="s">
        <v>221</v>
      </c>
      <c r="G1209" s="564" t="s">
        <v>221</v>
      </c>
      <c r="H1209" s="564" t="s">
        <v>221</v>
      </c>
      <c r="I1209" s="564" t="s">
        <v>220</v>
      </c>
      <c r="J1209" s="564" t="s">
        <v>221</v>
      </c>
      <c r="K1209" s="564" t="s">
        <v>221</v>
      </c>
      <c r="L1209" s="564" t="s">
        <v>220</v>
      </c>
      <c r="M1209" s="564" t="s">
        <v>379</v>
      </c>
      <c r="N1209" s="564" t="s">
        <v>379</v>
      </c>
      <c r="O1209" s="564" t="s">
        <v>379</v>
      </c>
      <c r="P1209" s="564" t="s">
        <v>379</v>
      </c>
      <c r="Q1209" s="564" t="s">
        <v>379</v>
      </c>
      <c r="R1209" s="564" t="s">
        <v>379</v>
      </c>
      <c r="S1209" s="564" t="s">
        <v>379</v>
      </c>
      <c r="T1209" s="564" t="s">
        <v>379</v>
      </c>
      <c r="U1209" s="564" t="s">
        <v>379</v>
      </c>
      <c r="V1209" s="564" t="s">
        <v>379</v>
      </c>
      <c r="W1209" s="564" t="s">
        <v>379</v>
      </c>
      <c r="X1209" s="564" t="s">
        <v>379</v>
      </c>
      <c r="Y1209" s="564" t="s">
        <v>379</v>
      </c>
      <c r="Z1209" s="564" t="s">
        <v>379</v>
      </c>
      <c r="AA1209" s="564" t="s">
        <v>379</v>
      </c>
      <c r="AB1209" s="564" t="s">
        <v>379</v>
      </c>
      <c r="AC1209" s="564" t="s">
        <v>379</v>
      </c>
      <c r="AD1209" s="564" t="s">
        <v>379</v>
      </c>
      <c r="AE1209" s="564" t="s">
        <v>379</v>
      </c>
      <c r="AF1209" s="564" t="s">
        <v>379</v>
      </c>
      <c r="AG1209" s="564" t="s">
        <v>379</v>
      </c>
      <c r="AH1209" s="564" t="s">
        <v>379</v>
      </c>
      <c r="AI1209" s="564" t="s">
        <v>379</v>
      </c>
      <c r="AJ1209" s="564" t="s">
        <v>379</v>
      </c>
      <c r="AK1209" s="564" t="s">
        <v>379</v>
      </c>
      <c r="AL1209" s="564" t="s">
        <v>379</v>
      </c>
      <c r="AM1209" s="564" t="s">
        <v>379</v>
      </c>
      <c r="AN1209" s="564" t="s">
        <v>379</v>
      </c>
      <c r="AO1209" s="564" t="s">
        <v>379</v>
      </c>
      <c r="AP1209" s="564" t="s">
        <v>379</v>
      </c>
    </row>
    <row r="1210" spans="1:42" x14ac:dyDescent="0.3">
      <c r="A1210" s="564">
        <v>123809</v>
      </c>
      <c r="B1210" s="564" t="s">
        <v>515</v>
      </c>
      <c r="C1210" s="564" t="s">
        <v>221</v>
      </c>
      <c r="D1210" s="564" t="s">
        <v>221</v>
      </c>
      <c r="E1210" s="564" t="s">
        <v>221</v>
      </c>
      <c r="F1210" s="564" t="s">
        <v>221</v>
      </c>
      <c r="G1210" s="564" t="s">
        <v>221</v>
      </c>
      <c r="H1210" s="564" t="s">
        <v>220</v>
      </c>
      <c r="I1210" s="564" t="s">
        <v>220</v>
      </c>
      <c r="J1210" s="564" t="s">
        <v>220</v>
      </c>
      <c r="K1210" s="564" t="s">
        <v>220</v>
      </c>
      <c r="L1210" s="564" t="s">
        <v>220</v>
      </c>
    </row>
    <row r="1211" spans="1:42" x14ac:dyDescent="0.3">
      <c r="A1211" s="564">
        <v>123811</v>
      </c>
      <c r="B1211" s="564" t="s">
        <v>515</v>
      </c>
      <c r="C1211" s="564" t="s">
        <v>221</v>
      </c>
      <c r="D1211" s="564" t="s">
        <v>221</v>
      </c>
      <c r="E1211" s="564" t="s">
        <v>221</v>
      </c>
      <c r="F1211" s="564" t="s">
        <v>221</v>
      </c>
      <c r="G1211" s="564" t="s">
        <v>221</v>
      </c>
      <c r="H1211" s="564" t="s">
        <v>220</v>
      </c>
      <c r="I1211" s="564" t="s">
        <v>220</v>
      </c>
      <c r="J1211" s="564" t="s">
        <v>220</v>
      </c>
      <c r="K1211" s="564" t="s">
        <v>220</v>
      </c>
      <c r="L1211" s="564" t="s">
        <v>220</v>
      </c>
    </row>
    <row r="1212" spans="1:42" x14ac:dyDescent="0.3">
      <c r="A1212" s="564">
        <v>123812</v>
      </c>
      <c r="B1212" s="564" t="s">
        <v>515</v>
      </c>
      <c r="C1212" s="564" t="s">
        <v>221</v>
      </c>
      <c r="D1212" s="564" t="s">
        <v>221</v>
      </c>
      <c r="E1212" s="564" t="s">
        <v>221</v>
      </c>
      <c r="F1212" s="564" t="s">
        <v>221</v>
      </c>
      <c r="G1212" s="564" t="s">
        <v>220</v>
      </c>
      <c r="H1212" s="564" t="s">
        <v>220</v>
      </c>
      <c r="I1212" s="564" t="s">
        <v>220</v>
      </c>
      <c r="J1212" s="564" t="s">
        <v>220</v>
      </c>
      <c r="K1212" s="564" t="s">
        <v>220</v>
      </c>
      <c r="L1212" s="564" t="s">
        <v>220</v>
      </c>
    </row>
    <row r="1213" spans="1:42" x14ac:dyDescent="0.3">
      <c r="A1213" s="564">
        <v>123813</v>
      </c>
      <c r="B1213" s="564" t="s">
        <v>515</v>
      </c>
      <c r="C1213" s="564" t="s">
        <v>221</v>
      </c>
      <c r="D1213" s="564" t="s">
        <v>221</v>
      </c>
      <c r="E1213" s="564" t="s">
        <v>220</v>
      </c>
      <c r="F1213" s="564" t="s">
        <v>220</v>
      </c>
      <c r="G1213" s="564" t="s">
        <v>220</v>
      </c>
      <c r="H1213" s="564" t="s">
        <v>220</v>
      </c>
      <c r="I1213" s="564" t="s">
        <v>220</v>
      </c>
      <c r="J1213" s="564" t="s">
        <v>220</v>
      </c>
      <c r="K1213" s="564" t="s">
        <v>220</v>
      </c>
      <c r="L1213" s="564" t="s">
        <v>220</v>
      </c>
    </row>
    <row r="1214" spans="1:42" x14ac:dyDescent="0.3">
      <c r="A1214" s="564">
        <v>123814</v>
      </c>
      <c r="B1214" s="564" t="s">
        <v>515</v>
      </c>
      <c r="C1214" s="564" t="s">
        <v>221</v>
      </c>
      <c r="D1214" s="564" t="s">
        <v>221</v>
      </c>
      <c r="E1214" s="564" t="s">
        <v>221</v>
      </c>
      <c r="F1214" s="564" t="s">
        <v>221</v>
      </c>
      <c r="G1214" s="564" t="s">
        <v>221</v>
      </c>
      <c r="H1214" s="564" t="s">
        <v>220</v>
      </c>
      <c r="I1214" s="564" t="s">
        <v>220</v>
      </c>
      <c r="J1214" s="564" t="s">
        <v>221</v>
      </c>
      <c r="K1214" s="564" t="s">
        <v>221</v>
      </c>
      <c r="L1214" s="564" t="s">
        <v>220</v>
      </c>
    </row>
    <row r="1215" spans="1:42" x14ac:dyDescent="0.3">
      <c r="A1215" s="564">
        <v>123815</v>
      </c>
      <c r="B1215" s="564" t="s">
        <v>515</v>
      </c>
      <c r="C1215" s="564" t="s">
        <v>221</v>
      </c>
      <c r="D1215" s="564" t="s">
        <v>221</v>
      </c>
      <c r="E1215" s="564" t="s">
        <v>221</v>
      </c>
      <c r="F1215" s="564" t="s">
        <v>219</v>
      </c>
      <c r="G1215" s="564" t="s">
        <v>219</v>
      </c>
      <c r="H1215" s="564" t="s">
        <v>221</v>
      </c>
      <c r="I1215" s="564" t="s">
        <v>221</v>
      </c>
      <c r="J1215" s="564" t="s">
        <v>221</v>
      </c>
      <c r="K1215" s="564" t="s">
        <v>221</v>
      </c>
      <c r="L1215" s="564" t="s">
        <v>221</v>
      </c>
      <c r="M1215" s="564" t="s">
        <v>379</v>
      </c>
      <c r="N1215" s="564" t="s">
        <v>379</v>
      </c>
      <c r="O1215" s="564" t="s">
        <v>379</v>
      </c>
      <c r="P1215" s="564" t="s">
        <v>379</v>
      </c>
      <c r="Q1215" s="564" t="s">
        <v>379</v>
      </c>
      <c r="R1215" s="564" t="s">
        <v>379</v>
      </c>
      <c r="S1215" s="564" t="s">
        <v>379</v>
      </c>
      <c r="T1215" s="564" t="s">
        <v>379</v>
      </c>
      <c r="U1215" s="564" t="s">
        <v>379</v>
      </c>
      <c r="V1215" s="564" t="s">
        <v>379</v>
      </c>
      <c r="W1215" s="564" t="s">
        <v>379</v>
      </c>
      <c r="X1215" s="564" t="s">
        <v>379</v>
      </c>
      <c r="Y1215" s="564" t="s">
        <v>379</v>
      </c>
      <c r="Z1215" s="564" t="s">
        <v>379</v>
      </c>
      <c r="AA1215" s="564" t="s">
        <v>379</v>
      </c>
      <c r="AB1215" s="564" t="s">
        <v>379</v>
      </c>
      <c r="AC1215" s="564" t="s">
        <v>379</v>
      </c>
      <c r="AD1215" s="564" t="s">
        <v>379</v>
      </c>
      <c r="AE1215" s="564" t="s">
        <v>379</v>
      </c>
      <c r="AF1215" s="564" t="s">
        <v>379</v>
      </c>
      <c r="AG1215" s="564" t="s">
        <v>379</v>
      </c>
      <c r="AH1215" s="564" t="s">
        <v>379</v>
      </c>
      <c r="AI1215" s="564" t="s">
        <v>379</v>
      </c>
      <c r="AJ1215" s="564" t="s">
        <v>379</v>
      </c>
      <c r="AK1215" s="564" t="s">
        <v>379</v>
      </c>
      <c r="AL1215" s="564" t="s">
        <v>379</v>
      </c>
      <c r="AM1215" s="564" t="s">
        <v>379</v>
      </c>
      <c r="AN1215" s="564" t="s">
        <v>379</v>
      </c>
      <c r="AO1215" s="564" t="s">
        <v>379</v>
      </c>
      <c r="AP1215" s="564" t="s">
        <v>379</v>
      </c>
    </row>
    <row r="1216" spans="1:42" x14ac:dyDescent="0.3">
      <c r="A1216" s="564">
        <v>123820</v>
      </c>
      <c r="B1216" s="564" t="s">
        <v>515</v>
      </c>
      <c r="C1216" s="564" t="s">
        <v>221</v>
      </c>
      <c r="D1216" s="564" t="s">
        <v>221</v>
      </c>
      <c r="E1216" s="564" t="s">
        <v>219</v>
      </c>
      <c r="F1216" s="564" t="s">
        <v>219</v>
      </c>
      <c r="G1216" s="564" t="s">
        <v>219</v>
      </c>
      <c r="H1216" s="564" t="s">
        <v>219</v>
      </c>
      <c r="I1216" s="564" t="s">
        <v>219</v>
      </c>
      <c r="J1216" s="564" t="s">
        <v>220</v>
      </c>
      <c r="K1216" s="564" t="s">
        <v>221</v>
      </c>
      <c r="L1216" s="564" t="s">
        <v>221</v>
      </c>
      <c r="M1216" s="564" t="s">
        <v>379</v>
      </c>
      <c r="N1216" s="564" t="s">
        <v>379</v>
      </c>
      <c r="O1216" s="564" t="s">
        <v>379</v>
      </c>
      <c r="P1216" s="564" t="s">
        <v>379</v>
      </c>
      <c r="Q1216" s="564" t="s">
        <v>379</v>
      </c>
      <c r="R1216" s="564" t="s">
        <v>379</v>
      </c>
      <c r="S1216" s="564" t="s">
        <v>379</v>
      </c>
      <c r="T1216" s="564" t="s">
        <v>379</v>
      </c>
      <c r="U1216" s="564" t="s">
        <v>379</v>
      </c>
      <c r="V1216" s="564" t="s">
        <v>379</v>
      </c>
      <c r="W1216" s="564" t="s">
        <v>379</v>
      </c>
      <c r="X1216" s="564" t="s">
        <v>379</v>
      </c>
      <c r="Y1216" s="564" t="s">
        <v>379</v>
      </c>
      <c r="Z1216" s="564" t="s">
        <v>379</v>
      </c>
      <c r="AA1216" s="564" t="s">
        <v>379</v>
      </c>
      <c r="AB1216" s="564" t="s">
        <v>379</v>
      </c>
      <c r="AC1216" s="564" t="s">
        <v>379</v>
      </c>
      <c r="AD1216" s="564" t="s">
        <v>379</v>
      </c>
      <c r="AE1216" s="564" t="s">
        <v>379</v>
      </c>
      <c r="AF1216" s="564" t="s">
        <v>379</v>
      </c>
      <c r="AG1216" s="564" t="s">
        <v>379</v>
      </c>
      <c r="AH1216" s="564" t="s">
        <v>379</v>
      </c>
      <c r="AI1216" s="564" t="s">
        <v>379</v>
      </c>
      <c r="AJ1216" s="564" t="s">
        <v>379</v>
      </c>
      <c r="AK1216" s="564" t="s">
        <v>379</v>
      </c>
      <c r="AL1216" s="564" t="s">
        <v>379</v>
      </c>
      <c r="AM1216" s="564" t="s">
        <v>379</v>
      </c>
      <c r="AN1216" s="564" t="s">
        <v>379</v>
      </c>
      <c r="AO1216" s="564" t="s">
        <v>379</v>
      </c>
      <c r="AP1216" s="564" t="s">
        <v>379</v>
      </c>
    </row>
    <row r="1217" spans="1:42" x14ac:dyDescent="0.3">
      <c r="A1217" s="564">
        <v>123823</v>
      </c>
      <c r="B1217" s="564" t="s">
        <v>515</v>
      </c>
      <c r="C1217" s="564" t="s">
        <v>221</v>
      </c>
      <c r="D1217" s="564" t="s">
        <v>221</v>
      </c>
      <c r="E1217" s="564" t="s">
        <v>221</v>
      </c>
      <c r="F1217" s="564" t="s">
        <v>221</v>
      </c>
      <c r="G1217" s="564" t="s">
        <v>220</v>
      </c>
      <c r="H1217" s="564" t="s">
        <v>220</v>
      </c>
      <c r="I1217" s="564" t="s">
        <v>220</v>
      </c>
      <c r="J1217" s="564" t="s">
        <v>220</v>
      </c>
      <c r="K1217" s="564" t="s">
        <v>220</v>
      </c>
      <c r="L1217" s="564" t="s">
        <v>220</v>
      </c>
    </row>
    <row r="1218" spans="1:42" x14ac:dyDescent="0.3">
      <c r="A1218" s="564">
        <v>123828</v>
      </c>
      <c r="B1218" s="564" t="s">
        <v>515</v>
      </c>
      <c r="C1218" s="564" t="s">
        <v>221</v>
      </c>
      <c r="D1218" s="564" t="s">
        <v>221</v>
      </c>
      <c r="E1218" s="564" t="s">
        <v>221</v>
      </c>
      <c r="F1218" s="564" t="s">
        <v>221</v>
      </c>
      <c r="G1218" s="564" t="s">
        <v>220</v>
      </c>
      <c r="H1218" s="564" t="s">
        <v>220</v>
      </c>
      <c r="I1218" s="564" t="s">
        <v>220</v>
      </c>
      <c r="J1218" s="564" t="s">
        <v>220</v>
      </c>
      <c r="K1218" s="564" t="s">
        <v>220</v>
      </c>
      <c r="L1218" s="564" t="s">
        <v>220</v>
      </c>
    </row>
    <row r="1219" spans="1:42" x14ac:dyDescent="0.3">
      <c r="A1219" s="564">
        <v>123829</v>
      </c>
      <c r="B1219" s="564" t="s">
        <v>515</v>
      </c>
      <c r="C1219" s="564" t="s">
        <v>221</v>
      </c>
      <c r="D1219" s="564" t="s">
        <v>221</v>
      </c>
      <c r="E1219" s="564" t="s">
        <v>221</v>
      </c>
      <c r="F1219" s="564" t="s">
        <v>221</v>
      </c>
      <c r="G1219" s="564" t="s">
        <v>221</v>
      </c>
      <c r="H1219" s="564" t="s">
        <v>220</v>
      </c>
      <c r="I1219" s="564" t="s">
        <v>220</v>
      </c>
      <c r="J1219" s="564" t="s">
        <v>220</v>
      </c>
      <c r="K1219" s="564" t="s">
        <v>220</v>
      </c>
      <c r="L1219" s="564" t="s">
        <v>220</v>
      </c>
    </row>
    <row r="1220" spans="1:42" x14ac:dyDescent="0.3">
      <c r="A1220" s="564">
        <v>123835</v>
      </c>
      <c r="B1220" s="564" t="s">
        <v>515</v>
      </c>
      <c r="C1220" s="564" t="s">
        <v>221</v>
      </c>
      <c r="D1220" s="564" t="s">
        <v>221</v>
      </c>
      <c r="E1220" s="564" t="s">
        <v>221</v>
      </c>
      <c r="F1220" s="564" t="s">
        <v>221</v>
      </c>
      <c r="G1220" s="564" t="s">
        <v>220</v>
      </c>
      <c r="H1220" s="564" t="s">
        <v>220</v>
      </c>
      <c r="I1220" s="564" t="s">
        <v>220</v>
      </c>
      <c r="J1220" s="564" t="s">
        <v>220</v>
      </c>
      <c r="K1220" s="564" t="s">
        <v>220</v>
      </c>
      <c r="L1220" s="564" t="s">
        <v>220</v>
      </c>
    </row>
    <row r="1221" spans="1:42" x14ac:dyDescent="0.3">
      <c r="A1221" s="564">
        <v>123836</v>
      </c>
      <c r="B1221" s="564" t="s">
        <v>515</v>
      </c>
      <c r="C1221" s="564" t="s">
        <v>221</v>
      </c>
      <c r="D1221" s="564" t="s">
        <v>221</v>
      </c>
      <c r="E1221" s="564" t="s">
        <v>221</v>
      </c>
      <c r="F1221" s="564" t="s">
        <v>221</v>
      </c>
      <c r="G1221" s="564" t="s">
        <v>220</v>
      </c>
      <c r="H1221" s="564" t="s">
        <v>220</v>
      </c>
      <c r="I1221" s="564" t="s">
        <v>220</v>
      </c>
      <c r="J1221" s="564" t="s">
        <v>220</v>
      </c>
      <c r="K1221" s="564" t="s">
        <v>220</v>
      </c>
      <c r="L1221" s="564" t="s">
        <v>220</v>
      </c>
    </row>
    <row r="1222" spans="1:42" x14ac:dyDescent="0.3">
      <c r="A1222" s="564">
        <v>123851</v>
      </c>
      <c r="B1222" s="564" t="s">
        <v>515</v>
      </c>
      <c r="C1222" s="564" t="s">
        <v>221</v>
      </c>
      <c r="D1222" s="564" t="s">
        <v>221</v>
      </c>
      <c r="E1222" s="564" t="s">
        <v>219</v>
      </c>
      <c r="F1222" s="564" t="s">
        <v>219</v>
      </c>
      <c r="G1222" s="564" t="s">
        <v>219</v>
      </c>
      <c r="H1222" s="564" t="s">
        <v>220</v>
      </c>
      <c r="I1222" s="564" t="s">
        <v>220</v>
      </c>
      <c r="J1222" s="564" t="s">
        <v>220</v>
      </c>
      <c r="K1222" s="564" t="s">
        <v>220</v>
      </c>
      <c r="L1222" s="564" t="s">
        <v>220</v>
      </c>
      <c r="M1222" s="564" t="s">
        <v>379</v>
      </c>
      <c r="N1222" s="564" t="s">
        <v>379</v>
      </c>
      <c r="O1222" s="564" t="s">
        <v>379</v>
      </c>
      <c r="P1222" s="564" t="s">
        <v>379</v>
      </c>
      <c r="Q1222" s="564" t="s">
        <v>379</v>
      </c>
      <c r="R1222" s="564" t="s">
        <v>379</v>
      </c>
      <c r="S1222" s="564" t="s">
        <v>379</v>
      </c>
      <c r="T1222" s="564" t="s">
        <v>379</v>
      </c>
      <c r="U1222" s="564" t="s">
        <v>379</v>
      </c>
      <c r="V1222" s="564" t="s">
        <v>379</v>
      </c>
      <c r="W1222" s="564" t="s">
        <v>379</v>
      </c>
      <c r="X1222" s="564" t="s">
        <v>379</v>
      </c>
      <c r="Y1222" s="564" t="s">
        <v>379</v>
      </c>
      <c r="Z1222" s="564" t="s">
        <v>379</v>
      </c>
      <c r="AA1222" s="564" t="s">
        <v>379</v>
      </c>
      <c r="AB1222" s="564" t="s">
        <v>379</v>
      </c>
      <c r="AC1222" s="564" t="s">
        <v>379</v>
      </c>
      <c r="AD1222" s="564" t="s">
        <v>379</v>
      </c>
      <c r="AE1222" s="564" t="s">
        <v>379</v>
      </c>
      <c r="AF1222" s="564" t="s">
        <v>379</v>
      </c>
      <c r="AG1222" s="564" t="s">
        <v>379</v>
      </c>
      <c r="AH1222" s="564" t="s">
        <v>379</v>
      </c>
      <c r="AI1222" s="564" t="s">
        <v>379</v>
      </c>
      <c r="AJ1222" s="564" t="s">
        <v>379</v>
      </c>
      <c r="AK1222" s="564" t="s">
        <v>379</v>
      </c>
      <c r="AL1222" s="564" t="s">
        <v>379</v>
      </c>
      <c r="AM1222" s="564" t="s">
        <v>379</v>
      </c>
      <c r="AN1222" s="564" t="s">
        <v>379</v>
      </c>
      <c r="AO1222" s="564" t="s">
        <v>379</v>
      </c>
      <c r="AP1222" s="564" t="s">
        <v>379</v>
      </c>
    </row>
    <row r="1223" spans="1:42" x14ac:dyDescent="0.3">
      <c r="A1223" s="564">
        <v>123858</v>
      </c>
      <c r="B1223" s="564" t="s">
        <v>515</v>
      </c>
      <c r="C1223" s="564" t="s">
        <v>221</v>
      </c>
      <c r="D1223" s="564" t="s">
        <v>221</v>
      </c>
      <c r="E1223" s="564" t="s">
        <v>221</v>
      </c>
      <c r="F1223" s="564" t="s">
        <v>221</v>
      </c>
      <c r="G1223" s="564" t="s">
        <v>221</v>
      </c>
      <c r="H1223" s="564" t="s">
        <v>220</v>
      </c>
      <c r="I1223" s="564" t="s">
        <v>220</v>
      </c>
      <c r="J1223" s="564" t="s">
        <v>220</v>
      </c>
      <c r="K1223" s="564" t="s">
        <v>220</v>
      </c>
      <c r="L1223" s="564" t="s">
        <v>220</v>
      </c>
    </row>
    <row r="1224" spans="1:42" x14ac:dyDescent="0.3">
      <c r="A1224" s="564">
        <v>123864</v>
      </c>
      <c r="B1224" s="564" t="s">
        <v>515</v>
      </c>
      <c r="C1224" s="564" t="s">
        <v>221</v>
      </c>
      <c r="D1224" s="564" t="s">
        <v>221</v>
      </c>
      <c r="E1224" s="564" t="s">
        <v>221</v>
      </c>
      <c r="F1224" s="564" t="s">
        <v>220</v>
      </c>
      <c r="G1224" s="564" t="s">
        <v>220</v>
      </c>
      <c r="H1224" s="564" t="s">
        <v>220</v>
      </c>
      <c r="I1224" s="564" t="s">
        <v>220</v>
      </c>
      <c r="J1224" s="564" t="s">
        <v>220</v>
      </c>
      <c r="K1224" s="564" t="s">
        <v>220</v>
      </c>
      <c r="L1224" s="564" t="s">
        <v>220</v>
      </c>
    </row>
    <row r="1225" spans="1:42" x14ac:dyDescent="0.3">
      <c r="A1225" s="564">
        <v>123866</v>
      </c>
      <c r="B1225" s="564" t="s">
        <v>515</v>
      </c>
      <c r="C1225" s="564" t="s">
        <v>221</v>
      </c>
      <c r="D1225" s="564" t="s">
        <v>220</v>
      </c>
      <c r="E1225" s="564" t="s">
        <v>220</v>
      </c>
      <c r="F1225" s="564" t="s">
        <v>220</v>
      </c>
      <c r="G1225" s="564" t="s">
        <v>221</v>
      </c>
      <c r="H1225" s="564" t="s">
        <v>220</v>
      </c>
      <c r="I1225" s="564" t="s">
        <v>220</v>
      </c>
      <c r="J1225" s="564" t="s">
        <v>220</v>
      </c>
      <c r="K1225" s="564" t="s">
        <v>220</v>
      </c>
      <c r="L1225" s="564" t="s">
        <v>220</v>
      </c>
    </row>
    <row r="1226" spans="1:42" x14ac:dyDescent="0.3">
      <c r="A1226" s="564">
        <v>123872</v>
      </c>
      <c r="B1226" s="564" t="s">
        <v>515</v>
      </c>
      <c r="C1226" s="564" t="s">
        <v>221</v>
      </c>
      <c r="D1226" s="564" t="s">
        <v>220</v>
      </c>
      <c r="E1226" s="564" t="s">
        <v>221</v>
      </c>
      <c r="F1226" s="564" t="s">
        <v>220</v>
      </c>
      <c r="G1226" s="564" t="s">
        <v>221</v>
      </c>
      <c r="H1226" s="564" t="s">
        <v>220</v>
      </c>
      <c r="I1226" s="564" t="s">
        <v>221</v>
      </c>
      <c r="J1226" s="564" t="s">
        <v>220</v>
      </c>
      <c r="K1226" s="564" t="s">
        <v>221</v>
      </c>
      <c r="L1226" s="564" t="s">
        <v>220</v>
      </c>
    </row>
    <row r="1227" spans="1:42" x14ac:dyDescent="0.3">
      <c r="A1227" s="564">
        <v>123874</v>
      </c>
      <c r="B1227" s="564" t="s">
        <v>515</v>
      </c>
      <c r="C1227" s="564" t="s">
        <v>221</v>
      </c>
      <c r="D1227" s="564" t="s">
        <v>221</v>
      </c>
      <c r="E1227" s="564" t="s">
        <v>221</v>
      </c>
      <c r="F1227" s="564" t="s">
        <v>221</v>
      </c>
      <c r="G1227" s="564" t="s">
        <v>221</v>
      </c>
      <c r="H1227" s="564" t="s">
        <v>220</v>
      </c>
      <c r="I1227" s="564" t="s">
        <v>220</v>
      </c>
      <c r="J1227" s="564" t="s">
        <v>220</v>
      </c>
      <c r="K1227" s="564" t="s">
        <v>220</v>
      </c>
      <c r="L1227" s="564" t="s">
        <v>220</v>
      </c>
    </row>
    <row r="1228" spans="1:42" x14ac:dyDescent="0.3">
      <c r="A1228" s="564">
        <v>123875</v>
      </c>
      <c r="B1228" s="564" t="s">
        <v>515</v>
      </c>
      <c r="C1228" s="564" t="s">
        <v>221</v>
      </c>
      <c r="D1228" s="564" t="s">
        <v>221</v>
      </c>
      <c r="E1228" s="564" t="s">
        <v>221</v>
      </c>
      <c r="F1228" s="564" t="s">
        <v>221</v>
      </c>
      <c r="G1228" s="564" t="s">
        <v>220</v>
      </c>
      <c r="H1228" s="564" t="s">
        <v>220</v>
      </c>
      <c r="I1228" s="564" t="s">
        <v>220</v>
      </c>
      <c r="J1228" s="564" t="s">
        <v>220</v>
      </c>
      <c r="K1228" s="564" t="s">
        <v>220</v>
      </c>
      <c r="L1228" s="564" t="s">
        <v>220</v>
      </c>
    </row>
    <row r="1229" spans="1:42" x14ac:dyDescent="0.3">
      <c r="A1229" s="564">
        <v>123876</v>
      </c>
      <c r="B1229" s="564" t="s">
        <v>515</v>
      </c>
      <c r="C1229" s="564" t="s">
        <v>221</v>
      </c>
      <c r="D1229" s="564" t="s">
        <v>221</v>
      </c>
      <c r="E1229" s="564" t="s">
        <v>221</v>
      </c>
      <c r="F1229" s="564" t="s">
        <v>220</v>
      </c>
      <c r="G1229" s="564" t="s">
        <v>221</v>
      </c>
      <c r="H1229" s="564" t="s">
        <v>220</v>
      </c>
      <c r="I1229" s="564" t="s">
        <v>220</v>
      </c>
      <c r="J1229" s="564" t="s">
        <v>220</v>
      </c>
      <c r="K1229" s="564" t="s">
        <v>220</v>
      </c>
      <c r="L1229" s="564" t="s">
        <v>220</v>
      </c>
    </row>
    <row r="1230" spans="1:42" x14ac:dyDescent="0.3">
      <c r="A1230" s="564">
        <v>123877</v>
      </c>
      <c r="B1230" s="564" t="s">
        <v>515</v>
      </c>
      <c r="C1230" s="564" t="s">
        <v>221</v>
      </c>
      <c r="D1230" s="564" t="s">
        <v>220</v>
      </c>
      <c r="E1230" s="564" t="s">
        <v>221</v>
      </c>
      <c r="F1230" s="564" t="s">
        <v>220</v>
      </c>
      <c r="G1230" s="564" t="s">
        <v>220</v>
      </c>
      <c r="H1230" s="564" t="s">
        <v>220</v>
      </c>
      <c r="I1230" s="564" t="s">
        <v>220</v>
      </c>
      <c r="J1230" s="564" t="s">
        <v>220</v>
      </c>
      <c r="K1230" s="564" t="s">
        <v>220</v>
      </c>
      <c r="L1230" s="564" t="s">
        <v>220</v>
      </c>
    </row>
    <row r="1231" spans="1:42" x14ac:dyDescent="0.3">
      <c r="A1231" s="564">
        <v>123879</v>
      </c>
      <c r="B1231" s="564" t="s">
        <v>515</v>
      </c>
      <c r="C1231" s="564" t="s">
        <v>221</v>
      </c>
      <c r="D1231" s="564" t="s">
        <v>220</v>
      </c>
      <c r="E1231" s="564" t="s">
        <v>221</v>
      </c>
      <c r="F1231" s="564" t="s">
        <v>220</v>
      </c>
      <c r="G1231" s="564" t="s">
        <v>221</v>
      </c>
      <c r="H1231" s="564" t="s">
        <v>220</v>
      </c>
      <c r="I1231" s="564" t="s">
        <v>220</v>
      </c>
      <c r="J1231" s="564" t="s">
        <v>220</v>
      </c>
      <c r="K1231" s="564" t="s">
        <v>220</v>
      </c>
      <c r="L1231" s="564" t="s">
        <v>220</v>
      </c>
    </row>
    <row r="1232" spans="1:42" x14ac:dyDescent="0.3">
      <c r="A1232" s="564">
        <v>123880</v>
      </c>
      <c r="B1232" s="564" t="s">
        <v>515</v>
      </c>
      <c r="C1232" s="564" t="s">
        <v>221</v>
      </c>
      <c r="D1232" s="564" t="s">
        <v>221</v>
      </c>
      <c r="E1232" s="564" t="s">
        <v>221</v>
      </c>
      <c r="F1232" s="564" t="s">
        <v>220</v>
      </c>
      <c r="G1232" s="564" t="s">
        <v>221</v>
      </c>
      <c r="H1232" s="564" t="s">
        <v>220</v>
      </c>
      <c r="I1232" s="564" t="s">
        <v>220</v>
      </c>
      <c r="J1232" s="564" t="s">
        <v>220</v>
      </c>
      <c r="K1232" s="564" t="s">
        <v>220</v>
      </c>
      <c r="L1232" s="564" t="s">
        <v>220</v>
      </c>
    </row>
    <row r="1233" spans="1:42" x14ac:dyDescent="0.3">
      <c r="A1233" s="564">
        <v>123881</v>
      </c>
      <c r="B1233" s="564" t="s">
        <v>515</v>
      </c>
      <c r="C1233" s="564" t="s">
        <v>221</v>
      </c>
      <c r="D1233" s="564" t="s">
        <v>220</v>
      </c>
      <c r="E1233" s="564" t="s">
        <v>221</v>
      </c>
      <c r="F1233" s="564" t="s">
        <v>220</v>
      </c>
      <c r="G1233" s="564" t="s">
        <v>221</v>
      </c>
      <c r="H1233" s="564" t="s">
        <v>220</v>
      </c>
      <c r="I1233" s="564" t="s">
        <v>220</v>
      </c>
      <c r="J1233" s="564" t="s">
        <v>220</v>
      </c>
      <c r="K1233" s="564" t="s">
        <v>220</v>
      </c>
      <c r="L1233" s="564" t="s">
        <v>220</v>
      </c>
    </row>
    <row r="1234" spans="1:42" x14ac:dyDescent="0.3">
      <c r="A1234" s="564">
        <v>123882</v>
      </c>
      <c r="B1234" s="564" t="s">
        <v>515</v>
      </c>
      <c r="C1234" s="564" t="s">
        <v>221</v>
      </c>
      <c r="D1234" s="564" t="s">
        <v>221</v>
      </c>
      <c r="E1234" s="564" t="s">
        <v>221</v>
      </c>
      <c r="F1234" s="564" t="s">
        <v>221</v>
      </c>
      <c r="G1234" s="564" t="s">
        <v>221</v>
      </c>
      <c r="H1234" s="564" t="s">
        <v>220</v>
      </c>
      <c r="I1234" s="564" t="s">
        <v>220</v>
      </c>
      <c r="J1234" s="564" t="s">
        <v>220</v>
      </c>
      <c r="K1234" s="564" t="s">
        <v>220</v>
      </c>
      <c r="L1234" s="564" t="s">
        <v>220</v>
      </c>
    </row>
    <row r="1235" spans="1:42" x14ac:dyDescent="0.3">
      <c r="A1235" s="564">
        <v>123883</v>
      </c>
      <c r="B1235" s="564" t="s">
        <v>515</v>
      </c>
      <c r="C1235" s="564" t="s">
        <v>221</v>
      </c>
      <c r="D1235" s="564" t="s">
        <v>221</v>
      </c>
      <c r="E1235" s="564" t="s">
        <v>221</v>
      </c>
      <c r="F1235" s="564" t="s">
        <v>220</v>
      </c>
      <c r="G1235" s="564" t="s">
        <v>221</v>
      </c>
      <c r="H1235" s="564" t="s">
        <v>220</v>
      </c>
      <c r="I1235" s="564" t="s">
        <v>220</v>
      </c>
      <c r="J1235" s="564" t="s">
        <v>220</v>
      </c>
      <c r="K1235" s="564" t="s">
        <v>220</v>
      </c>
      <c r="L1235" s="564" t="s">
        <v>220</v>
      </c>
      <c r="M1235" s="564" t="s">
        <v>379</v>
      </c>
      <c r="N1235" s="564" t="s">
        <v>379</v>
      </c>
      <c r="O1235" s="564" t="s">
        <v>379</v>
      </c>
      <c r="P1235" s="564" t="s">
        <v>379</v>
      </c>
      <c r="Q1235" s="564" t="s">
        <v>379</v>
      </c>
      <c r="R1235" s="564" t="s">
        <v>379</v>
      </c>
      <c r="S1235" s="564" t="s">
        <v>379</v>
      </c>
      <c r="T1235" s="564" t="s">
        <v>379</v>
      </c>
      <c r="U1235" s="564" t="s">
        <v>379</v>
      </c>
      <c r="V1235" s="564" t="s">
        <v>379</v>
      </c>
      <c r="W1235" s="564" t="s">
        <v>379</v>
      </c>
      <c r="X1235" s="564" t="s">
        <v>379</v>
      </c>
      <c r="Y1235" s="564" t="s">
        <v>379</v>
      </c>
      <c r="Z1235" s="564" t="s">
        <v>379</v>
      </c>
      <c r="AA1235" s="564" t="s">
        <v>379</v>
      </c>
      <c r="AB1235" s="564" t="s">
        <v>379</v>
      </c>
      <c r="AC1235" s="564" t="s">
        <v>379</v>
      </c>
      <c r="AD1235" s="564" t="s">
        <v>379</v>
      </c>
      <c r="AE1235" s="564" t="s">
        <v>379</v>
      </c>
      <c r="AF1235" s="564" t="s">
        <v>379</v>
      </c>
      <c r="AG1235" s="564" t="s">
        <v>379</v>
      </c>
      <c r="AH1235" s="564" t="s">
        <v>379</v>
      </c>
      <c r="AI1235" s="564" t="s">
        <v>379</v>
      </c>
      <c r="AJ1235" s="564" t="s">
        <v>379</v>
      </c>
      <c r="AK1235" s="564" t="s">
        <v>379</v>
      </c>
      <c r="AL1235" s="564" t="s">
        <v>379</v>
      </c>
      <c r="AM1235" s="564" t="s">
        <v>379</v>
      </c>
      <c r="AN1235" s="564" t="s">
        <v>379</v>
      </c>
      <c r="AO1235" s="564" t="s">
        <v>379</v>
      </c>
      <c r="AP1235" s="564" t="s">
        <v>379</v>
      </c>
    </row>
    <row r="1236" spans="1:42" x14ac:dyDescent="0.3">
      <c r="A1236" s="564">
        <v>123884</v>
      </c>
      <c r="B1236" s="564" t="s">
        <v>515</v>
      </c>
      <c r="C1236" s="564" t="s">
        <v>221</v>
      </c>
      <c r="D1236" s="564" t="s">
        <v>221</v>
      </c>
      <c r="E1236" s="564" t="s">
        <v>221</v>
      </c>
      <c r="F1236" s="564" t="s">
        <v>221</v>
      </c>
      <c r="G1236" s="564" t="s">
        <v>221</v>
      </c>
      <c r="H1236" s="564" t="s">
        <v>220</v>
      </c>
      <c r="I1236" s="564" t="s">
        <v>220</v>
      </c>
      <c r="J1236" s="564" t="s">
        <v>220</v>
      </c>
      <c r="K1236" s="564" t="s">
        <v>220</v>
      </c>
      <c r="L1236" s="564" t="s">
        <v>220</v>
      </c>
    </row>
    <row r="1237" spans="1:42" x14ac:dyDescent="0.3">
      <c r="A1237" s="564">
        <v>123885</v>
      </c>
      <c r="B1237" s="564" t="s">
        <v>515</v>
      </c>
      <c r="C1237" s="564" t="s">
        <v>221</v>
      </c>
      <c r="D1237" s="564" t="s">
        <v>221</v>
      </c>
      <c r="E1237" s="564" t="s">
        <v>221</v>
      </c>
      <c r="F1237" s="564" t="s">
        <v>221</v>
      </c>
      <c r="G1237" s="564" t="s">
        <v>221</v>
      </c>
      <c r="H1237" s="564" t="s">
        <v>220</v>
      </c>
      <c r="I1237" s="564" t="s">
        <v>220</v>
      </c>
      <c r="J1237" s="564" t="s">
        <v>220</v>
      </c>
      <c r="K1237" s="564" t="s">
        <v>220</v>
      </c>
      <c r="L1237" s="564" t="s">
        <v>220</v>
      </c>
    </row>
    <row r="1238" spans="1:42" x14ac:dyDescent="0.3">
      <c r="A1238" s="564">
        <v>123887</v>
      </c>
      <c r="B1238" s="564" t="s">
        <v>515</v>
      </c>
      <c r="C1238" s="564" t="s">
        <v>221</v>
      </c>
      <c r="D1238" s="564" t="s">
        <v>221</v>
      </c>
      <c r="E1238" s="564" t="s">
        <v>221</v>
      </c>
      <c r="F1238" s="564" t="s">
        <v>221</v>
      </c>
      <c r="G1238" s="564" t="s">
        <v>221</v>
      </c>
      <c r="H1238" s="564" t="s">
        <v>220</v>
      </c>
      <c r="I1238" s="564" t="s">
        <v>220</v>
      </c>
      <c r="J1238" s="564" t="s">
        <v>220</v>
      </c>
      <c r="K1238" s="564" t="s">
        <v>220</v>
      </c>
      <c r="L1238" s="564" t="s">
        <v>220</v>
      </c>
    </row>
    <row r="1239" spans="1:42" x14ac:dyDescent="0.3">
      <c r="A1239" s="564">
        <v>123888</v>
      </c>
      <c r="B1239" s="564" t="s">
        <v>515</v>
      </c>
      <c r="C1239" s="564" t="s">
        <v>221</v>
      </c>
      <c r="D1239" s="564" t="s">
        <v>221</v>
      </c>
      <c r="E1239" s="564" t="s">
        <v>221</v>
      </c>
      <c r="F1239" s="564" t="s">
        <v>221</v>
      </c>
      <c r="G1239" s="564" t="s">
        <v>221</v>
      </c>
      <c r="H1239" s="564" t="s">
        <v>220</v>
      </c>
      <c r="I1239" s="564" t="s">
        <v>220</v>
      </c>
      <c r="J1239" s="564" t="s">
        <v>220</v>
      </c>
      <c r="K1239" s="564" t="s">
        <v>220</v>
      </c>
      <c r="L1239" s="564" t="s">
        <v>220</v>
      </c>
    </row>
    <row r="1240" spans="1:42" x14ac:dyDescent="0.3">
      <c r="A1240" s="564">
        <v>123889</v>
      </c>
      <c r="B1240" s="564" t="s">
        <v>515</v>
      </c>
      <c r="C1240" s="564" t="s">
        <v>221</v>
      </c>
      <c r="D1240" s="564" t="s">
        <v>221</v>
      </c>
      <c r="E1240" s="564" t="s">
        <v>221</v>
      </c>
      <c r="F1240" s="564" t="s">
        <v>221</v>
      </c>
      <c r="G1240" s="564" t="s">
        <v>221</v>
      </c>
      <c r="H1240" s="564" t="s">
        <v>220</v>
      </c>
      <c r="I1240" s="564" t="s">
        <v>220</v>
      </c>
      <c r="J1240" s="564" t="s">
        <v>220</v>
      </c>
      <c r="K1240" s="564" t="s">
        <v>220</v>
      </c>
      <c r="L1240" s="564" t="s">
        <v>220</v>
      </c>
    </row>
    <row r="1241" spans="1:42" x14ac:dyDescent="0.3">
      <c r="A1241" s="564">
        <v>123890</v>
      </c>
      <c r="B1241" s="564" t="s">
        <v>515</v>
      </c>
      <c r="C1241" s="564" t="s">
        <v>221</v>
      </c>
      <c r="D1241" s="564" t="s">
        <v>221</v>
      </c>
      <c r="E1241" s="564" t="s">
        <v>221</v>
      </c>
      <c r="F1241" s="564" t="s">
        <v>221</v>
      </c>
      <c r="G1241" s="564" t="s">
        <v>221</v>
      </c>
      <c r="H1241" s="564" t="s">
        <v>220</v>
      </c>
      <c r="I1241" s="564" t="s">
        <v>220</v>
      </c>
      <c r="J1241" s="564" t="s">
        <v>220</v>
      </c>
      <c r="K1241" s="564" t="s">
        <v>220</v>
      </c>
      <c r="L1241" s="564" t="s">
        <v>220</v>
      </c>
    </row>
    <row r="1242" spans="1:42" x14ac:dyDescent="0.3">
      <c r="A1242" s="564">
        <v>123891</v>
      </c>
      <c r="B1242" s="564" t="s">
        <v>515</v>
      </c>
      <c r="C1242" s="564" t="s">
        <v>221</v>
      </c>
      <c r="D1242" s="564" t="s">
        <v>221</v>
      </c>
      <c r="E1242" s="564" t="s">
        <v>221</v>
      </c>
      <c r="F1242" s="564" t="s">
        <v>221</v>
      </c>
      <c r="G1242" s="564" t="s">
        <v>221</v>
      </c>
      <c r="H1242" s="564" t="s">
        <v>220</v>
      </c>
      <c r="I1242" s="564" t="s">
        <v>220</v>
      </c>
      <c r="J1242" s="564" t="s">
        <v>220</v>
      </c>
      <c r="K1242" s="564" t="s">
        <v>220</v>
      </c>
      <c r="L1242" s="564" t="s">
        <v>220</v>
      </c>
    </row>
    <row r="1243" spans="1:42" x14ac:dyDescent="0.3">
      <c r="A1243" s="564">
        <v>123892</v>
      </c>
      <c r="B1243" s="564" t="s">
        <v>515</v>
      </c>
      <c r="C1243" s="564" t="s">
        <v>221</v>
      </c>
      <c r="D1243" s="564" t="s">
        <v>221</v>
      </c>
      <c r="E1243" s="564" t="s">
        <v>221</v>
      </c>
      <c r="F1243" s="564" t="s">
        <v>221</v>
      </c>
      <c r="G1243" s="564" t="s">
        <v>221</v>
      </c>
      <c r="H1243" s="564" t="s">
        <v>220</v>
      </c>
      <c r="I1243" s="564" t="s">
        <v>220</v>
      </c>
      <c r="J1243" s="564" t="s">
        <v>220</v>
      </c>
      <c r="K1243" s="564" t="s">
        <v>220</v>
      </c>
      <c r="L1243" s="564" t="s">
        <v>220</v>
      </c>
    </row>
    <row r="1244" spans="1:42" x14ac:dyDescent="0.3">
      <c r="A1244" s="564">
        <v>123894</v>
      </c>
      <c r="B1244" s="564" t="s">
        <v>515</v>
      </c>
      <c r="C1244" s="564" t="s">
        <v>221</v>
      </c>
      <c r="D1244" s="564" t="s">
        <v>221</v>
      </c>
      <c r="E1244" s="564" t="s">
        <v>221</v>
      </c>
      <c r="F1244" s="564" t="s">
        <v>221</v>
      </c>
      <c r="G1244" s="564" t="s">
        <v>221</v>
      </c>
      <c r="H1244" s="564" t="s">
        <v>220</v>
      </c>
      <c r="I1244" s="564" t="s">
        <v>220</v>
      </c>
      <c r="J1244" s="564" t="s">
        <v>220</v>
      </c>
      <c r="K1244" s="564" t="s">
        <v>220</v>
      </c>
      <c r="L1244" s="564" t="s">
        <v>220</v>
      </c>
    </row>
    <row r="1245" spans="1:42" x14ac:dyDescent="0.3">
      <c r="A1245" s="564">
        <v>123895</v>
      </c>
      <c r="B1245" s="564" t="s">
        <v>515</v>
      </c>
      <c r="C1245" s="564" t="s">
        <v>221</v>
      </c>
      <c r="D1245" s="564" t="s">
        <v>221</v>
      </c>
      <c r="E1245" s="564" t="s">
        <v>221</v>
      </c>
      <c r="F1245" s="564" t="s">
        <v>221</v>
      </c>
      <c r="G1245" s="564" t="s">
        <v>220</v>
      </c>
      <c r="H1245" s="564" t="s">
        <v>220</v>
      </c>
      <c r="I1245" s="564" t="s">
        <v>220</v>
      </c>
      <c r="J1245" s="564" t="s">
        <v>220</v>
      </c>
      <c r="K1245" s="564" t="s">
        <v>220</v>
      </c>
      <c r="L1245" s="564" t="s">
        <v>220</v>
      </c>
    </row>
    <row r="1246" spans="1:42" x14ac:dyDescent="0.3">
      <c r="A1246" s="564">
        <v>123896</v>
      </c>
      <c r="B1246" s="564" t="s">
        <v>515</v>
      </c>
      <c r="C1246" s="564" t="s">
        <v>221</v>
      </c>
      <c r="D1246" s="564" t="s">
        <v>221</v>
      </c>
      <c r="E1246" s="564" t="s">
        <v>221</v>
      </c>
      <c r="F1246" s="564" t="s">
        <v>221</v>
      </c>
      <c r="G1246" s="564" t="s">
        <v>221</v>
      </c>
      <c r="H1246" s="564" t="s">
        <v>220</v>
      </c>
      <c r="I1246" s="564" t="s">
        <v>220</v>
      </c>
      <c r="J1246" s="564" t="s">
        <v>220</v>
      </c>
      <c r="K1246" s="564" t="s">
        <v>220</v>
      </c>
      <c r="L1246" s="564" t="s">
        <v>220</v>
      </c>
    </row>
    <row r="1247" spans="1:42" x14ac:dyDescent="0.3">
      <c r="A1247" s="564">
        <v>123897</v>
      </c>
      <c r="B1247" s="564" t="s">
        <v>515</v>
      </c>
      <c r="C1247" s="564" t="s">
        <v>221</v>
      </c>
      <c r="D1247" s="564" t="s">
        <v>221</v>
      </c>
      <c r="E1247" s="564" t="s">
        <v>221</v>
      </c>
      <c r="F1247" s="564" t="s">
        <v>221</v>
      </c>
      <c r="G1247" s="564" t="s">
        <v>220</v>
      </c>
      <c r="H1247" s="564" t="s">
        <v>220</v>
      </c>
      <c r="I1247" s="564" t="s">
        <v>220</v>
      </c>
      <c r="J1247" s="564" t="s">
        <v>220</v>
      </c>
      <c r="K1247" s="564" t="s">
        <v>220</v>
      </c>
      <c r="L1247" s="564" t="s">
        <v>220</v>
      </c>
    </row>
    <row r="1248" spans="1:42" x14ac:dyDescent="0.3">
      <c r="A1248" s="564">
        <v>123899</v>
      </c>
      <c r="B1248" s="564" t="s">
        <v>515</v>
      </c>
      <c r="C1248" s="564" t="s">
        <v>221</v>
      </c>
      <c r="D1248" s="564" t="s">
        <v>221</v>
      </c>
      <c r="E1248" s="564" t="s">
        <v>221</v>
      </c>
      <c r="F1248" s="564" t="s">
        <v>221</v>
      </c>
      <c r="G1248" s="564" t="s">
        <v>221</v>
      </c>
      <c r="H1248" s="564" t="s">
        <v>220</v>
      </c>
      <c r="I1248" s="564" t="s">
        <v>220</v>
      </c>
      <c r="J1248" s="564" t="s">
        <v>220</v>
      </c>
      <c r="K1248" s="564" t="s">
        <v>220</v>
      </c>
      <c r="L1248" s="564" t="s">
        <v>220</v>
      </c>
    </row>
    <row r="1249" spans="1:12" x14ac:dyDescent="0.3">
      <c r="A1249" s="564">
        <v>123900</v>
      </c>
      <c r="B1249" s="564" t="s">
        <v>515</v>
      </c>
      <c r="C1249" s="564" t="s">
        <v>221</v>
      </c>
      <c r="D1249" s="564" t="s">
        <v>221</v>
      </c>
      <c r="E1249" s="564" t="s">
        <v>221</v>
      </c>
      <c r="F1249" s="564" t="s">
        <v>221</v>
      </c>
      <c r="G1249" s="564" t="s">
        <v>221</v>
      </c>
      <c r="H1249" s="564" t="s">
        <v>220</v>
      </c>
      <c r="I1249" s="564" t="s">
        <v>220</v>
      </c>
      <c r="J1249" s="564" t="s">
        <v>220</v>
      </c>
      <c r="K1249" s="564" t="s">
        <v>220</v>
      </c>
      <c r="L1249" s="564" t="s">
        <v>220</v>
      </c>
    </row>
    <row r="1250" spans="1:12" x14ac:dyDescent="0.3">
      <c r="A1250" s="564">
        <v>123901</v>
      </c>
      <c r="B1250" s="564" t="s">
        <v>515</v>
      </c>
      <c r="C1250" s="564" t="s">
        <v>221</v>
      </c>
      <c r="D1250" s="564" t="s">
        <v>220</v>
      </c>
      <c r="E1250" s="564" t="s">
        <v>221</v>
      </c>
      <c r="F1250" s="564" t="s">
        <v>220</v>
      </c>
      <c r="G1250" s="564" t="s">
        <v>220</v>
      </c>
      <c r="H1250" s="564" t="s">
        <v>220</v>
      </c>
      <c r="I1250" s="564" t="s">
        <v>220</v>
      </c>
      <c r="J1250" s="564" t="s">
        <v>220</v>
      </c>
      <c r="K1250" s="564" t="s">
        <v>220</v>
      </c>
      <c r="L1250" s="564" t="s">
        <v>220</v>
      </c>
    </row>
    <row r="1251" spans="1:12" x14ac:dyDescent="0.3">
      <c r="A1251" s="564">
        <v>123902</v>
      </c>
      <c r="B1251" s="564" t="s">
        <v>515</v>
      </c>
      <c r="C1251" s="564" t="s">
        <v>221</v>
      </c>
      <c r="D1251" s="564" t="s">
        <v>221</v>
      </c>
      <c r="E1251" s="564" t="s">
        <v>221</v>
      </c>
      <c r="F1251" s="564" t="s">
        <v>221</v>
      </c>
      <c r="G1251" s="564" t="s">
        <v>221</v>
      </c>
      <c r="H1251" s="564" t="s">
        <v>220</v>
      </c>
      <c r="I1251" s="564" t="s">
        <v>220</v>
      </c>
      <c r="J1251" s="564" t="s">
        <v>220</v>
      </c>
      <c r="K1251" s="564" t="s">
        <v>220</v>
      </c>
      <c r="L1251" s="564" t="s">
        <v>220</v>
      </c>
    </row>
    <row r="1252" spans="1:12" x14ac:dyDescent="0.3">
      <c r="A1252" s="564">
        <v>123903</v>
      </c>
      <c r="B1252" s="564" t="s">
        <v>515</v>
      </c>
      <c r="C1252" s="564" t="s">
        <v>221</v>
      </c>
      <c r="D1252" s="564" t="s">
        <v>221</v>
      </c>
      <c r="E1252" s="564" t="s">
        <v>221</v>
      </c>
      <c r="F1252" s="564" t="s">
        <v>221</v>
      </c>
      <c r="G1252" s="564" t="s">
        <v>221</v>
      </c>
      <c r="H1252" s="564" t="s">
        <v>220</v>
      </c>
      <c r="I1252" s="564" t="s">
        <v>220</v>
      </c>
      <c r="J1252" s="564" t="s">
        <v>220</v>
      </c>
      <c r="K1252" s="564" t="s">
        <v>220</v>
      </c>
      <c r="L1252" s="564" t="s">
        <v>220</v>
      </c>
    </row>
    <row r="1253" spans="1:12" x14ac:dyDescent="0.3">
      <c r="A1253" s="564">
        <v>123904</v>
      </c>
      <c r="B1253" s="564" t="s">
        <v>515</v>
      </c>
      <c r="C1253" s="564" t="s">
        <v>221</v>
      </c>
      <c r="D1253" s="564" t="s">
        <v>221</v>
      </c>
      <c r="E1253" s="564" t="s">
        <v>221</v>
      </c>
      <c r="F1253" s="564" t="s">
        <v>221</v>
      </c>
      <c r="G1253" s="564" t="s">
        <v>221</v>
      </c>
      <c r="H1253" s="564" t="s">
        <v>220</v>
      </c>
      <c r="I1253" s="564" t="s">
        <v>220</v>
      </c>
      <c r="J1253" s="564" t="s">
        <v>220</v>
      </c>
      <c r="K1253" s="564" t="s">
        <v>220</v>
      </c>
      <c r="L1253" s="564" t="s">
        <v>220</v>
      </c>
    </row>
    <row r="1254" spans="1:12" x14ac:dyDescent="0.3">
      <c r="A1254" s="564">
        <v>123905</v>
      </c>
      <c r="B1254" s="564" t="s">
        <v>515</v>
      </c>
      <c r="C1254" s="564" t="s">
        <v>221</v>
      </c>
      <c r="D1254" s="564" t="s">
        <v>221</v>
      </c>
      <c r="E1254" s="564" t="s">
        <v>221</v>
      </c>
      <c r="F1254" s="564" t="s">
        <v>221</v>
      </c>
      <c r="G1254" s="564" t="s">
        <v>221</v>
      </c>
      <c r="H1254" s="564" t="s">
        <v>220</v>
      </c>
      <c r="I1254" s="564" t="s">
        <v>220</v>
      </c>
      <c r="J1254" s="564" t="s">
        <v>220</v>
      </c>
      <c r="K1254" s="564" t="s">
        <v>220</v>
      </c>
      <c r="L1254" s="564" t="s">
        <v>220</v>
      </c>
    </row>
    <row r="1255" spans="1:12" x14ac:dyDescent="0.3">
      <c r="A1255" s="564">
        <v>123907</v>
      </c>
      <c r="B1255" s="564" t="s">
        <v>515</v>
      </c>
      <c r="C1255" s="564" t="s">
        <v>221</v>
      </c>
      <c r="D1255" s="564" t="s">
        <v>221</v>
      </c>
      <c r="E1255" s="564" t="s">
        <v>221</v>
      </c>
      <c r="F1255" s="564" t="s">
        <v>221</v>
      </c>
      <c r="G1255" s="564" t="s">
        <v>221</v>
      </c>
      <c r="H1255" s="564" t="s">
        <v>220</v>
      </c>
      <c r="I1255" s="564" t="s">
        <v>220</v>
      </c>
      <c r="J1255" s="564" t="s">
        <v>220</v>
      </c>
      <c r="K1255" s="564" t="s">
        <v>220</v>
      </c>
      <c r="L1255" s="564" t="s">
        <v>220</v>
      </c>
    </row>
    <row r="1256" spans="1:12" x14ac:dyDescent="0.3">
      <c r="A1256" s="564">
        <v>123908</v>
      </c>
      <c r="B1256" s="564" t="s">
        <v>515</v>
      </c>
      <c r="C1256" s="564" t="s">
        <v>221</v>
      </c>
      <c r="D1256" s="564" t="s">
        <v>221</v>
      </c>
      <c r="E1256" s="564" t="s">
        <v>221</v>
      </c>
      <c r="F1256" s="564" t="s">
        <v>221</v>
      </c>
      <c r="G1256" s="564" t="s">
        <v>221</v>
      </c>
      <c r="H1256" s="564" t="s">
        <v>220</v>
      </c>
      <c r="I1256" s="564" t="s">
        <v>220</v>
      </c>
      <c r="J1256" s="564" t="s">
        <v>220</v>
      </c>
      <c r="K1256" s="564" t="s">
        <v>220</v>
      </c>
      <c r="L1256" s="564" t="s">
        <v>220</v>
      </c>
    </row>
    <row r="1257" spans="1:12" x14ac:dyDescent="0.3">
      <c r="A1257" s="564">
        <v>123910</v>
      </c>
      <c r="B1257" s="564" t="s">
        <v>515</v>
      </c>
      <c r="C1257" s="564" t="s">
        <v>221</v>
      </c>
      <c r="D1257" s="564" t="s">
        <v>221</v>
      </c>
      <c r="E1257" s="564" t="s">
        <v>221</v>
      </c>
      <c r="F1257" s="564" t="s">
        <v>221</v>
      </c>
      <c r="G1257" s="564" t="s">
        <v>221</v>
      </c>
      <c r="H1257" s="564" t="s">
        <v>220</v>
      </c>
      <c r="I1257" s="564" t="s">
        <v>220</v>
      </c>
      <c r="J1257" s="564" t="s">
        <v>220</v>
      </c>
      <c r="K1257" s="564" t="s">
        <v>220</v>
      </c>
      <c r="L1257" s="564" t="s">
        <v>220</v>
      </c>
    </row>
    <row r="1258" spans="1:12" x14ac:dyDescent="0.3">
      <c r="A1258" s="564">
        <v>123911</v>
      </c>
      <c r="B1258" s="564" t="s">
        <v>515</v>
      </c>
      <c r="C1258" s="564" t="s">
        <v>221</v>
      </c>
      <c r="D1258" s="564" t="s">
        <v>220</v>
      </c>
      <c r="E1258" s="564" t="s">
        <v>221</v>
      </c>
      <c r="F1258" s="564" t="s">
        <v>221</v>
      </c>
      <c r="G1258" s="564" t="s">
        <v>220</v>
      </c>
      <c r="H1258" s="564" t="s">
        <v>220</v>
      </c>
      <c r="I1258" s="564" t="s">
        <v>220</v>
      </c>
      <c r="J1258" s="564" t="s">
        <v>220</v>
      </c>
      <c r="K1258" s="564" t="s">
        <v>220</v>
      </c>
      <c r="L1258" s="564" t="s">
        <v>220</v>
      </c>
    </row>
    <row r="1259" spans="1:12" x14ac:dyDescent="0.3">
      <c r="A1259" s="564">
        <v>123912</v>
      </c>
      <c r="B1259" s="564" t="s">
        <v>515</v>
      </c>
      <c r="C1259" s="564" t="s">
        <v>221</v>
      </c>
      <c r="D1259" s="564" t="s">
        <v>221</v>
      </c>
      <c r="E1259" s="564" t="s">
        <v>221</v>
      </c>
      <c r="F1259" s="564" t="s">
        <v>221</v>
      </c>
      <c r="G1259" s="564" t="s">
        <v>221</v>
      </c>
      <c r="H1259" s="564" t="s">
        <v>220</v>
      </c>
      <c r="I1259" s="564" t="s">
        <v>220</v>
      </c>
      <c r="J1259" s="564" t="s">
        <v>220</v>
      </c>
      <c r="K1259" s="564" t="s">
        <v>220</v>
      </c>
      <c r="L1259" s="564" t="s">
        <v>220</v>
      </c>
    </row>
    <row r="1260" spans="1:12" x14ac:dyDescent="0.3">
      <c r="A1260" s="564">
        <v>123913</v>
      </c>
      <c r="B1260" s="564" t="s">
        <v>515</v>
      </c>
      <c r="C1260" s="564" t="s">
        <v>221</v>
      </c>
      <c r="D1260" s="564" t="s">
        <v>221</v>
      </c>
      <c r="E1260" s="564" t="s">
        <v>221</v>
      </c>
      <c r="F1260" s="564" t="s">
        <v>221</v>
      </c>
      <c r="G1260" s="564" t="s">
        <v>221</v>
      </c>
      <c r="H1260" s="564" t="s">
        <v>220</v>
      </c>
      <c r="I1260" s="564" t="s">
        <v>220</v>
      </c>
      <c r="J1260" s="564" t="s">
        <v>220</v>
      </c>
      <c r="K1260" s="564" t="s">
        <v>220</v>
      </c>
      <c r="L1260" s="564" t="s">
        <v>220</v>
      </c>
    </row>
    <row r="1261" spans="1:12" x14ac:dyDescent="0.3">
      <c r="A1261" s="564">
        <v>123914</v>
      </c>
      <c r="B1261" s="564" t="s">
        <v>515</v>
      </c>
      <c r="C1261" s="564" t="s">
        <v>221</v>
      </c>
      <c r="D1261" s="564" t="s">
        <v>221</v>
      </c>
      <c r="E1261" s="564" t="s">
        <v>221</v>
      </c>
      <c r="F1261" s="564" t="s">
        <v>221</v>
      </c>
      <c r="G1261" s="564" t="s">
        <v>221</v>
      </c>
      <c r="H1261" s="564" t="s">
        <v>220</v>
      </c>
      <c r="I1261" s="564" t="s">
        <v>220</v>
      </c>
      <c r="J1261" s="564" t="s">
        <v>220</v>
      </c>
      <c r="K1261" s="564" t="s">
        <v>220</v>
      </c>
      <c r="L1261" s="564" t="s">
        <v>220</v>
      </c>
    </row>
    <row r="1262" spans="1:12" x14ac:dyDescent="0.3">
      <c r="A1262" s="564">
        <v>123915</v>
      </c>
      <c r="B1262" s="564" t="s">
        <v>515</v>
      </c>
      <c r="C1262" s="564" t="s">
        <v>221</v>
      </c>
      <c r="D1262" s="564" t="s">
        <v>220</v>
      </c>
      <c r="E1262" s="564" t="s">
        <v>221</v>
      </c>
      <c r="F1262" s="564" t="s">
        <v>220</v>
      </c>
      <c r="G1262" s="564" t="s">
        <v>220</v>
      </c>
      <c r="H1262" s="564" t="s">
        <v>220</v>
      </c>
      <c r="I1262" s="564" t="s">
        <v>220</v>
      </c>
      <c r="J1262" s="564" t="s">
        <v>220</v>
      </c>
      <c r="K1262" s="564" t="s">
        <v>220</v>
      </c>
      <c r="L1262" s="564" t="s">
        <v>220</v>
      </c>
    </row>
    <row r="1263" spans="1:12" x14ac:dyDescent="0.3">
      <c r="A1263" s="564">
        <v>123916</v>
      </c>
      <c r="B1263" s="564" t="s">
        <v>515</v>
      </c>
      <c r="C1263" s="564" t="s">
        <v>221</v>
      </c>
      <c r="D1263" s="564" t="s">
        <v>220</v>
      </c>
      <c r="E1263" s="564" t="s">
        <v>220</v>
      </c>
      <c r="F1263" s="564" t="s">
        <v>221</v>
      </c>
      <c r="G1263" s="564" t="s">
        <v>220</v>
      </c>
      <c r="H1263" s="564" t="s">
        <v>220</v>
      </c>
      <c r="I1263" s="564" t="s">
        <v>220</v>
      </c>
      <c r="J1263" s="564" t="s">
        <v>220</v>
      </c>
      <c r="K1263" s="564" t="s">
        <v>220</v>
      </c>
      <c r="L1263" s="564" t="s">
        <v>220</v>
      </c>
    </row>
    <row r="1264" spans="1:12" x14ac:dyDescent="0.3">
      <c r="A1264" s="564">
        <v>123917</v>
      </c>
      <c r="B1264" s="564" t="s">
        <v>515</v>
      </c>
      <c r="C1264" s="564" t="s">
        <v>221</v>
      </c>
      <c r="D1264" s="564" t="s">
        <v>221</v>
      </c>
      <c r="E1264" s="564" t="s">
        <v>221</v>
      </c>
      <c r="F1264" s="564" t="s">
        <v>221</v>
      </c>
      <c r="G1264" s="564" t="s">
        <v>221</v>
      </c>
      <c r="H1264" s="564" t="s">
        <v>220</v>
      </c>
      <c r="I1264" s="564" t="s">
        <v>220</v>
      </c>
      <c r="J1264" s="564" t="s">
        <v>220</v>
      </c>
      <c r="K1264" s="564" t="s">
        <v>220</v>
      </c>
      <c r="L1264" s="564" t="s">
        <v>220</v>
      </c>
    </row>
    <row r="1265" spans="1:12" x14ac:dyDescent="0.3">
      <c r="A1265" s="564">
        <v>123919</v>
      </c>
      <c r="B1265" s="564" t="s">
        <v>515</v>
      </c>
      <c r="C1265" s="564" t="s">
        <v>221</v>
      </c>
      <c r="D1265" s="564" t="s">
        <v>221</v>
      </c>
      <c r="E1265" s="564" t="s">
        <v>221</v>
      </c>
      <c r="F1265" s="564" t="s">
        <v>221</v>
      </c>
      <c r="G1265" s="564" t="s">
        <v>221</v>
      </c>
      <c r="H1265" s="564" t="s">
        <v>220</v>
      </c>
      <c r="I1265" s="564" t="s">
        <v>220</v>
      </c>
      <c r="J1265" s="564" t="s">
        <v>220</v>
      </c>
      <c r="K1265" s="564" t="s">
        <v>220</v>
      </c>
      <c r="L1265" s="564" t="s">
        <v>220</v>
      </c>
    </row>
    <row r="1266" spans="1:12" x14ac:dyDescent="0.3">
      <c r="A1266" s="564">
        <v>123920</v>
      </c>
      <c r="B1266" s="564" t="s">
        <v>515</v>
      </c>
      <c r="C1266" s="564" t="s">
        <v>221</v>
      </c>
      <c r="D1266" s="564" t="s">
        <v>221</v>
      </c>
      <c r="E1266" s="564" t="s">
        <v>221</v>
      </c>
      <c r="F1266" s="564" t="s">
        <v>221</v>
      </c>
      <c r="G1266" s="564" t="s">
        <v>221</v>
      </c>
      <c r="H1266" s="564" t="s">
        <v>220</v>
      </c>
      <c r="I1266" s="564" t="s">
        <v>220</v>
      </c>
      <c r="J1266" s="564" t="s">
        <v>220</v>
      </c>
      <c r="K1266" s="564" t="s">
        <v>220</v>
      </c>
      <c r="L1266" s="564" t="s">
        <v>220</v>
      </c>
    </row>
    <row r="1267" spans="1:12" x14ac:dyDescent="0.3">
      <c r="A1267" s="564">
        <v>123922</v>
      </c>
      <c r="B1267" s="564" t="s">
        <v>515</v>
      </c>
      <c r="C1267" s="564" t="s">
        <v>221</v>
      </c>
      <c r="D1267" s="564" t="s">
        <v>221</v>
      </c>
      <c r="E1267" s="564" t="s">
        <v>221</v>
      </c>
      <c r="F1267" s="564" t="s">
        <v>221</v>
      </c>
      <c r="G1267" s="564" t="s">
        <v>221</v>
      </c>
      <c r="H1267" s="564" t="s">
        <v>220</v>
      </c>
      <c r="I1267" s="564" t="s">
        <v>220</v>
      </c>
      <c r="J1267" s="564" t="s">
        <v>220</v>
      </c>
      <c r="K1267" s="564" t="s">
        <v>220</v>
      </c>
      <c r="L1267" s="564" t="s">
        <v>220</v>
      </c>
    </row>
    <row r="1268" spans="1:12" x14ac:dyDescent="0.3">
      <c r="A1268" s="564">
        <v>123923</v>
      </c>
      <c r="B1268" s="564" t="s">
        <v>515</v>
      </c>
      <c r="C1268" s="564" t="s">
        <v>221</v>
      </c>
      <c r="D1268" s="564" t="s">
        <v>221</v>
      </c>
      <c r="E1268" s="564" t="s">
        <v>221</v>
      </c>
      <c r="F1268" s="564" t="s">
        <v>221</v>
      </c>
      <c r="G1268" s="564" t="s">
        <v>221</v>
      </c>
      <c r="H1268" s="564" t="s">
        <v>220</v>
      </c>
      <c r="I1268" s="564" t="s">
        <v>220</v>
      </c>
      <c r="J1268" s="564" t="s">
        <v>220</v>
      </c>
      <c r="K1268" s="564" t="s">
        <v>220</v>
      </c>
      <c r="L1268" s="564" t="s">
        <v>220</v>
      </c>
    </row>
    <row r="1269" spans="1:12" x14ac:dyDescent="0.3">
      <c r="A1269" s="564">
        <v>123924</v>
      </c>
      <c r="B1269" s="564" t="s">
        <v>515</v>
      </c>
      <c r="C1269" s="564" t="s">
        <v>221</v>
      </c>
      <c r="D1269" s="564" t="s">
        <v>221</v>
      </c>
      <c r="E1269" s="564" t="s">
        <v>221</v>
      </c>
      <c r="F1269" s="564" t="s">
        <v>221</v>
      </c>
      <c r="G1269" s="564" t="s">
        <v>221</v>
      </c>
      <c r="H1269" s="564" t="s">
        <v>220</v>
      </c>
      <c r="I1269" s="564" t="s">
        <v>220</v>
      </c>
      <c r="J1269" s="564" t="s">
        <v>220</v>
      </c>
      <c r="K1269" s="564" t="s">
        <v>220</v>
      </c>
      <c r="L1269" s="564" t="s">
        <v>220</v>
      </c>
    </row>
    <row r="1270" spans="1:12" x14ac:dyDescent="0.3">
      <c r="A1270" s="564">
        <v>123925</v>
      </c>
      <c r="B1270" s="564" t="s">
        <v>515</v>
      </c>
      <c r="C1270" s="564" t="s">
        <v>221</v>
      </c>
      <c r="D1270" s="564" t="s">
        <v>220</v>
      </c>
      <c r="E1270" s="564" t="s">
        <v>221</v>
      </c>
      <c r="F1270" s="564" t="s">
        <v>221</v>
      </c>
      <c r="G1270" s="564" t="s">
        <v>220</v>
      </c>
      <c r="H1270" s="564" t="s">
        <v>220</v>
      </c>
      <c r="I1270" s="564" t="s">
        <v>220</v>
      </c>
      <c r="J1270" s="564" t="s">
        <v>220</v>
      </c>
      <c r="K1270" s="564" t="s">
        <v>220</v>
      </c>
      <c r="L1270" s="564" t="s">
        <v>220</v>
      </c>
    </row>
    <row r="1271" spans="1:12" x14ac:dyDescent="0.3">
      <c r="A1271" s="564">
        <v>123926</v>
      </c>
      <c r="B1271" s="564" t="s">
        <v>515</v>
      </c>
      <c r="C1271" s="564" t="s">
        <v>221</v>
      </c>
      <c r="D1271" s="564" t="s">
        <v>221</v>
      </c>
      <c r="E1271" s="564" t="s">
        <v>221</v>
      </c>
      <c r="F1271" s="564" t="s">
        <v>220</v>
      </c>
      <c r="G1271" s="564" t="s">
        <v>221</v>
      </c>
      <c r="H1271" s="564" t="s">
        <v>220</v>
      </c>
      <c r="I1271" s="564" t="s">
        <v>220</v>
      </c>
      <c r="J1271" s="564" t="s">
        <v>220</v>
      </c>
      <c r="K1271" s="564" t="s">
        <v>220</v>
      </c>
      <c r="L1271" s="564" t="s">
        <v>220</v>
      </c>
    </row>
    <row r="1272" spans="1:12" x14ac:dyDescent="0.3">
      <c r="A1272" s="564">
        <v>123927</v>
      </c>
      <c r="B1272" s="564" t="s">
        <v>515</v>
      </c>
      <c r="C1272" s="564" t="s">
        <v>221</v>
      </c>
      <c r="D1272" s="564" t="s">
        <v>221</v>
      </c>
      <c r="E1272" s="564" t="s">
        <v>221</v>
      </c>
      <c r="F1272" s="564" t="s">
        <v>220</v>
      </c>
      <c r="G1272" s="564" t="s">
        <v>220</v>
      </c>
      <c r="H1272" s="564" t="s">
        <v>220</v>
      </c>
      <c r="I1272" s="564" t="s">
        <v>220</v>
      </c>
      <c r="J1272" s="564" t="s">
        <v>220</v>
      </c>
      <c r="K1272" s="564" t="s">
        <v>220</v>
      </c>
      <c r="L1272" s="564" t="s">
        <v>220</v>
      </c>
    </row>
    <row r="1273" spans="1:12" x14ac:dyDescent="0.3">
      <c r="A1273" s="564">
        <v>123928</v>
      </c>
      <c r="B1273" s="564" t="s">
        <v>515</v>
      </c>
      <c r="C1273" s="564" t="s">
        <v>221</v>
      </c>
      <c r="D1273" s="564" t="s">
        <v>221</v>
      </c>
      <c r="E1273" s="564" t="s">
        <v>221</v>
      </c>
      <c r="F1273" s="564" t="s">
        <v>221</v>
      </c>
      <c r="G1273" s="564" t="s">
        <v>221</v>
      </c>
      <c r="H1273" s="564" t="s">
        <v>220</v>
      </c>
      <c r="I1273" s="564" t="s">
        <v>220</v>
      </c>
      <c r="J1273" s="564" t="s">
        <v>220</v>
      </c>
      <c r="K1273" s="564" t="s">
        <v>220</v>
      </c>
      <c r="L1273" s="564" t="s">
        <v>220</v>
      </c>
    </row>
    <row r="1274" spans="1:12" x14ac:dyDescent="0.3">
      <c r="A1274" s="564">
        <v>123929</v>
      </c>
      <c r="B1274" s="564" t="s">
        <v>515</v>
      </c>
      <c r="C1274" s="564" t="s">
        <v>221</v>
      </c>
      <c r="D1274" s="564" t="s">
        <v>221</v>
      </c>
      <c r="E1274" s="564" t="s">
        <v>221</v>
      </c>
      <c r="F1274" s="564" t="s">
        <v>221</v>
      </c>
      <c r="G1274" s="564" t="s">
        <v>221</v>
      </c>
      <c r="H1274" s="564" t="s">
        <v>220</v>
      </c>
      <c r="I1274" s="564" t="s">
        <v>220</v>
      </c>
      <c r="J1274" s="564" t="s">
        <v>220</v>
      </c>
      <c r="K1274" s="564" t="s">
        <v>220</v>
      </c>
      <c r="L1274" s="564" t="s">
        <v>220</v>
      </c>
    </row>
    <row r="1275" spans="1:12" x14ac:dyDescent="0.3">
      <c r="A1275" s="564">
        <v>123930</v>
      </c>
      <c r="B1275" s="564" t="s">
        <v>515</v>
      </c>
      <c r="C1275" s="564" t="s">
        <v>221</v>
      </c>
      <c r="D1275" s="564" t="s">
        <v>220</v>
      </c>
      <c r="E1275" s="564" t="s">
        <v>221</v>
      </c>
      <c r="F1275" s="564" t="s">
        <v>221</v>
      </c>
      <c r="G1275" s="564" t="s">
        <v>221</v>
      </c>
      <c r="H1275" s="564" t="s">
        <v>220</v>
      </c>
      <c r="I1275" s="564" t="s">
        <v>220</v>
      </c>
      <c r="J1275" s="564" t="s">
        <v>220</v>
      </c>
      <c r="K1275" s="564" t="s">
        <v>220</v>
      </c>
      <c r="L1275" s="564" t="s">
        <v>220</v>
      </c>
    </row>
    <row r="1276" spans="1:12" x14ac:dyDescent="0.3">
      <c r="A1276" s="564">
        <v>123931</v>
      </c>
      <c r="B1276" s="564" t="s">
        <v>515</v>
      </c>
      <c r="C1276" s="564" t="s">
        <v>221</v>
      </c>
      <c r="D1276" s="564" t="s">
        <v>221</v>
      </c>
      <c r="E1276" s="564" t="s">
        <v>221</v>
      </c>
      <c r="F1276" s="564" t="s">
        <v>221</v>
      </c>
      <c r="G1276" s="564" t="s">
        <v>220</v>
      </c>
      <c r="H1276" s="564" t="s">
        <v>220</v>
      </c>
      <c r="I1276" s="564" t="s">
        <v>220</v>
      </c>
      <c r="J1276" s="564" t="s">
        <v>220</v>
      </c>
      <c r="K1276" s="564" t="s">
        <v>220</v>
      </c>
      <c r="L1276" s="564" t="s">
        <v>220</v>
      </c>
    </row>
    <row r="1277" spans="1:12" x14ac:dyDescent="0.3">
      <c r="A1277" s="564">
        <v>123932</v>
      </c>
      <c r="B1277" s="564" t="s">
        <v>515</v>
      </c>
      <c r="C1277" s="564" t="s">
        <v>221</v>
      </c>
      <c r="D1277" s="564" t="s">
        <v>221</v>
      </c>
      <c r="E1277" s="564" t="s">
        <v>221</v>
      </c>
      <c r="F1277" s="564" t="s">
        <v>221</v>
      </c>
      <c r="G1277" s="564" t="s">
        <v>220</v>
      </c>
      <c r="H1277" s="564" t="s">
        <v>220</v>
      </c>
      <c r="I1277" s="564" t="s">
        <v>220</v>
      </c>
      <c r="J1277" s="564" t="s">
        <v>220</v>
      </c>
      <c r="K1277" s="564" t="s">
        <v>220</v>
      </c>
      <c r="L1277" s="564" t="s">
        <v>220</v>
      </c>
    </row>
    <row r="1278" spans="1:12" x14ac:dyDescent="0.3">
      <c r="A1278" s="564">
        <v>123933</v>
      </c>
      <c r="B1278" s="564" t="s">
        <v>515</v>
      </c>
      <c r="C1278" s="564" t="s">
        <v>221</v>
      </c>
      <c r="D1278" s="564" t="s">
        <v>221</v>
      </c>
      <c r="E1278" s="564" t="s">
        <v>221</v>
      </c>
      <c r="F1278" s="564" t="s">
        <v>221</v>
      </c>
      <c r="G1278" s="564" t="s">
        <v>221</v>
      </c>
      <c r="H1278" s="564" t="s">
        <v>220</v>
      </c>
      <c r="I1278" s="564" t="s">
        <v>220</v>
      </c>
      <c r="J1278" s="564" t="s">
        <v>220</v>
      </c>
      <c r="K1278" s="564" t="s">
        <v>220</v>
      </c>
      <c r="L1278" s="564" t="s">
        <v>220</v>
      </c>
    </row>
    <row r="1279" spans="1:12" x14ac:dyDescent="0.3">
      <c r="A1279" s="564">
        <v>123934</v>
      </c>
      <c r="B1279" s="564" t="s">
        <v>515</v>
      </c>
      <c r="C1279" s="564" t="s">
        <v>221</v>
      </c>
      <c r="D1279" s="564" t="s">
        <v>221</v>
      </c>
      <c r="E1279" s="564" t="s">
        <v>221</v>
      </c>
      <c r="F1279" s="564" t="s">
        <v>221</v>
      </c>
      <c r="G1279" s="564" t="s">
        <v>221</v>
      </c>
      <c r="H1279" s="564" t="s">
        <v>220</v>
      </c>
      <c r="I1279" s="564" t="s">
        <v>220</v>
      </c>
      <c r="J1279" s="564" t="s">
        <v>220</v>
      </c>
      <c r="K1279" s="564" t="s">
        <v>220</v>
      </c>
      <c r="L1279" s="564" t="s">
        <v>220</v>
      </c>
    </row>
    <row r="1280" spans="1:12" x14ac:dyDescent="0.3">
      <c r="A1280" s="564">
        <v>123935</v>
      </c>
      <c r="B1280" s="564" t="s">
        <v>515</v>
      </c>
      <c r="C1280" s="564" t="s">
        <v>221</v>
      </c>
      <c r="D1280" s="564" t="s">
        <v>221</v>
      </c>
      <c r="E1280" s="564" t="s">
        <v>221</v>
      </c>
      <c r="F1280" s="564" t="s">
        <v>221</v>
      </c>
      <c r="G1280" s="564" t="s">
        <v>221</v>
      </c>
      <c r="H1280" s="564" t="s">
        <v>220</v>
      </c>
      <c r="I1280" s="564" t="s">
        <v>220</v>
      </c>
      <c r="J1280" s="564" t="s">
        <v>220</v>
      </c>
      <c r="K1280" s="564" t="s">
        <v>220</v>
      </c>
      <c r="L1280" s="564" t="s">
        <v>220</v>
      </c>
    </row>
    <row r="1281" spans="1:12" x14ac:dyDescent="0.3">
      <c r="A1281" s="564">
        <v>123936</v>
      </c>
      <c r="B1281" s="564" t="s">
        <v>515</v>
      </c>
      <c r="C1281" s="564" t="s">
        <v>221</v>
      </c>
      <c r="D1281" s="564" t="s">
        <v>221</v>
      </c>
      <c r="E1281" s="564" t="s">
        <v>221</v>
      </c>
      <c r="F1281" s="564" t="s">
        <v>221</v>
      </c>
      <c r="G1281" s="564" t="s">
        <v>221</v>
      </c>
      <c r="H1281" s="564" t="s">
        <v>220</v>
      </c>
      <c r="I1281" s="564" t="s">
        <v>220</v>
      </c>
      <c r="J1281" s="564" t="s">
        <v>220</v>
      </c>
      <c r="K1281" s="564" t="s">
        <v>220</v>
      </c>
      <c r="L1281" s="564" t="s">
        <v>220</v>
      </c>
    </row>
    <row r="1282" spans="1:12" x14ac:dyDescent="0.3">
      <c r="A1282" s="564">
        <v>123937</v>
      </c>
      <c r="B1282" s="564" t="s">
        <v>515</v>
      </c>
      <c r="C1282" s="564" t="s">
        <v>221</v>
      </c>
      <c r="D1282" s="564" t="s">
        <v>221</v>
      </c>
      <c r="E1282" s="564" t="s">
        <v>221</v>
      </c>
      <c r="F1282" s="564" t="s">
        <v>221</v>
      </c>
      <c r="G1282" s="564" t="s">
        <v>221</v>
      </c>
      <c r="H1282" s="564" t="s">
        <v>220</v>
      </c>
      <c r="I1282" s="564" t="s">
        <v>220</v>
      </c>
      <c r="J1282" s="564" t="s">
        <v>220</v>
      </c>
      <c r="K1282" s="564" t="s">
        <v>220</v>
      </c>
      <c r="L1282" s="564" t="s">
        <v>220</v>
      </c>
    </row>
    <row r="1283" spans="1:12" x14ac:dyDescent="0.3">
      <c r="A1283" s="564">
        <v>123938</v>
      </c>
      <c r="B1283" s="564" t="s">
        <v>515</v>
      </c>
      <c r="C1283" s="564" t="s">
        <v>221</v>
      </c>
      <c r="D1283" s="564" t="s">
        <v>221</v>
      </c>
      <c r="E1283" s="564" t="s">
        <v>220</v>
      </c>
      <c r="F1283" s="564" t="s">
        <v>221</v>
      </c>
      <c r="G1283" s="564" t="s">
        <v>221</v>
      </c>
      <c r="H1283" s="564" t="s">
        <v>220</v>
      </c>
      <c r="I1283" s="564" t="s">
        <v>220</v>
      </c>
      <c r="J1283" s="564" t="s">
        <v>220</v>
      </c>
      <c r="K1283" s="564" t="s">
        <v>220</v>
      </c>
      <c r="L1283" s="564" t="s">
        <v>220</v>
      </c>
    </row>
    <row r="1284" spans="1:12" x14ac:dyDescent="0.3">
      <c r="A1284" s="564">
        <v>123939</v>
      </c>
      <c r="B1284" s="564" t="s">
        <v>515</v>
      </c>
      <c r="C1284" s="564" t="s">
        <v>221</v>
      </c>
      <c r="D1284" s="564" t="s">
        <v>221</v>
      </c>
      <c r="E1284" s="564" t="s">
        <v>221</v>
      </c>
      <c r="F1284" s="564" t="s">
        <v>221</v>
      </c>
      <c r="G1284" s="564" t="s">
        <v>221</v>
      </c>
      <c r="H1284" s="564" t="s">
        <v>220</v>
      </c>
      <c r="I1284" s="564" t="s">
        <v>220</v>
      </c>
      <c r="J1284" s="564" t="s">
        <v>220</v>
      </c>
      <c r="K1284" s="564" t="s">
        <v>220</v>
      </c>
      <c r="L1284" s="564" t="s">
        <v>220</v>
      </c>
    </row>
    <row r="1285" spans="1:12" x14ac:dyDescent="0.3">
      <c r="A1285" s="564">
        <v>123940</v>
      </c>
      <c r="B1285" s="564" t="s">
        <v>515</v>
      </c>
      <c r="C1285" s="564" t="s">
        <v>221</v>
      </c>
      <c r="D1285" s="564" t="s">
        <v>221</v>
      </c>
      <c r="E1285" s="564" t="s">
        <v>221</v>
      </c>
      <c r="F1285" s="564" t="s">
        <v>221</v>
      </c>
      <c r="G1285" s="564" t="s">
        <v>221</v>
      </c>
      <c r="H1285" s="564" t="s">
        <v>220</v>
      </c>
      <c r="I1285" s="564" t="s">
        <v>220</v>
      </c>
      <c r="J1285" s="564" t="s">
        <v>220</v>
      </c>
      <c r="K1285" s="564" t="s">
        <v>220</v>
      </c>
      <c r="L1285" s="564" t="s">
        <v>220</v>
      </c>
    </row>
    <row r="1286" spans="1:12" x14ac:dyDescent="0.3">
      <c r="A1286" s="564">
        <v>123941</v>
      </c>
      <c r="B1286" s="564" t="s">
        <v>515</v>
      </c>
      <c r="C1286" s="564" t="s">
        <v>221</v>
      </c>
      <c r="D1286" s="564" t="s">
        <v>221</v>
      </c>
      <c r="E1286" s="564" t="s">
        <v>221</v>
      </c>
      <c r="F1286" s="564" t="s">
        <v>221</v>
      </c>
      <c r="G1286" s="564" t="s">
        <v>221</v>
      </c>
      <c r="H1286" s="564" t="s">
        <v>220</v>
      </c>
      <c r="I1286" s="564" t="s">
        <v>220</v>
      </c>
      <c r="J1286" s="564" t="s">
        <v>220</v>
      </c>
      <c r="K1286" s="564" t="s">
        <v>220</v>
      </c>
      <c r="L1286" s="564" t="s">
        <v>220</v>
      </c>
    </row>
    <row r="1287" spans="1:12" x14ac:dyDescent="0.3">
      <c r="A1287" s="564">
        <v>123942</v>
      </c>
      <c r="B1287" s="564" t="s">
        <v>515</v>
      </c>
      <c r="C1287" s="564" t="s">
        <v>221</v>
      </c>
      <c r="D1287" s="564" t="s">
        <v>221</v>
      </c>
      <c r="E1287" s="564" t="s">
        <v>221</v>
      </c>
      <c r="F1287" s="564" t="s">
        <v>220</v>
      </c>
      <c r="G1287" s="564" t="s">
        <v>220</v>
      </c>
      <c r="H1287" s="564" t="s">
        <v>220</v>
      </c>
      <c r="I1287" s="564" t="s">
        <v>220</v>
      </c>
      <c r="J1287" s="564" t="s">
        <v>220</v>
      </c>
      <c r="K1287" s="564" t="s">
        <v>220</v>
      </c>
      <c r="L1287" s="564" t="s">
        <v>220</v>
      </c>
    </row>
    <row r="1288" spans="1:12" x14ac:dyDescent="0.3">
      <c r="A1288" s="564">
        <v>123944</v>
      </c>
      <c r="B1288" s="564" t="s">
        <v>515</v>
      </c>
      <c r="C1288" s="564" t="s">
        <v>221</v>
      </c>
      <c r="D1288" s="564" t="s">
        <v>221</v>
      </c>
      <c r="E1288" s="564" t="s">
        <v>221</v>
      </c>
      <c r="F1288" s="564" t="s">
        <v>221</v>
      </c>
      <c r="G1288" s="564" t="s">
        <v>221</v>
      </c>
      <c r="H1288" s="564" t="s">
        <v>220</v>
      </c>
      <c r="I1288" s="564" t="s">
        <v>220</v>
      </c>
      <c r="J1288" s="564" t="s">
        <v>220</v>
      </c>
      <c r="K1288" s="564" t="s">
        <v>220</v>
      </c>
      <c r="L1288" s="564" t="s">
        <v>220</v>
      </c>
    </row>
    <row r="1289" spans="1:12" x14ac:dyDescent="0.3">
      <c r="A1289" s="564">
        <v>123945</v>
      </c>
      <c r="B1289" s="564" t="s">
        <v>515</v>
      </c>
      <c r="C1289" s="564" t="s">
        <v>221</v>
      </c>
      <c r="D1289" s="564" t="s">
        <v>220</v>
      </c>
      <c r="E1289" s="564" t="s">
        <v>221</v>
      </c>
      <c r="F1289" s="564" t="s">
        <v>221</v>
      </c>
      <c r="G1289" s="564" t="s">
        <v>220</v>
      </c>
      <c r="H1289" s="564" t="s">
        <v>220</v>
      </c>
      <c r="I1289" s="564" t="s">
        <v>220</v>
      </c>
      <c r="J1289" s="564" t="s">
        <v>220</v>
      </c>
      <c r="K1289" s="564" t="s">
        <v>220</v>
      </c>
      <c r="L1289" s="564" t="s">
        <v>220</v>
      </c>
    </row>
    <row r="1290" spans="1:12" x14ac:dyDescent="0.3">
      <c r="A1290" s="564">
        <v>123946</v>
      </c>
      <c r="B1290" s="564" t="s">
        <v>515</v>
      </c>
      <c r="C1290" s="564" t="s">
        <v>221</v>
      </c>
      <c r="D1290" s="564" t="s">
        <v>221</v>
      </c>
      <c r="E1290" s="564" t="s">
        <v>221</v>
      </c>
      <c r="F1290" s="564" t="s">
        <v>221</v>
      </c>
      <c r="G1290" s="564" t="s">
        <v>221</v>
      </c>
      <c r="H1290" s="564" t="s">
        <v>220</v>
      </c>
      <c r="I1290" s="564" t="s">
        <v>220</v>
      </c>
      <c r="J1290" s="564" t="s">
        <v>220</v>
      </c>
      <c r="K1290" s="564" t="s">
        <v>220</v>
      </c>
      <c r="L1290" s="564" t="s">
        <v>220</v>
      </c>
    </row>
    <row r="1291" spans="1:12" x14ac:dyDescent="0.3">
      <c r="A1291" s="564">
        <v>123947</v>
      </c>
      <c r="B1291" s="564" t="s">
        <v>515</v>
      </c>
      <c r="C1291" s="564" t="s">
        <v>221</v>
      </c>
      <c r="D1291" s="564" t="s">
        <v>221</v>
      </c>
      <c r="E1291" s="564" t="s">
        <v>221</v>
      </c>
      <c r="F1291" s="564" t="s">
        <v>221</v>
      </c>
      <c r="G1291" s="564" t="s">
        <v>221</v>
      </c>
      <c r="H1291" s="564" t="s">
        <v>220</v>
      </c>
      <c r="I1291" s="564" t="s">
        <v>220</v>
      </c>
      <c r="J1291" s="564" t="s">
        <v>220</v>
      </c>
      <c r="K1291" s="564" t="s">
        <v>220</v>
      </c>
      <c r="L1291" s="564" t="s">
        <v>220</v>
      </c>
    </row>
    <row r="1292" spans="1:12" x14ac:dyDescent="0.3">
      <c r="A1292" s="564">
        <v>123949</v>
      </c>
      <c r="B1292" s="564" t="s">
        <v>515</v>
      </c>
      <c r="C1292" s="564" t="s">
        <v>221</v>
      </c>
      <c r="D1292" s="564" t="s">
        <v>220</v>
      </c>
      <c r="E1292" s="564" t="s">
        <v>221</v>
      </c>
      <c r="F1292" s="564" t="s">
        <v>220</v>
      </c>
      <c r="G1292" s="564" t="s">
        <v>221</v>
      </c>
      <c r="H1292" s="564" t="s">
        <v>220</v>
      </c>
      <c r="I1292" s="564" t="s">
        <v>220</v>
      </c>
      <c r="J1292" s="564" t="s">
        <v>220</v>
      </c>
      <c r="K1292" s="564" t="s">
        <v>220</v>
      </c>
      <c r="L1292" s="564" t="s">
        <v>220</v>
      </c>
    </row>
    <row r="1293" spans="1:12" x14ac:dyDescent="0.3">
      <c r="A1293" s="564">
        <v>123950</v>
      </c>
      <c r="B1293" s="564" t="s">
        <v>515</v>
      </c>
      <c r="C1293" s="564" t="s">
        <v>221</v>
      </c>
      <c r="D1293" s="564" t="s">
        <v>221</v>
      </c>
      <c r="E1293" s="564" t="s">
        <v>220</v>
      </c>
      <c r="F1293" s="564" t="s">
        <v>221</v>
      </c>
      <c r="G1293" s="564" t="s">
        <v>220</v>
      </c>
      <c r="H1293" s="564" t="s">
        <v>220</v>
      </c>
      <c r="I1293" s="564" t="s">
        <v>220</v>
      </c>
      <c r="J1293" s="564" t="s">
        <v>220</v>
      </c>
      <c r="K1293" s="564" t="s">
        <v>220</v>
      </c>
      <c r="L1293" s="564" t="s">
        <v>220</v>
      </c>
    </row>
    <row r="1294" spans="1:12" x14ac:dyDescent="0.3">
      <c r="A1294" s="564">
        <v>123952</v>
      </c>
      <c r="B1294" s="564" t="s">
        <v>515</v>
      </c>
      <c r="C1294" s="564" t="s">
        <v>221</v>
      </c>
      <c r="D1294" s="564" t="s">
        <v>221</v>
      </c>
      <c r="E1294" s="564" t="s">
        <v>221</v>
      </c>
      <c r="F1294" s="564" t="s">
        <v>220</v>
      </c>
      <c r="G1294" s="564" t="s">
        <v>221</v>
      </c>
      <c r="H1294" s="564" t="s">
        <v>220</v>
      </c>
      <c r="I1294" s="564" t="s">
        <v>220</v>
      </c>
      <c r="J1294" s="564" t="s">
        <v>220</v>
      </c>
      <c r="K1294" s="564" t="s">
        <v>220</v>
      </c>
      <c r="L1294" s="564" t="s">
        <v>220</v>
      </c>
    </row>
    <row r="1295" spans="1:12" x14ac:dyDescent="0.3">
      <c r="A1295" s="564">
        <v>123954</v>
      </c>
      <c r="B1295" s="564" t="s">
        <v>515</v>
      </c>
      <c r="C1295" s="564" t="s">
        <v>221</v>
      </c>
      <c r="D1295" s="564" t="s">
        <v>221</v>
      </c>
      <c r="E1295" s="564" t="s">
        <v>221</v>
      </c>
      <c r="F1295" s="564" t="s">
        <v>221</v>
      </c>
      <c r="G1295" s="564" t="s">
        <v>220</v>
      </c>
      <c r="H1295" s="564" t="s">
        <v>220</v>
      </c>
      <c r="I1295" s="564" t="s">
        <v>220</v>
      </c>
      <c r="J1295" s="564" t="s">
        <v>220</v>
      </c>
      <c r="K1295" s="564" t="s">
        <v>220</v>
      </c>
      <c r="L1295" s="564" t="s">
        <v>220</v>
      </c>
    </row>
    <row r="1296" spans="1:12" x14ac:dyDescent="0.3">
      <c r="A1296" s="564">
        <v>123955</v>
      </c>
      <c r="B1296" s="564" t="s">
        <v>515</v>
      </c>
      <c r="C1296" s="564" t="s">
        <v>221</v>
      </c>
      <c r="D1296" s="564" t="s">
        <v>221</v>
      </c>
      <c r="E1296" s="564" t="s">
        <v>221</v>
      </c>
      <c r="F1296" s="564" t="s">
        <v>221</v>
      </c>
      <c r="G1296" s="564" t="s">
        <v>221</v>
      </c>
      <c r="H1296" s="564" t="s">
        <v>220</v>
      </c>
      <c r="I1296" s="564" t="s">
        <v>220</v>
      </c>
      <c r="J1296" s="564" t="s">
        <v>220</v>
      </c>
      <c r="K1296" s="564" t="s">
        <v>220</v>
      </c>
      <c r="L1296" s="564" t="s">
        <v>220</v>
      </c>
    </row>
    <row r="1297" spans="1:12" x14ac:dyDescent="0.3">
      <c r="A1297" s="564">
        <v>123957</v>
      </c>
      <c r="B1297" s="564" t="s">
        <v>515</v>
      </c>
      <c r="C1297" s="564" t="s">
        <v>221</v>
      </c>
      <c r="D1297" s="564" t="s">
        <v>221</v>
      </c>
      <c r="E1297" s="564" t="s">
        <v>221</v>
      </c>
      <c r="F1297" s="564" t="s">
        <v>221</v>
      </c>
      <c r="G1297" s="564" t="s">
        <v>221</v>
      </c>
      <c r="H1297" s="564" t="s">
        <v>220</v>
      </c>
      <c r="I1297" s="564" t="s">
        <v>220</v>
      </c>
      <c r="J1297" s="564" t="s">
        <v>220</v>
      </c>
      <c r="K1297" s="564" t="s">
        <v>220</v>
      </c>
      <c r="L1297" s="564" t="s">
        <v>220</v>
      </c>
    </row>
    <row r="1298" spans="1:12" x14ac:dyDescent="0.3">
      <c r="A1298" s="564">
        <v>123958</v>
      </c>
      <c r="B1298" s="564" t="s">
        <v>515</v>
      </c>
      <c r="C1298" s="564" t="s">
        <v>221</v>
      </c>
      <c r="D1298" s="564" t="s">
        <v>221</v>
      </c>
      <c r="E1298" s="564" t="s">
        <v>220</v>
      </c>
      <c r="F1298" s="564" t="s">
        <v>221</v>
      </c>
      <c r="G1298" s="564" t="s">
        <v>220</v>
      </c>
      <c r="H1298" s="564" t="s">
        <v>220</v>
      </c>
      <c r="I1298" s="564" t="s">
        <v>220</v>
      </c>
      <c r="J1298" s="564" t="s">
        <v>220</v>
      </c>
      <c r="K1298" s="564" t="s">
        <v>220</v>
      </c>
      <c r="L1298" s="564" t="s">
        <v>220</v>
      </c>
    </row>
    <row r="1299" spans="1:12" x14ac:dyDescent="0.3">
      <c r="A1299" s="564">
        <v>123959</v>
      </c>
      <c r="B1299" s="564" t="s">
        <v>515</v>
      </c>
      <c r="C1299" s="564" t="s">
        <v>221</v>
      </c>
      <c r="D1299" s="564" t="s">
        <v>220</v>
      </c>
      <c r="E1299" s="564" t="s">
        <v>221</v>
      </c>
      <c r="F1299" s="564" t="s">
        <v>220</v>
      </c>
      <c r="G1299" s="564" t="s">
        <v>220</v>
      </c>
      <c r="H1299" s="564" t="s">
        <v>220</v>
      </c>
      <c r="I1299" s="564" t="s">
        <v>220</v>
      </c>
      <c r="J1299" s="564" t="s">
        <v>220</v>
      </c>
      <c r="K1299" s="564" t="s">
        <v>220</v>
      </c>
      <c r="L1299" s="564" t="s">
        <v>220</v>
      </c>
    </row>
    <row r="1300" spans="1:12" x14ac:dyDescent="0.3">
      <c r="A1300" s="564">
        <v>123960</v>
      </c>
      <c r="B1300" s="564" t="s">
        <v>515</v>
      </c>
      <c r="C1300" s="564" t="s">
        <v>221</v>
      </c>
      <c r="D1300" s="564" t="s">
        <v>221</v>
      </c>
      <c r="E1300" s="564" t="s">
        <v>221</v>
      </c>
      <c r="F1300" s="564" t="s">
        <v>221</v>
      </c>
      <c r="G1300" s="564" t="s">
        <v>221</v>
      </c>
      <c r="H1300" s="564" t="s">
        <v>220</v>
      </c>
      <c r="I1300" s="564" t="s">
        <v>220</v>
      </c>
      <c r="J1300" s="564" t="s">
        <v>220</v>
      </c>
      <c r="K1300" s="564" t="s">
        <v>220</v>
      </c>
      <c r="L1300" s="564" t="s">
        <v>220</v>
      </c>
    </row>
    <row r="1301" spans="1:12" x14ac:dyDescent="0.3">
      <c r="A1301" s="564">
        <v>123961</v>
      </c>
      <c r="B1301" s="564" t="s">
        <v>515</v>
      </c>
      <c r="C1301" s="564" t="s">
        <v>221</v>
      </c>
      <c r="D1301" s="564" t="s">
        <v>221</v>
      </c>
      <c r="E1301" s="564" t="s">
        <v>221</v>
      </c>
      <c r="F1301" s="564" t="s">
        <v>221</v>
      </c>
      <c r="G1301" s="564" t="s">
        <v>221</v>
      </c>
      <c r="H1301" s="564" t="s">
        <v>220</v>
      </c>
      <c r="I1301" s="564" t="s">
        <v>220</v>
      </c>
      <c r="J1301" s="564" t="s">
        <v>220</v>
      </c>
      <c r="K1301" s="564" t="s">
        <v>220</v>
      </c>
      <c r="L1301" s="564" t="s">
        <v>220</v>
      </c>
    </row>
    <row r="1302" spans="1:12" x14ac:dyDescent="0.3">
      <c r="A1302" s="564">
        <v>123962</v>
      </c>
      <c r="B1302" s="564" t="s">
        <v>515</v>
      </c>
      <c r="C1302" s="564" t="s">
        <v>221</v>
      </c>
      <c r="D1302" s="564" t="s">
        <v>221</v>
      </c>
      <c r="E1302" s="564" t="s">
        <v>221</v>
      </c>
      <c r="F1302" s="564" t="s">
        <v>221</v>
      </c>
      <c r="G1302" s="564" t="s">
        <v>221</v>
      </c>
      <c r="H1302" s="564" t="s">
        <v>220</v>
      </c>
      <c r="I1302" s="564" t="s">
        <v>220</v>
      </c>
      <c r="J1302" s="564" t="s">
        <v>220</v>
      </c>
      <c r="K1302" s="564" t="s">
        <v>220</v>
      </c>
      <c r="L1302" s="564" t="s">
        <v>220</v>
      </c>
    </row>
    <row r="1303" spans="1:12" x14ac:dyDescent="0.3">
      <c r="A1303" s="564">
        <v>123963</v>
      </c>
      <c r="B1303" s="564" t="s">
        <v>515</v>
      </c>
      <c r="C1303" s="564" t="s">
        <v>221</v>
      </c>
      <c r="D1303" s="564" t="s">
        <v>221</v>
      </c>
      <c r="E1303" s="564" t="s">
        <v>221</v>
      </c>
      <c r="F1303" s="564" t="s">
        <v>221</v>
      </c>
      <c r="G1303" s="564" t="s">
        <v>221</v>
      </c>
      <c r="H1303" s="564" t="s">
        <v>220</v>
      </c>
      <c r="I1303" s="564" t="s">
        <v>220</v>
      </c>
      <c r="J1303" s="564" t="s">
        <v>220</v>
      </c>
      <c r="K1303" s="564" t="s">
        <v>220</v>
      </c>
      <c r="L1303" s="564" t="s">
        <v>220</v>
      </c>
    </row>
    <row r="1304" spans="1:12" x14ac:dyDescent="0.3">
      <c r="A1304" s="564">
        <v>123964</v>
      </c>
      <c r="B1304" s="564" t="s">
        <v>515</v>
      </c>
      <c r="C1304" s="564" t="s">
        <v>221</v>
      </c>
      <c r="D1304" s="564" t="s">
        <v>221</v>
      </c>
      <c r="E1304" s="564" t="s">
        <v>221</v>
      </c>
      <c r="F1304" s="564" t="s">
        <v>221</v>
      </c>
      <c r="G1304" s="564" t="s">
        <v>221</v>
      </c>
      <c r="H1304" s="564" t="s">
        <v>220</v>
      </c>
      <c r="I1304" s="564" t="s">
        <v>220</v>
      </c>
      <c r="J1304" s="564" t="s">
        <v>220</v>
      </c>
      <c r="K1304" s="564" t="s">
        <v>220</v>
      </c>
      <c r="L1304" s="564" t="s">
        <v>220</v>
      </c>
    </row>
    <row r="1305" spans="1:12" x14ac:dyDescent="0.3">
      <c r="A1305" s="564">
        <v>123965</v>
      </c>
      <c r="B1305" s="564" t="s">
        <v>515</v>
      </c>
      <c r="C1305" s="564" t="s">
        <v>221</v>
      </c>
      <c r="D1305" s="564" t="s">
        <v>221</v>
      </c>
      <c r="E1305" s="564" t="s">
        <v>221</v>
      </c>
      <c r="F1305" s="564" t="s">
        <v>221</v>
      </c>
      <c r="G1305" s="564" t="s">
        <v>221</v>
      </c>
      <c r="H1305" s="564" t="s">
        <v>220</v>
      </c>
      <c r="I1305" s="564" t="s">
        <v>220</v>
      </c>
      <c r="J1305" s="564" t="s">
        <v>220</v>
      </c>
      <c r="K1305" s="564" t="s">
        <v>220</v>
      </c>
      <c r="L1305" s="564" t="s">
        <v>220</v>
      </c>
    </row>
    <row r="1306" spans="1:12" x14ac:dyDescent="0.3">
      <c r="A1306" s="564">
        <v>123966</v>
      </c>
      <c r="B1306" s="564" t="s">
        <v>515</v>
      </c>
      <c r="C1306" s="564" t="s">
        <v>221</v>
      </c>
      <c r="D1306" s="564" t="s">
        <v>221</v>
      </c>
      <c r="E1306" s="564" t="s">
        <v>220</v>
      </c>
      <c r="F1306" s="564" t="s">
        <v>220</v>
      </c>
      <c r="G1306" s="564" t="s">
        <v>220</v>
      </c>
      <c r="H1306" s="564" t="s">
        <v>220</v>
      </c>
      <c r="I1306" s="564" t="s">
        <v>220</v>
      </c>
      <c r="J1306" s="564" t="s">
        <v>220</v>
      </c>
      <c r="K1306" s="564" t="s">
        <v>220</v>
      </c>
      <c r="L1306" s="564" t="s">
        <v>220</v>
      </c>
    </row>
    <row r="1307" spans="1:12" x14ac:dyDescent="0.3">
      <c r="A1307" s="564">
        <v>123967</v>
      </c>
      <c r="B1307" s="564" t="s">
        <v>515</v>
      </c>
      <c r="C1307" s="564" t="s">
        <v>221</v>
      </c>
      <c r="D1307" s="564" t="s">
        <v>221</v>
      </c>
      <c r="E1307" s="564" t="s">
        <v>221</v>
      </c>
      <c r="F1307" s="564" t="s">
        <v>221</v>
      </c>
      <c r="G1307" s="564" t="s">
        <v>221</v>
      </c>
      <c r="H1307" s="564" t="s">
        <v>220</v>
      </c>
      <c r="I1307" s="564" t="s">
        <v>220</v>
      </c>
      <c r="J1307" s="564" t="s">
        <v>220</v>
      </c>
      <c r="K1307" s="564" t="s">
        <v>220</v>
      </c>
      <c r="L1307" s="564" t="s">
        <v>220</v>
      </c>
    </row>
    <row r="1308" spans="1:12" x14ac:dyDescent="0.3">
      <c r="A1308" s="564">
        <v>123968</v>
      </c>
      <c r="B1308" s="564" t="s">
        <v>515</v>
      </c>
      <c r="C1308" s="564" t="s">
        <v>221</v>
      </c>
      <c r="D1308" s="564" t="s">
        <v>221</v>
      </c>
      <c r="E1308" s="564" t="s">
        <v>221</v>
      </c>
      <c r="F1308" s="564" t="s">
        <v>221</v>
      </c>
      <c r="G1308" s="564" t="s">
        <v>221</v>
      </c>
      <c r="H1308" s="564" t="s">
        <v>220</v>
      </c>
      <c r="I1308" s="564" t="s">
        <v>220</v>
      </c>
      <c r="J1308" s="564" t="s">
        <v>220</v>
      </c>
      <c r="K1308" s="564" t="s">
        <v>220</v>
      </c>
      <c r="L1308" s="564" t="s">
        <v>220</v>
      </c>
    </row>
    <row r="1309" spans="1:12" x14ac:dyDescent="0.3">
      <c r="A1309" s="564">
        <v>123969</v>
      </c>
      <c r="B1309" s="564" t="s">
        <v>515</v>
      </c>
      <c r="C1309" s="564" t="s">
        <v>221</v>
      </c>
      <c r="D1309" s="564" t="s">
        <v>221</v>
      </c>
      <c r="E1309" s="564" t="s">
        <v>221</v>
      </c>
      <c r="F1309" s="564" t="s">
        <v>220</v>
      </c>
      <c r="G1309" s="564" t="s">
        <v>221</v>
      </c>
      <c r="H1309" s="564" t="s">
        <v>220</v>
      </c>
      <c r="I1309" s="564" t="s">
        <v>220</v>
      </c>
      <c r="J1309" s="564" t="s">
        <v>220</v>
      </c>
      <c r="K1309" s="564" t="s">
        <v>220</v>
      </c>
      <c r="L1309" s="564" t="s">
        <v>220</v>
      </c>
    </row>
    <row r="1310" spans="1:12" x14ac:dyDescent="0.3">
      <c r="A1310" s="564">
        <v>123970</v>
      </c>
      <c r="B1310" s="564" t="s">
        <v>515</v>
      </c>
      <c r="C1310" s="564" t="s">
        <v>221</v>
      </c>
      <c r="D1310" s="564" t="s">
        <v>221</v>
      </c>
      <c r="E1310" s="564" t="s">
        <v>221</v>
      </c>
      <c r="F1310" s="564" t="s">
        <v>221</v>
      </c>
      <c r="G1310" s="564" t="s">
        <v>221</v>
      </c>
      <c r="H1310" s="564" t="s">
        <v>220</v>
      </c>
      <c r="I1310" s="564" t="s">
        <v>220</v>
      </c>
      <c r="J1310" s="564" t="s">
        <v>220</v>
      </c>
      <c r="K1310" s="564" t="s">
        <v>220</v>
      </c>
      <c r="L1310" s="564" t="s">
        <v>220</v>
      </c>
    </row>
    <row r="1311" spans="1:12" x14ac:dyDescent="0.3">
      <c r="A1311" s="564">
        <v>123971</v>
      </c>
      <c r="B1311" s="564" t="s">
        <v>515</v>
      </c>
      <c r="C1311" s="564" t="s">
        <v>221</v>
      </c>
      <c r="D1311" s="564" t="s">
        <v>221</v>
      </c>
      <c r="E1311" s="564" t="s">
        <v>221</v>
      </c>
      <c r="F1311" s="564" t="s">
        <v>221</v>
      </c>
      <c r="G1311" s="564" t="s">
        <v>221</v>
      </c>
      <c r="H1311" s="564" t="s">
        <v>220</v>
      </c>
      <c r="I1311" s="564" t="s">
        <v>220</v>
      </c>
      <c r="J1311" s="564" t="s">
        <v>220</v>
      </c>
      <c r="K1311" s="564" t="s">
        <v>220</v>
      </c>
      <c r="L1311" s="564" t="s">
        <v>220</v>
      </c>
    </row>
    <row r="1312" spans="1:12" x14ac:dyDescent="0.3">
      <c r="A1312" s="564">
        <v>123972</v>
      </c>
      <c r="B1312" s="564" t="s">
        <v>515</v>
      </c>
      <c r="C1312" s="564" t="s">
        <v>221</v>
      </c>
      <c r="D1312" s="564" t="s">
        <v>221</v>
      </c>
      <c r="E1312" s="564" t="s">
        <v>221</v>
      </c>
      <c r="F1312" s="564" t="s">
        <v>221</v>
      </c>
      <c r="G1312" s="564" t="s">
        <v>221</v>
      </c>
      <c r="H1312" s="564" t="s">
        <v>220</v>
      </c>
      <c r="I1312" s="564" t="s">
        <v>220</v>
      </c>
      <c r="J1312" s="564" t="s">
        <v>220</v>
      </c>
      <c r="K1312" s="564" t="s">
        <v>220</v>
      </c>
      <c r="L1312" s="564" t="s">
        <v>220</v>
      </c>
    </row>
    <row r="1313" spans="1:12" x14ac:dyDescent="0.3">
      <c r="A1313" s="564">
        <v>123973</v>
      </c>
      <c r="B1313" s="564" t="s">
        <v>515</v>
      </c>
      <c r="C1313" s="564" t="s">
        <v>221</v>
      </c>
      <c r="D1313" s="564" t="s">
        <v>221</v>
      </c>
      <c r="E1313" s="564" t="s">
        <v>221</v>
      </c>
      <c r="F1313" s="564" t="s">
        <v>221</v>
      </c>
      <c r="G1313" s="564" t="s">
        <v>221</v>
      </c>
      <c r="H1313" s="564" t="s">
        <v>220</v>
      </c>
      <c r="I1313" s="564" t="s">
        <v>220</v>
      </c>
      <c r="J1313" s="564" t="s">
        <v>220</v>
      </c>
      <c r="K1313" s="564" t="s">
        <v>220</v>
      </c>
      <c r="L1313" s="564" t="s">
        <v>220</v>
      </c>
    </row>
    <row r="1314" spans="1:12" x14ac:dyDescent="0.3">
      <c r="A1314" s="564">
        <v>123975</v>
      </c>
      <c r="B1314" s="564" t="s">
        <v>515</v>
      </c>
      <c r="C1314" s="564" t="s">
        <v>221</v>
      </c>
      <c r="D1314" s="564" t="s">
        <v>221</v>
      </c>
      <c r="E1314" s="564" t="s">
        <v>221</v>
      </c>
      <c r="F1314" s="564" t="s">
        <v>221</v>
      </c>
      <c r="G1314" s="564" t="s">
        <v>221</v>
      </c>
      <c r="H1314" s="564" t="s">
        <v>220</v>
      </c>
      <c r="I1314" s="564" t="s">
        <v>220</v>
      </c>
      <c r="J1314" s="564" t="s">
        <v>220</v>
      </c>
      <c r="K1314" s="564" t="s">
        <v>220</v>
      </c>
      <c r="L1314" s="564" t="s">
        <v>220</v>
      </c>
    </row>
    <row r="1315" spans="1:12" x14ac:dyDescent="0.3">
      <c r="A1315" s="564">
        <v>123976</v>
      </c>
      <c r="B1315" s="564" t="s">
        <v>515</v>
      </c>
      <c r="C1315" s="564" t="s">
        <v>221</v>
      </c>
      <c r="D1315" s="564" t="s">
        <v>221</v>
      </c>
      <c r="E1315" s="564" t="s">
        <v>221</v>
      </c>
      <c r="F1315" s="564" t="s">
        <v>221</v>
      </c>
      <c r="G1315" s="564" t="s">
        <v>221</v>
      </c>
      <c r="H1315" s="564" t="s">
        <v>220</v>
      </c>
      <c r="I1315" s="564" t="s">
        <v>220</v>
      </c>
      <c r="J1315" s="564" t="s">
        <v>220</v>
      </c>
      <c r="K1315" s="564" t="s">
        <v>220</v>
      </c>
      <c r="L1315" s="564" t="s">
        <v>220</v>
      </c>
    </row>
    <row r="1316" spans="1:12" x14ac:dyDescent="0.3">
      <c r="A1316" s="564">
        <v>123977</v>
      </c>
      <c r="B1316" s="564" t="s">
        <v>515</v>
      </c>
      <c r="C1316" s="564" t="s">
        <v>221</v>
      </c>
      <c r="D1316" s="564" t="s">
        <v>221</v>
      </c>
      <c r="E1316" s="564" t="s">
        <v>221</v>
      </c>
      <c r="F1316" s="564" t="s">
        <v>221</v>
      </c>
      <c r="G1316" s="564" t="s">
        <v>221</v>
      </c>
      <c r="H1316" s="564" t="s">
        <v>220</v>
      </c>
      <c r="I1316" s="564" t="s">
        <v>220</v>
      </c>
      <c r="J1316" s="564" t="s">
        <v>220</v>
      </c>
      <c r="K1316" s="564" t="s">
        <v>220</v>
      </c>
      <c r="L1316" s="564" t="s">
        <v>220</v>
      </c>
    </row>
    <row r="1317" spans="1:12" x14ac:dyDescent="0.3">
      <c r="A1317" s="564">
        <v>123979</v>
      </c>
      <c r="B1317" s="564" t="s">
        <v>515</v>
      </c>
      <c r="C1317" s="564" t="s">
        <v>221</v>
      </c>
      <c r="D1317" s="564" t="s">
        <v>221</v>
      </c>
      <c r="E1317" s="564" t="s">
        <v>221</v>
      </c>
      <c r="F1317" s="564" t="s">
        <v>221</v>
      </c>
      <c r="G1317" s="564" t="s">
        <v>221</v>
      </c>
      <c r="H1317" s="564" t="s">
        <v>220</v>
      </c>
      <c r="I1317" s="564" t="s">
        <v>220</v>
      </c>
      <c r="J1317" s="564" t="s">
        <v>220</v>
      </c>
      <c r="K1317" s="564" t="s">
        <v>220</v>
      </c>
      <c r="L1317" s="564" t="s">
        <v>220</v>
      </c>
    </row>
    <row r="1318" spans="1:12" x14ac:dyDescent="0.3">
      <c r="A1318" s="564">
        <v>123980</v>
      </c>
      <c r="B1318" s="564" t="s">
        <v>515</v>
      </c>
      <c r="C1318" s="564" t="s">
        <v>221</v>
      </c>
      <c r="D1318" s="564" t="s">
        <v>221</v>
      </c>
      <c r="E1318" s="564" t="s">
        <v>221</v>
      </c>
      <c r="F1318" s="564" t="s">
        <v>221</v>
      </c>
      <c r="G1318" s="564" t="s">
        <v>221</v>
      </c>
      <c r="H1318" s="564" t="s">
        <v>220</v>
      </c>
      <c r="I1318" s="564" t="s">
        <v>220</v>
      </c>
      <c r="J1318" s="564" t="s">
        <v>220</v>
      </c>
      <c r="K1318" s="564" t="s">
        <v>220</v>
      </c>
      <c r="L1318" s="564" t="s">
        <v>220</v>
      </c>
    </row>
    <row r="1319" spans="1:12" x14ac:dyDescent="0.3">
      <c r="A1319" s="564">
        <v>123981</v>
      </c>
      <c r="B1319" s="564" t="s">
        <v>515</v>
      </c>
      <c r="C1319" s="564" t="s">
        <v>221</v>
      </c>
      <c r="D1319" s="564" t="s">
        <v>221</v>
      </c>
      <c r="E1319" s="564" t="s">
        <v>221</v>
      </c>
      <c r="F1319" s="564" t="s">
        <v>221</v>
      </c>
      <c r="G1319" s="564" t="s">
        <v>221</v>
      </c>
      <c r="H1319" s="564" t="s">
        <v>220</v>
      </c>
      <c r="I1319" s="564" t="s">
        <v>220</v>
      </c>
      <c r="J1319" s="564" t="s">
        <v>220</v>
      </c>
      <c r="K1319" s="564" t="s">
        <v>220</v>
      </c>
      <c r="L1319" s="564" t="s">
        <v>220</v>
      </c>
    </row>
    <row r="1320" spans="1:12" x14ac:dyDescent="0.3">
      <c r="A1320" s="564">
        <v>123982</v>
      </c>
      <c r="B1320" s="564" t="s">
        <v>515</v>
      </c>
      <c r="C1320" s="564" t="s">
        <v>221</v>
      </c>
      <c r="D1320" s="564" t="s">
        <v>221</v>
      </c>
      <c r="E1320" s="564" t="s">
        <v>221</v>
      </c>
      <c r="F1320" s="564" t="s">
        <v>221</v>
      </c>
      <c r="G1320" s="564" t="s">
        <v>221</v>
      </c>
      <c r="H1320" s="564" t="s">
        <v>220</v>
      </c>
      <c r="I1320" s="564" t="s">
        <v>220</v>
      </c>
      <c r="J1320" s="564" t="s">
        <v>220</v>
      </c>
      <c r="K1320" s="564" t="s">
        <v>220</v>
      </c>
      <c r="L1320" s="564" t="s">
        <v>220</v>
      </c>
    </row>
    <row r="1321" spans="1:12" x14ac:dyDescent="0.3">
      <c r="A1321" s="564">
        <v>123983</v>
      </c>
      <c r="B1321" s="564" t="s">
        <v>515</v>
      </c>
      <c r="C1321" s="564" t="s">
        <v>221</v>
      </c>
      <c r="D1321" s="564" t="s">
        <v>221</v>
      </c>
      <c r="E1321" s="564" t="s">
        <v>221</v>
      </c>
      <c r="F1321" s="564" t="s">
        <v>221</v>
      </c>
      <c r="G1321" s="564" t="s">
        <v>221</v>
      </c>
      <c r="H1321" s="564" t="s">
        <v>220</v>
      </c>
      <c r="I1321" s="564" t="s">
        <v>220</v>
      </c>
      <c r="J1321" s="564" t="s">
        <v>220</v>
      </c>
      <c r="K1321" s="564" t="s">
        <v>220</v>
      </c>
      <c r="L1321" s="564" t="s">
        <v>220</v>
      </c>
    </row>
    <row r="1322" spans="1:12" x14ac:dyDescent="0.3">
      <c r="A1322" s="564">
        <v>123984</v>
      </c>
      <c r="B1322" s="564" t="s">
        <v>515</v>
      </c>
      <c r="C1322" s="564" t="s">
        <v>221</v>
      </c>
      <c r="D1322" s="564" t="s">
        <v>221</v>
      </c>
      <c r="E1322" s="564" t="s">
        <v>221</v>
      </c>
      <c r="F1322" s="564" t="s">
        <v>221</v>
      </c>
      <c r="G1322" s="564" t="s">
        <v>221</v>
      </c>
      <c r="H1322" s="564" t="s">
        <v>220</v>
      </c>
      <c r="I1322" s="564" t="s">
        <v>220</v>
      </c>
      <c r="J1322" s="564" t="s">
        <v>220</v>
      </c>
      <c r="K1322" s="564" t="s">
        <v>220</v>
      </c>
      <c r="L1322" s="564" t="s">
        <v>220</v>
      </c>
    </row>
    <row r="1323" spans="1:12" x14ac:dyDescent="0.3">
      <c r="A1323" s="564">
        <v>123985</v>
      </c>
      <c r="B1323" s="564" t="s">
        <v>515</v>
      </c>
      <c r="C1323" s="564" t="s">
        <v>221</v>
      </c>
      <c r="D1323" s="564" t="s">
        <v>221</v>
      </c>
      <c r="E1323" s="564" t="s">
        <v>221</v>
      </c>
      <c r="F1323" s="564" t="s">
        <v>221</v>
      </c>
      <c r="G1323" s="564" t="s">
        <v>221</v>
      </c>
      <c r="H1323" s="564" t="s">
        <v>220</v>
      </c>
      <c r="I1323" s="564" t="s">
        <v>220</v>
      </c>
      <c r="J1323" s="564" t="s">
        <v>220</v>
      </c>
      <c r="K1323" s="564" t="s">
        <v>220</v>
      </c>
      <c r="L1323" s="564" t="s">
        <v>220</v>
      </c>
    </row>
    <row r="1324" spans="1:12" x14ac:dyDescent="0.3">
      <c r="A1324" s="564">
        <v>123986</v>
      </c>
      <c r="B1324" s="564" t="s">
        <v>515</v>
      </c>
      <c r="C1324" s="564" t="s">
        <v>221</v>
      </c>
      <c r="D1324" s="564" t="s">
        <v>221</v>
      </c>
      <c r="E1324" s="564" t="s">
        <v>221</v>
      </c>
      <c r="F1324" s="564" t="s">
        <v>221</v>
      </c>
      <c r="G1324" s="564" t="s">
        <v>221</v>
      </c>
      <c r="H1324" s="564" t="s">
        <v>220</v>
      </c>
      <c r="I1324" s="564" t="s">
        <v>220</v>
      </c>
      <c r="J1324" s="564" t="s">
        <v>220</v>
      </c>
      <c r="K1324" s="564" t="s">
        <v>220</v>
      </c>
      <c r="L1324" s="564" t="s">
        <v>220</v>
      </c>
    </row>
    <row r="1325" spans="1:12" x14ac:dyDescent="0.3">
      <c r="A1325" s="564">
        <v>123987</v>
      </c>
      <c r="B1325" s="564" t="s">
        <v>515</v>
      </c>
      <c r="C1325" s="564" t="s">
        <v>221</v>
      </c>
      <c r="D1325" s="564" t="s">
        <v>221</v>
      </c>
      <c r="E1325" s="564" t="s">
        <v>221</v>
      </c>
      <c r="F1325" s="564" t="s">
        <v>221</v>
      </c>
      <c r="G1325" s="564" t="s">
        <v>221</v>
      </c>
      <c r="H1325" s="564" t="s">
        <v>220</v>
      </c>
      <c r="I1325" s="564" t="s">
        <v>220</v>
      </c>
      <c r="J1325" s="564" t="s">
        <v>220</v>
      </c>
      <c r="K1325" s="564" t="s">
        <v>220</v>
      </c>
      <c r="L1325" s="564" t="s">
        <v>220</v>
      </c>
    </row>
    <row r="1326" spans="1:12" x14ac:dyDescent="0.3">
      <c r="A1326" s="564">
        <v>123988</v>
      </c>
      <c r="B1326" s="564" t="s">
        <v>515</v>
      </c>
      <c r="C1326" s="564" t="s">
        <v>221</v>
      </c>
      <c r="D1326" s="564" t="s">
        <v>221</v>
      </c>
      <c r="E1326" s="564" t="s">
        <v>221</v>
      </c>
      <c r="F1326" s="564" t="s">
        <v>221</v>
      </c>
      <c r="G1326" s="564" t="s">
        <v>221</v>
      </c>
      <c r="H1326" s="564" t="s">
        <v>220</v>
      </c>
      <c r="I1326" s="564" t="s">
        <v>220</v>
      </c>
      <c r="J1326" s="564" t="s">
        <v>220</v>
      </c>
      <c r="K1326" s="564" t="s">
        <v>220</v>
      </c>
      <c r="L1326" s="564" t="s">
        <v>220</v>
      </c>
    </row>
    <row r="1327" spans="1:12" x14ac:dyDescent="0.3">
      <c r="A1327" s="564">
        <v>123989</v>
      </c>
      <c r="B1327" s="564" t="s">
        <v>515</v>
      </c>
      <c r="C1327" s="564" t="s">
        <v>221</v>
      </c>
      <c r="D1327" s="564" t="s">
        <v>221</v>
      </c>
      <c r="E1327" s="564" t="s">
        <v>221</v>
      </c>
      <c r="F1327" s="564" t="s">
        <v>221</v>
      </c>
      <c r="G1327" s="564" t="s">
        <v>221</v>
      </c>
      <c r="H1327" s="564" t="s">
        <v>220</v>
      </c>
      <c r="I1327" s="564" t="s">
        <v>220</v>
      </c>
      <c r="J1327" s="564" t="s">
        <v>220</v>
      </c>
      <c r="K1327" s="564" t="s">
        <v>220</v>
      </c>
      <c r="L1327" s="564" t="s">
        <v>220</v>
      </c>
    </row>
    <row r="1328" spans="1:12" x14ac:dyDescent="0.3">
      <c r="A1328" s="564">
        <v>123990</v>
      </c>
      <c r="B1328" s="564" t="s">
        <v>515</v>
      </c>
      <c r="C1328" s="564" t="s">
        <v>221</v>
      </c>
      <c r="D1328" s="564" t="s">
        <v>220</v>
      </c>
      <c r="E1328" s="564" t="s">
        <v>221</v>
      </c>
      <c r="F1328" s="564" t="s">
        <v>221</v>
      </c>
      <c r="G1328" s="564" t="s">
        <v>221</v>
      </c>
      <c r="H1328" s="564" t="s">
        <v>220</v>
      </c>
      <c r="I1328" s="564" t="s">
        <v>220</v>
      </c>
      <c r="J1328" s="564" t="s">
        <v>220</v>
      </c>
      <c r="K1328" s="564" t="s">
        <v>220</v>
      </c>
      <c r="L1328" s="564" t="s">
        <v>220</v>
      </c>
    </row>
    <row r="1329" spans="1:12" x14ac:dyDescent="0.3">
      <c r="A1329" s="564">
        <v>123992</v>
      </c>
      <c r="B1329" s="564" t="s">
        <v>515</v>
      </c>
      <c r="C1329" s="564" t="s">
        <v>221</v>
      </c>
      <c r="D1329" s="564" t="s">
        <v>221</v>
      </c>
      <c r="E1329" s="564" t="s">
        <v>221</v>
      </c>
      <c r="F1329" s="564" t="s">
        <v>221</v>
      </c>
      <c r="G1329" s="564" t="s">
        <v>221</v>
      </c>
      <c r="H1329" s="564" t="s">
        <v>220</v>
      </c>
      <c r="I1329" s="564" t="s">
        <v>220</v>
      </c>
      <c r="J1329" s="564" t="s">
        <v>220</v>
      </c>
      <c r="K1329" s="564" t="s">
        <v>220</v>
      </c>
      <c r="L1329" s="564" t="s">
        <v>220</v>
      </c>
    </row>
    <row r="1330" spans="1:12" x14ac:dyDescent="0.3">
      <c r="A1330" s="564">
        <v>123993</v>
      </c>
      <c r="B1330" s="564" t="s">
        <v>515</v>
      </c>
      <c r="C1330" s="564" t="s">
        <v>221</v>
      </c>
      <c r="D1330" s="564" t="s">
        <v>221</v>
      </c>
      <c r="E1330" s="564" t="s">
        <v>221</v>
      </c>
      <c r="F1330" s="564" t="s">
        <v>221</v>
      </c>
      <c r="G1330" s="564" t="s">
        <v>221</v>
      </c>
      <c r="H1330" s="564" t="s">
        <v>220</v>
      </c>
      <c r="I1330" s="564" t="s">
        <v>220</v>
      </c>
      <c r="J1330" s="564" t="s">
        <v>220</v>
      </c>
      <c r="K1330" s="564" t="s">
        <v>220</v>
      </c>
      <c r="L1330" s="564" t="s">
        <v>220</v>
      </c>
    </row>
    <row r="1331" spans="1:12" x14ac:dyDescent="0.3">
      <c r="A1331" s="564">
        <v>123994</v>
      </c>
      <c r="B1331" s="564" t="s">
        <v>515</v>
      </c>
      <c r="C1331" s="564" t="s">
        <v>221</v>
      </c>
      <c r="D1331" s="564" t="s">
        <v>221</v>
      </c>
      <c r="E1331" s="564" t="s">
        <v>221</v>
      </c>
      <c r="F1331" s="564" t="s">
        <v>221</v>
      </c>
      <c r="G1331" s="564" t="s">
        <v>221</v>
      </c>
      <c r="H1331" s="564" t="s">
        <v>220</v>
      </c>
      <c r="I1331" s="564" t="s">
        <v>220</v>
      </c>
      <c r="J1331" s="564" t="s">
        <v>220</v>
      </c>
      <c r="K1331" s="564" t="s">
        <v>220</v>
      </c>
      <c r="L1331" s="564" t="s">
        <v>220</v>
      </c>
    </row>
    <row r="1332" spans="1:12" x14ac:dyDescent="0.3">
      <c r="A1332" s="564">
        <v>123995</v>
      </c>
      <c r="B1332" s="564" t="s">
        <v>515</v>
      </c>
      <c r="C1332" s="564" t="s">
        <v>221</v>
      </c>
      <c r="D1332" s="564" t="s">
        <v>221</v>
      </c>
      <c r="E1332" s="564" t="s">
        <v>220</v>
      </c>
      <c r="F1332" s="564" t="s">
        <v>221</v>
      </c>
      <c r="G1332" s="564" t="s">
        <v>220</v>
      </c>
      <c r="H1332" s="564" t="s">
        <v>220</v>
      </c>
      <c r="I1332" s="564" t="s">
        <v>220</v>
      </c>
      <c r="J1332" s="564" t="s">
        <v>220</v>
      </c>
      <c r="K1332" s="564" t="s">
        <v>220</v>
      </c>
      <c r="L1332" s="564" t="s">
        <v>220</v>
      </c>
    </row>
    <row r="1333" spans="1:12" x14ac:dyDescent="0.3">
      <c r="A1333" s="564">
        <v>123996</v>
      </c>
      <c r="B1333" s="564" t="s">
        <v>515</v>
      </c>
      <c r="C1333" s="564" t="s">
        <v>221</v>
      </c>
      <c r="D1333" s="564" t="s">
        <v>221</v>
      </c>
      <c r="E1333" s="564" t="s">
        <v>221</v>
      </c>
      <c r="F1333" s="564" t="s">
        <v>220</v>
      </c>
      <c r="G1333" s="564" t="s">
        <v>220</v>
      </c>
      <c r="H1333" s="564" t="s">
        <v>220</v>
      </c>
      <c r="I1333" s="564" t="s">
        <v>220</v>
      </c>
      <c r="J1333" s="564" t="s">
        <v>220</v>
      </c>
      <c r="K1333" s="564" t="s">
        <v>220</v>
      </c>
      <c r="L1333" s="564" t="s">
        <v>220</v>
      </c>
    </row>
    <row r="1334" spans="1:12" x14ac:dyDescent="0.3">
      <c r="A1334" s="564">
        <v>123997</v>
      </c>
      <c r="B1334" s="564" t="s">
        <v>515</v>
      </c>
      <c r="C1334" s="564" t="s">
        <v>221</v>
      </c>
      <c r="D1334" s="564" t="s">
        <v>221</v>
      </c>
      <c r="E1334" s="564" t="s">
        <v>221</v>
      </c>
      <c r="F1334" s="564" t="s">
        <v>221</v>
      </c>
      <c r="G1334" s="564" t="s">
        <v>221</v>
      </c>
      <c r="H1334" s="564" t="s">
        <v>220</v>
      </c>
      <c r="I1334" s="564" t="s">
        <v>220</v>
      </c>
      <c r="J1334" s="564" t="s">
        <v>220</v>
      </c>
      <c r="K1334" s="564" t="s">
        <v>220</v>
      </c>
      <c r="L1334" s="564" t="s">
        <v>220</v>
      </c>
    </row>
    <row r="1335" spans="1:12" x14ac:dyDescent="0.3">
      <c r="A1335" s="564">
        <v>123998</v>
      </c>
      <c r="B1335" s="564" t="s">
        <v>515</v>
      </c>
      <c r="C1335" s="564" t="s">
        <v>221</v>
      </c>
      <c r="D1335" s="564" t="s">
        <v>221</v>
      </c>
      <c r="E1335" s="564" t="s">
        <v>221</v>
      </c>
      <c r="F1335" s="564" t="s">
        <v>221</v>
      </c>
      <c r="G1335" s="564" t="s">
        <v>221</v>
      </c>
      <c r="H1335" s="564" t="s">
        <v>220</v>
      </c>
      <c r="I1335" s="564" t="s">
        <v>220</v>
      </c>
      <c r="J1335" s="564" t="s">
        <v>220</v>
      </c>
      <c r="K1335" s="564" t="s">
        <v>220</v>
      </c>
      <c r="L1335" s="564" t="s">
        <v>220</v>
      </c>
    </row>
    <row r="1336" spans="1:12" x14ac:dyDescent="0.3">
      <c r="A1336" s="564">
        <v>123999</v>
      </c>
      <c r="B1336" s="564" t="s">
        <v>515</v>
      </c>
      <c r="C1336" s="564" t="s">
        <v>221</v>
      </c>
      <c r="D1336" s="564" t="s">
        <v>221</v>
      </c>
      <c r="E1336" s="564" t="s">
        <v>221</v>
      </c>
      <c r="F1336" s="564" t="s">
        <v>221</v>
      </c>
      <c r="G1336" s="564" t="s">
        <v>220</v>
      </c>
      <c r="H1336" s="564" t="s">
        <v>220</v>
      </c>
      <c r="I1336" s="564" t="s">
        <v>220</v>
      </c>
      <c r="J1336" s="564" t="s">
        <v>220</v>
      </c>
      <c r="K1336" s="564" t="s">
        <v>220</v>
      </c>
      <c r="L1336" s="564" t="s">
        <v>220</v>
      </c>
    </row>
    <row r="1337" spans="1:12" x14ac:dyDescent="0.3">
      <c r="A1337" s="564">
        <v>124000</v>
      </c>
      <c r="B1337" s="564" t="s">
        <v>515</v>
      </c>
      <c r="C1337" s="564" t="s">
        <v>221</v>
      </c>
      <c r="D1337" s="564" t="s">
        <v>221</v>
      </c>
      <c r="E1337" s="564" t="s">
        <v>221</v>
      </c>
      <c r="F1337" s="564" t="s">
        <v>221</v>
      </c>
      <c r="G1337" s="564" t="s">
        <v>221</v>
      </c>
      <c r="H1337" s="564" t="s">
        <v>220</v>
      </c>
      <c r="I1337" s="564" t="s">
        <v>220</v>
      </c>
      <c r="J1337" s="564" t="s">
        <v>220</v>
      </c>
      <c r="K1337" s="564" t="s">
        <v>220</v>
      </c>
      <c r="L1337" s="564" t="s">
        <v>220</v>
      </c>
    </row>
    <row r="1338" spans="1:12" x14ac:dyDescent="0.3">
      <c r="A1338" s="564">
        <v>124002</v>
      </c>
      <c r="B1338" s="564" t="s">
        <v>515</v>
      </c>
      <c r="C1338" s="564" t="s">
        <v>221</v>
      </c>
      <c r="D1338" s="564" t="s">
        <v>221</v>
      </c>
      <c r="E1338" s="564" t="s">
        <v>221</v>
      </c>
      <c r="F1338" s="564" t="s">
        <v>221</v>
      </c>
      <c r="G1338" s="564" t="s">
        <v>221</v>
      </c>
      <c r="H1338" s="564" t="s">
        <v>220</v>
      </c>
      <c r="I1338" s="564" t="s">
        <v>220</v>
      </c>
      <c r="J1338" s="564" t="s">
        <v>220</v>
      </c>
      <c r="K1338" s="564" t="s">
        <v>220</v>
      </c>
      <c r="L1338" s="564" t="s">
        <v>220</v>
      </c>
    </row>
    <row r="1339" spans="1:12" x14ac:dyDescent="0.3">
      <c r="A1339" s="564">
        <v>124003</v>
      </c>
      <c r="B1339" s="564" t="s">
        <v>515</v>
      </c>
      <c r="C1339" s="564" t="s">
        <v>221</v>
      </c>
      <c r="D1339" s="564" t="s">
        <v>221</v>
      </c>
      <c r="E1339" s="564" t="s">
        <v>221</v>
      </c>
      <c r="F1339" s="564" t="s">
        <v>221</v>
      </c>
      <c r="G1339" s="564" t="s">
        <v>221</v>
      </c>
      <c r="H1339" s="564" t="s">
        <v>220</v>
      </c>
      <c r="I1339" s="564" t="s">
        <v>220</v>
      </c>
      <c r="J1339" s="564" t="s">
        <v>220</v>
      </c>
      <c r="K1339" s="564" t="s">
        <v>220</v>
      </c>
      <c r="L1339" s="564" t="s">
        <v>220</v>
      </c>
    </row>
    <row r="1340" spans="1:12" x14ac:dyDescent="0.3">
      <c r="A1340" s="564">
        <v>124004</v>
      </c>
      <c r="B1340" s="564" t="s">
        <v>515</v>
      </c>
      <c r="C1340" s="564" t="s">
        <v>221</v>
      </c>
      <c r="D1340" s="564" t="s">
        <v>221</v>
      </c>
      <c r="E1340" s="564" t="s">
        <v>221</v>
      </c>
      <c r="F1340" s="564" t="s">
        <v>221</v>
      </c>
      <c r="G1340" s="564" t="s">
        <v>221</v>
      </c>
      <c r="H1340" s="564" t="s">
        <v>220</v>
      </c>
      <c r="I1340" s="564" t="s">
        <v>220</v>
      </c>
      <c r="J1340" s="564" t="s">
        <v>220</v>
      </c>
      <c r="K1340" s="564" t="s">
        <v>220</v>
      </c>
      <c r="L1340" s="564" t="s">
        <v>220</v>
      </c>
    </row>
    <row r="1341" spans="1:12" x14ac:dyDescent="0.3">
      <c r="A1341" s="564">
        <v>124006</v>
      </c>
      <c r="B1341" s="564" t="s">
        <v>515</v>
      </c>
      <c r="C1341" s="564" t="s">
        <v>221</v>
      </c>
      <c r="D1341" s="564" t="s">
        <v>221</v>
      </c>
      <c r="E1341" s="564" t="s">
        <v>221</v>
      </c>
      <c r="F1341" s="564" t="s">
        <v>221</v>
      </c>
      <c r="G1341" s="564" t="s">
        <v>221</v>
      </c>
      <c r="H1341" s="564" t="s">
        <v>220</v>
      </c>
      <c r="I1341" s="564" t="s">
        <v>220</v>
      </c>
      <c r="J1341" s="564" t="s">
        <v>220</v>
      </c>
      <c r="K1341" s="564" t="s">
        <v>220</v>
      </c>
      <c r="L1341" s="564" t="s">
        <v>220</v>
      </c>
    </row>
    <row r="1342" spans="1:12" x14ac:dyDescent="0.3">
      <c r="A1342" s="564">
        <v>124007</v>
      </c>
      <c r="B1342" s="564" t="s">
        <v>515</v>
      </c>
      <c r="C1342" s="564" t="s">
        <v>221</v>
      </c>
      <c r="D1342" s="564" t="s">
        <v>221</v>
      </c>
      <c r="E1342" s="564" t="s">
        <v>220</v>
      </c>
      <c r="F1342" s="564" t="s">
        <v>220</v>
      </c>
      <c r="G1342" s="564" t="s">
        <v>220</v>
      </c>
      <c r="H1342" s="564" t="s">
        <v>220</v>
      </c>
      <c r="I1342" s="564" t="s">
        <v>220</v>
      </c>
      <c r="J1342" s="564" t="s">
        <v>220</v>
      </c>
      <c r="K1342" s="564" t="s">
        <v>220</v>
      </c>
      <c r="L1342" s="564" t="s">
        <v>220</v>
      </c>
    </row>
    <row r="1343" spans="1:12" x14ac:dyDescent="0.3">
      <c r="A1343" s="564">
        <v>124008</v>
      </c>
      <c r="B1343" s="564" t="s">
        <v>515</v>
      </c>
      <c r="C1343" s="564" t="s">
        <v>221</v>
      </c>
      <c r="D1343" s="564" t="s">
        <v>221</v>
      </c>
      <c r="E1343" s="564" t="s">
        <v>221</v>
      </c>
      <c r="F1343" s="564" t="s">
        <v>220</v>
      </c>
      <c r="G1343" s="564" t="s">
        <v>220</v>
      </c>
      <c r="H1343" s="564" t="s">
        <v>220</v>
      </c>
      <c r="I1343" s="564" t="s">
        <v>220</v>
      </c>
      <c r="J1343" s="564" t="s">
        <v>220</v>
      </c>
      <c r="K1343" s="564" t="s">
        <v>220</v>
      </c>
      <c r="L1343" s="564" t="s">
        <v>220</v>
      </c>
    </row>
    <row r="1344" spans="1:12" x14ac:dyDescent="0.3">
      <c r="A1344" s="564">
        <v>124009</v>
      </c>
      <c r="B1344" s="564" t="s">
        <v>515</v>
      </c>
      <c r="C1344" s="564" t="s">
        <v>221</v>
      </c>
      <c r="D1344" s="564" t="s">
        <v>221</v>
      </c>
      <c r="E1344" s="564" t="s">
        <v>221</v>
      </c>
      <c r="F1344" s="564" t="s">
        <v>221</v>
      </c>
      <c r="G1344" s="564" t="s">
        <v>221</v>
      </c>
      <c r="H1344" s="564" t="s">
        <v>220</v>
      </c>
      <c r="I1344" s="564" t="s">
        <v>220</v>
      </c>
      <c r="J1344" s="564" t="s">
        <v>220</v>
      </c>
      <c r="K1344" s="564" t="s">
        <v>220</v>
      </c>
      <c r="L1344" s="564" t="s">
        <v>220</v>
      </c>
    </row>
    <row r="1345" spans="1:12" x14ac:dyDescent="0.3">
      <c r="A1345" s="564">
        <v>124010</v>
      </c>
      <c r="B1345" s="564" t="s">
        <v>515</v>
      </c>
      <c r="C1345" s="564" t="s">
        <v>221</v>
      </c>
      <c r="D1345" s="564" t="s">
        <v>221</v>
      </c>
      <c r="E1345" s="564" t="s">
        <v>221</v>
      </c>
      <c r="F1345" s="564" t="s">
        <v>221</v>
      </c>
      <c r="G1345" s="564" t="s">
        <v>220</v>
      </c>
      <c r="H1345" s="564" t="s">
        <v>220</v>
      </c>
      <c r="I1345" s="564" t="s">
        <v>220</v>
      </c>
      <c r="J1345" s="564" t="s">
        <v>220</v>
      </c>
      <c r="K1345" s="564" t="s">
        <v>220</v>
      </c>
      <c r="L1345" s="564" t="s">
        <v>220</v>
      </c>
    </row>
    <row r="1346" spans="1:12" x14ac:dyDescent="0.3">
      <c r="A1346" s="564">
        <v>124011</v>
      </c>
      <c r="B1346" s="564" t="s">
        <v>515</v>
      </c>
      <c r="C1346" s="564" t="s">
        <v>221</v>
      </c>
      <c r="D1346" s="564" t="s">
        <v>221</v>
      </c>
      <c r="E1346" s="564" t="s">
        <v>220</v>
      </c>
      <c r="F1346" s="564" t="s">
        <v>221</v>
      </c>
      <c r="G1346" s="564" t="s">
        <v>221</v>
      </c>
      <c r="H1346" s="564" t="s">
        <v>220</v>
      </c>
      <c r="I1346" s="564" t="s">
        <v>220</v>
      </c>
      <c r="J1346" s="564" t="s">
        <v>220</v>
      </c>
      <c r="K1346" s="564" t="s">
        <v>220</v>
      </c>
      <c r="L1346" s="564" t="s">
        <v>220</v>
      </c>
    </row>
    <row r="1347" spans="1:12" x14ac:dyDescent="0.3">
      <c r="A1347" s="564">
        <v>124012</v>
      </c>
      <c r="B1347" s="564" t="s">
        <v>515</v>
      </c>
      <c r="C1347" s="564" t="s">
        <v>221</v>
      </c>
      <c r="D1347" s="564" t="s">
        <v>221</v>
      </c>
      <c r="E1347" s="564" t="s">
        <v>221</v>
      </c>
      <c r="F1347" s="564" t="s">
        <v>220</v>
      </c>
      <c r="G1347" s="564" t="s">
        <v>220</v>
      </c>
      <c r="H1347" s="564" t="s">
        <v>220</v>
      </c>
      <c r="I1347" s="564" t="s">
        <v>220</v>
      </c>
      <c r="J1347" s="564" t="s">
        <v>220</v>
      </c>
      <c r="K1347" s="564" t="s">
        <v>220</v>
      </c>
      <c r="L1347" s="564" t="s">
        <v>220</v>
      </c>
    </row>
    <row r="1348" spans="1:12" x14ac:dyDescent="0.3">
      <c r="A1348" s="564">
        <v>124013</v>
      </c>
      <c r="B1348" s="564" t="s">
        <v>515</v>
      </c>
      <c r="C1348" s="564" t="s">
        <v>221</v>
      </c>
      <c r="D1348" s="564" t="s">
        <v>221</v>
      </c>
      <c r="E1348" s="564" t="s">
        <v>221</v>
      </c>
      <c r="F1348" s="564" t="s">
        <v>221</v>
      </c>
      <c r="G1348" s="564" t="s">
        <v>221</v>
      </c>
      <c r="H1348" s="564" t="s">
        <v>220</v>
      </c>
      <c r="I1348" s="564" t="s">
        <v>220</v>
      </c>
      <c r="J1348" s="564" t="s">
        <v>220</v>
      </c>
      <c r="K1348" s="564" t="s">
        <v>220</v>
      </c>
      <c r="L1348" s="564" t="s">
        <v>220</v>
      </c>
    </row>
    <row r="1349" spans="1:12" x14ac:dyDescent="0.3">
      <c r="A1349" s="564">
        <v>124015</v>
      </c>
      <c r="B1349" s="564" t="s">
        <v>515</v>
      </c>
      <c r="C1349" s="564" t="s">
        <v>221</v>
      </c>
      <c r="D1349" s="564" t="s">
        <v>221</v>
      </c>
      <c r="E1349" s="564" t="s">
        <v>221</v>
      </c>
      <c r="F1349" s="564" t="s">
        <v>221</v>
      </c>
      <c r="G1349" s="564" t="s">
        <v>221</v>
      </c>
      <c r="H1349" s="564" t="s">
        <v>220</v>
      </c>
      <c r="I1349" s="564" t="s">
        <v>220</v>
      </c>
      <c r="J1349" s="564" t="s">
        <v>220</v>
      </c>
      <c r="K1349" s="564" t="s">
        <v>220</v>
      </c>
      <c r="L1349" s="564" t="s">
        <v>220</v>
      </c>
    </row>
    <row r="1350" spans="1:12" x14ac:dyDescent="0.3">
      <c r="A1350" s="564">
        <v>124016</v>
      </c>
      <c r="B1350" s="564" t="s">
        <v>515</v>
      </c>
      <c r="C1350" s="564" t="s">
        <v>221</v>
      </c>
      <c r="D1350" s="564" t="s">
        <v>221</v>
      </c>
      <c r="E1350" s="564" t="s">
        <v>221</v>
      </c>
      <c r="F1350" s="564" t="s">
        <v>221</v>
      </c>
      <c r="G1350" s="564" t="s">
        <v>221</v>
      </c>
      <c r="H1350" s="564" t="s">
        <v>220</v>
      </c>
      <c r="I1350" s="564" t="s">
        <v>220</v>
      </c>
      <c r="J1350" s="564" t="s">
        <v>220</v>
      </c>
      <c r="K1350" s="564" t="s">
        <v>220</v>
      </c>
      <c r="L1350" s="564" t="s">
        <v>220</v>
      </c>
    </row>
    <row r="1351" spans="1:12" x14ac:dyDescent="0.3">
      <c r="A1351" s="564">
        <v>124017</v>
      </c>
      <c r="B1351" s="564" t="s">
        <v>515</v>
      </c>
      <c r="C1351" s="564" t="s">
        <v>221</v>
      </c>
      <c r="D1351" s="564" t="s">
        <v>221</v>
      </c>
      <c r="E1351" s="564" t="s">
        <v>221</v>
      </c>
      <c r="F1351" s="564" t="s">
        <v>221</v>
      </c>
      <c r="G1351" s="564" t="s">
        <v>221</v>
      </c>
      <c r="H1351" s="564" t="s">
        <v>220</v>
      </c>
      <c r="I1351" s="564" t="s">
        <v>220</v>
      </c>
      <c r="J1351" s="564" t="s">
        <v>220</v>
      </c>
      <c r="K1351" s="564" t="s">
        <v>220</v>
      </c>
      <c r="L1351" s="564" t="s">
        <v>220</v>
      </c>
    </row>
    <row r="1352" spans="1:12" x14ac:dyDescent="0.3">
      <c r="A1352" s="564">
        <v>124018</v>
      </c>
      <c r="B1352" s="564" t="s">
        <v>515</v>
      </c>
      <c r="C1352" s="564" t="s">
        <v>221</v>
      </c>
      <c r="D1352" s="564" t="s">
        <v>221</v>
      </c>
      <c r="E1352" s="564" t="s">
        <v>221</v>
      </c>
      <c r="F1352" s="564" t="s">
        <v>221</v>
      </c>
      <c r="G1352" s="564" t="s">
        <v>221</v>
      </c>
      <c r="H1352" s="564" t="s">
        <v>220</v>
      </c>
      <c r="I1352" s="564" t="s">
        <v>220</v>
      </c>
      <c r="J1352" s="564" t="s">
        <v>220</v>
      </c>
      <c r="K1352" s="564" t="s">
        <v>220</v>
      </c>
      <c r="L1352" s="564" t="s">
        <v>220</v>
      </c>
    </row>
    <row r="1353" spans="1:12" x14ac:dyDescent="0.3">
      <c r="A1353" s="564">
        <v>124019</v>
      </c>
      <c r="B1353" s="564" t="s">
        <v>515</v>
      </c>
      <c r="C1353" s="564" t="s">
        <v>221</v>
      </c>
      <c r="D1353" s="564" t="s">
        <v>221</v>
      </c>
      <c r="E1353" s="564" t="s">
        <v>221</v>
      </c>
      <c r="F1353" s="564" t="s">
        <v>221</v>
      </c>
      <c r="G1353" s="564" t="s">
        <v>221</v>
      </c>
      <c r="H1353" s="564" t="s">
        <v>220</v>
      </c>
      <c r="I1353" s="564" t="s">
        <v>220</v>
      </c>
      <c r="J1353" s="564" t="s">
        <v>220</v>
      </c>
      <c r="K1353" s="564" t="s">
        <v>220</v>
      </c>
      <c r="L1353" s="564" t="s">
        <v>220</v>
      </c>
    </row>
    <row r="1354" spans="1:12" x14ac:dyDescent="0.3">
      <c r="A1354" s="564">
        <v>124020</v>
      </c>
      <c r="B1354" s="564" t="s">
        <v>515</v>
      </c>
      <c r="C1354" s="564" t="s">
        <v>221</v>
      </c>
      <c r="D1354" s="564" t="s">
        <v>221</v>
      </c>
      <c r="E1354" s="564" t="s">
        <v>221</v>
      </c>
      <c r="F1354" s="564" t="s">
        <v>221</v>
      </c>
      <c r="G1354" s="564" t="s">
        <v>221</v>
      </c>
      <c r="H1354" s="564" t="s">
        <v>220</v>
      </c>
      <c r="I1354" s="564" t="s">
        <v>220</v>
      </c>
      <c r="J1354" s="564" t="s">
        <v>220</v>
      </c>
      <c r="K1354" s="564" t="s">
        <v>220</v>
      </c>
      <c r="L1354" s="564" t="s">
        <v>220</v>
      </c>
    </row>
    <row r="1355" spans="1:12" x14ac:dyDescent="0.3">
      <c r="A1355" s="564">
        <v>124021</v>
      </c>
      <c r="B1355" s="564" t="s">
        <v>515</v>
      </c>
      <c r="C1355" s="564" t="s">
        <v>221</v>
      </c>
      <c r="D1355" s="564" t="s">
        <v>221</v>
      </c>
      <c r="E1355" s="564" t="s">
        <v>221</v>
      </c>
      <c r="F1355" s="564" t="s">
        <v>221</v>
      </c>
      <c r="G1355" s="564" t="s">
        <v>221</v>
      </c>
      <c r="H1355" s="564" t="s">
        <v>220</v>
      </c>
      <c r="I1355" s="564" t="s">
        <v>220</v>
      </c>
      <c r="J1355" s="564" t="s">
        <v>220</v>
      </c>
      <c r="K1355" s="564" t="s">
        <v>220</v>
      </c>
      <c r="L1355" s="564" t="s">
        <v>220</v>
      </c>
    </row>
    <row r="1356" spans="1:12" x14ac:dyDescent="0.3">
      <c r="A1356" s="564">
        <v>124022</v>
      </c>
      <c r="B1356" s="564" t="s">
        <v>515</v>
      </c>
      <c r="C1356" s="564" t="s">
        <v>221</v>
      </c>
      <c r="D1356" s="564" t="s">
        <v>221</v>
      </c>
      <c r="E1356" s="564" t="s">
        <v>221</v>
      </c>
      <c r="F1356" s="564" t="s">
        <v>221</v>
      </c>
      <c r="G1356" s="564" t="s">
        <v>220</v>
      </c>
      <c r="H1356" s="564" t="s">
        <v>220</v>
      </c>
      <c r="I1356" s="564" t="s">
        <v>220</v>
      </c>
      <c r="J1356" s="564" t="s">
        <v>220</v>
      </c>
      <c r="K1356" s="564" t="s">
        <v>220</v>
      </c>
      <c r="L1356" s="564" t="s">
        <v>220</v>
      </c>
    </row>
    <row r="1357" spans="1:12" x14ac:dyDescent="0.3">
      <c r="A1357" s="564">
        <v>124023</v>
      </c>
      <c r="B1357" s="564" t="s">
        <v>515</v>
      </c>
      <c r="C1357" s="564" t="s">
        <v>221</v>
      </c>
      <c r="D1357" s="564" t="s">
        <v>221</v>
      </c>
      <c r="E1357" s="564" t="s">
        <v>221</v>
      </c>
      <c r="F1357" s="564" t="s">
        <v>221</v>
      </c>
      <c r="G1357" s="564" t="s">
        <v>220</v>
      </c>
      <c r="H1357" s="564" t="s">
        <v>220</v>
      </c>
      <c r="I1357" s="564" t="s">
        <v>220</v>
      </c>
      <c r="J1357" s="564" t="s">
        <v>220</v>
      </c>
      <c r="K1357" s="564" t="s">
        <v>220</v>
      </c>
      <c r="L1357" s="564" t="s">
        <v>220</v>
      </c>
    </row>
    <row r="1358" spans="1:12" x14ac:dyDescent="0.3">
      <c r="A1358" s="564">
        <v>124024</v>
      </c>
      <c r="B1358" s="564" t="s">
        <v>515</v>
      </c>
      <c r="C1358" s="564" t="s">
        <v>221</v>
      </c>
      <c r="D1358" s="564" t="s">
        <v>221</v>
      </c>
      <c r="E1358" s="564" t="s">
        <v>221</v>
      </c>
      <c r="F1358" s="564" t="s">
        <v>221</v>
      </c>
      <c r="G1358" s="564" t="s">
        <v>220</v>
      </c>
      <c r="H1358" s="564" t="s">
        <v>220</v>
      </c>
      <c r="I1358" s="564" t="s">
        <v>220</v>
      </c>
      <c r="J1358" s="564" t="s">
        <v>220</v>
      </c>
      <c r="K1358" s="564" t="s">
        <v>220</v>
      </c>
      <c r="L1358" s="564" t="s">
        <v>220</v>
      </c>
    </row>
    <row r="1359" spans="1:12" x14ac:dyDescent="0.3">
      <c r="A1359" s="564">
        <v>124026</v>
      </c>
      <c r="B1359" s="564" t="s">
        <v>515</v>
      </c>
      <c r="C1359" s="564" t="s">
        <v>221</v>
      </c>
      <c r="D1359" s="564" t="s">
        <v>221</v>
      </c>
      <c r="E1359" s="564" t="s">
        <v>221</v>
      </c>
      <c r="F1359" s="564" t="s">
        <v>221</v>
      </c>
      <c r="G1359" s="564" t="s">
        <v>221</v>
      </c>
      <c r="H1359" s="564" t="s">
        <v>220</v>
      </c>
      <c r="I1359" s="564" t="s">
        <v>220</v>
      </c>
      <c r="J1359" s="564" t="s">
        <v>220</v>
      </c>
      <c r="K1359" s="564" t="s">
        <v>220</v>
      </c>
      <c r="L1359" s="564" t="s">
        <v>220</v>
      </c>
    </row>
    <row r="1360" spans="1:12" x14ac:dyDescent="0.3">
      <c r="A1360" s="564">
        <v>124027</v>
      </c>
      <c r="B1360" s="564" t="s">
        <v>515</v>
      </c>
      <c r="C1360" s="564" t="s">
        <v>221</v>
      </c>
      <c r="D1360" s="564" t="s">
        <v>221</v>
      </c>
      <c r="E1360" s="564" t="s">
        <v>221</v>
      </c>
      <c r="F1360" s="564" t="s">
        <v>221</v>
      </c>
      <c r="G1360" s="564" t="s">
        <v>221</v>
      </c>
      <c r="H1360" s="564" t="s">
        <v>220</v>
      </c>
      <c r="I1360" s="564" t="s">
        <v>220</v>
      </c>
      <c r="J1360" s="564" t="s">
        <v>220</v>
      </c>
      <c r="K1360" s="564" t="s">
        <v>220</v>
      </c>
      <c r="L1360" s="564" t="s">
        <v>220</v>
      </c>
    </row>
    <row r="1361" spans="1:12" x14ac:dyDescent="0.3">
      <c r="A1361" s="564">
        <v>124028</v>
      </c>
      <c r="B1361" s="564" t="s">
        <v>515</v>
      </c>
      <c r="C1361" s="564" t="s">
        <v>221</v>
      </c>
      <c r="D1361" s="564" t="s">
        <v>221</v>
      </c>
      <c r="E1361" s="564" t="s">
        <v>220</v>
      </c>
      <c r="F1361" s="564" t="s">
        <v>221</v>
      </c>
      <c r="G1361" s="564" t="s">
        <v>220</v>
      </c>
      <c r="H1361" s="564" t="s">
        <v>220</v>
      </c>
      <c r="I1361" s="564" t="s">
        <v>220</v>
      </c>
      <c r="J1361" s="564" t="s">
        <v>220</v>
      </c>
      <c r="K1361" s="564" t="s">
        <v>220</v>
      </c>
      <c r="L1361" s="564" t="s">
        <v>220</v>
      </c>
    </row>
    <row r="1362" spans="1:12" x14ac:dyDescent="0.3">
      <c r="A1362" s="564">
        <v>124029</v>
      </c>
      <c r="B1362" s="564" t="s">
        <v>515</v>
      </c>
      <c r="C1362" s="564" t="s">
        <v>221</v>
      </c>
      <c r="D1362" s="564" t="s">
        <v>221</v>
      </c>
      <c r="E1362" s="564" t="s">
        <v>221</v>
      </c>
      <c r="F1362" s="564" t="s">
        <v>221</v>
      </c>
      <c r="G1362" s="564" t="s">
        <v>221</v>
      </c>
      <c r="H1362" s="564" t="s">
        <v>220</v>
      </c>
      <c r="I1362" s="564" t="s">
        <v>220</v>
      </c>
      <c r="J1362" s="564" t="s">
        <v>220</v>
      </c>
      <c r="K1362" s="564" t="s">
        <v>220</v>
      </c>
      <c r="L1362" s="564" t="s">
        <v>220</v>
      </c>
    </row>
    <row r="1363" spans="1:12" x14ac:dyDescent="0.3">
      <c r="A1363" s="564">
        <v>124030</v>
      </c>
      <c r="B1363" s="564" t="s">
        <v>515</v>
      </c>
      <c r="C1363" s="564" t="s">
        <v>221</v>
      </c>
      <c r="D1363" s="564" t="s">
        <v>221</v>
      </c>
      <c r="E1363" s="564" t="s">
        <v>221</v>
      </c>
      <c r="F1363" s="564" t="s">
        <v>220</v>
      </c>
      <c r="G1363" s="564" t="s">
        <v>220</v>
      </c>
      <c r="H1363" s="564" t="s">
        <v>220</v>
      </c>
      <c r="I1363" s="564" t="s">
        <v>220</v>
      </c>
      <c r="J1363" s="564" t="s">
        <v>220</v>
      </c>
      <c r="K1363" s="564" t="s">
        <v>220</v>
      </c>
      <c r="L1363" s="564" t="s">
        <v>220</v>
      </c>
    </row>
    <row r="1364" spans="1:12" x14ac:dyDescent="0.3">
      <c r="A1364" s="564">
        <v>124031</v>
      </c>
      <c r="B1364" s="564" t="s">
        <v>515</v>
      </c>
      <c r="C1364" s="564" t="s">
        <v>221</v>
      </c>
      <c r="D1364" s="564" t="s">
        <v>220</v>
      </c>
      <c r="E1364" s="564" t="s">
        <v>220</v>
      </c>
      <c r="F1364" s="564" t="s">
        <v>221</v>
      </c>
      <c r="G1364" s="564" t="s">
        <v>220</v>
      </c>
      <c r="H1364" s="564" t="s">
        <v>220</v>
      </c>
      <c r="I1364" s="564" t="s">
        <v>220</v>
      </c>
      <c r="J1364" s="564" t="s">
        <v>220</v>
      </c>
      <c r="K1364" s="564" t="s">
        <v>220</v>
      </c>
      <c r="L1364" s="564" t="s">
        <v>220</v>
      </c>
    </row>
    <row r="1365" spans="1:12" x14ac:dyDescent="0.3">
      <c r="A1365" s="564">
        <v>124032</v>
      </c>
      <c r="B1365" s="564" t="s">
        <v>515</v>
      </c>
      <c r="C1365" s="564" t="s">
        <v>221</v>
      </c>
      <c r="D1365" s="564" t="s">
        <v>221</v>
      </c>
      <c r="E1365" s="564" t="s">
        <v>221</v>
      </c>
      <c r="F1365" s="564" t="s">
        <v>221</v>
      </c>
      <c r="G1365" s="564" t="s">
        <v>220</v>
      </c>
      <c r="H1365" s="564" t="s">
        <v>220</v>
      </c>
      <c r="I1365" s="564" t="s">
        <v>220</v>
      </c>
      <c r="J1365" s="564" t="s">
        <v>220</v>
      </c>
      <c r="K1365" s="564" t="s">
        <v>220</v>
      </c>
      <c r="L1365" s="564" t="s">
        <v>220</v>
      </c>
    </row>
    <row r="1366" spans="1:12" x14ac:dyDescent="0.3">
      <c r="A1366" s="564">
        <v>124033</v>
      </c>
      <c r="B1366" s="564" t="s">
        <v>515</v>
      </c>
      <c r="C1366" s="564" t="s">
        <v>221</v>
      </c>
      <c r="D1366" s="564" t="s">
        <v>221</v>
      </c>
      <c r="E1366" s="564" t="s">
        <v>221</v>
      </c>
      <c r="F1366" s="564" t="s">
        <v>221</v>
      </c>
      <c r="G1366" s="564" t="s">
        <v>221</v>
      </c>
      <c r="H1366" s="564" t="s">
        <v>220</v>
      </c>
      <c r="I1366" s="564" t="s">
        <v>220</v>
      </c>
      <c r="J1366" s="564" t="s">
        <v>220</v>
      </c>
      <c r="K1366" s="564" t="s">
        <v>220</v>
      </c>
      <c r="L1366" s="564" t="s">
        <v>220</v>
      </c>
    </row>
    <row r="1367" spans="1:12" x14ac:dyDescent="0.3">
      <c r="A1367" s="564">
        <v>124034</v>
      </c>
      <c r="B1367" s="564" t="s">
        <v>515</v>
      </c>
      <c r="C1367" s="564" t="s">
        <v>221</v>
      </c>
      <c r="D1367" s="564" t="s">
        <v>221</v>
      </c>
      <c r="E1367" s="564" t="s">
        <v>221</v>
      </c>
      <c r="F1367" s="564" t="s">
        <v>221</v>
      </c>
      <c r="G1367" s="564" t="s">
        <v>221</v>
      </c>
      <c r="H1367" s="564" t="s">
        <v>220</v>
      </c>
      <c r="I1367" s="564" t="s">
        <v>220</v>
      </c>
      <c r="J1367" s="564" t="s">
        <v>220</v>
      </c>
      <c r="K1367" s="564" t="s">
        <v>220</v>
      </c>
      <c r="L1367" s="564" t="s">
        <v>220</v>
      </c>
    </row>
    <row r="1368" spans="1:12" x14ac:dyDescent="0.3">
      <c r="A1368" s="564">
        <v>124035</v>
      </c>
      <c r="B1368" s="564" t="s">
        <v>515</v>
      </c>
      <c r="C1368" s="564" t="s">
        <v>221</v>
      </c>
      <c r="D1368" s="564" t="s">
        <v>221</v>
      </c>
      <c r="E1368" s="564" t="s">
        <v>221</v>
      </c>
      <c r="F1368" s="564" t="s">
        <v>221</v>
      </c>
      <c r="G1368" s="564" t="s">
        <v>220</v>
      </c>
      <c r="H1368" s="564" t="s">
        <v>220</v>
      </c>
      <c r="I1368" s="564" t="s">
        <v>220</v>
      </c>
      <c r="J1368" s="564" t="s">
        <v>220</v>
      </c>
      <c r="K1368" s="564" t="s">
        <v>220</v>
      </c>
      <c r="L1368" s="564" t="s">
        <v>220</v>
      </c>
    </row>
    <row r="1369" spans="1:12" x14ac:dyDescent="0.3">
      <c r="A1369" s="564">
        <v>124036</v>
      </c>
      <c r="B1369" s="564" t="s">
        <v>515</v>
      </c>
      <c r="C1369" s="564" t="s">
        <v>221</v>
      </c>
      <c r="D1369" s="564" t="s">
        <v>221</v>
      </c>
      <c r="E1369" s="564" t="s">
        <v>221</v>
      </c>
      <c r="F1369" s="564" t="s">
        <v>221</v>
      </c>
      <c r="G1369" s="564" t="s">
        <v>220</v>
      </c>
      <c r="H1369" s="564" t="s">
        <v>220</v>
      </c>
      <c r="I1369" s="564" t="s">
        <v>220</v>
      </c>
      <c r="J1369" s="564" t="s">
        <v>220</v>
      </c>
      <c r="K1369" s="564" t="s">
        <v>220</v>
      </c>
      <c r="L1369" s="564" t="s">
        <v>220</v>
      </c>
    </row>
    <row r="1370" spans="1:12" x14ac:dyDescent="0.3">
      <c r="A1370" s="564">
        <v>124037</v>
      </c>
      <c r="B1370" s="564" t="s">
        <v>515</v>
      </c>
      <c r="C1370" s="564" t="s">
        <v>221</v>
      </c>
      <c r="D1370" s="564" t="s">
        <v>220</v>
      </c>
      <c r="E1370" s="564" t="s">
        <v>221</v>
      </c>
      <c r="F1370" s="564" t="s">
        <v>220</v>
      </c>
      <c r="G1370" s="564" t="s">
        <v>220</v>
      </c>
      <c r="H1370" s="564" t="s">
        <v>220</v>
      </c>
      <c r="I1370" s="564" t="s">
        <v>220</v>
      </c>
      <c r="J1370" s="564" t="s">
        <v>220</v>
      </c>
      <c r="K1370" s="564" t="s">
        <v>220</v>
      </c>
      <c r="L1370" s="564" t="s">
        <v>220</v>
      </c>
    </row>
    <row r="1371" spans="1:12" x14ac:dyDescent="0.3">
      <c r="A1371" s="564">
        <v>124039</v>
      </c>
      <c r="B1371" s="564" t="s">
        <v>515</v>
      </c>
      <c r="C1371" s="564" t="s">
        <v>221</v>
      </c>
      <c r="D1371" s="564" t="s">
        <v>221</v>
      </c>
      <c r="E1371" s="564" t="s">
        <v>221</v>
      </c>
      <c r="F1371" s="564" t="s">
        <v>221</v>
      </c>
      <c r="G1371" s="564" t="s">
        <v>221</v>
      </c>
      <c r="H1371" s="564" t="s">
        <v>220</v>
      </c>
      <c r="I1371" s="564" t="s">
        <v>220</v>
      </c>
      <c r="J1371" s="564" t="s">
        <v>220</v>
      </c>
      <c r="K1371" s="564" t="s">
        <v>220</v>
      </c>
      <c r="L1371" s="564" t="s">
        <v>220</v>
      </c>
    </row>
    <row r="1372" spans="1:12" x14ac:dyDescent="0.3">
      <c r="A1372" s="564">
        <v>124040</v>
      </c>
      <c r="B1372" s="564" t="s">
        <v>515</v>
      </c>
      <c r="C1372" s="564" t="s">
        <v>221</v>
      </c>
      <c r="D1372" s="564" t="s">
        <v>221</v>
      </c>
      <c r="E1372" s="564" t="s">
        <v>221</v>
      </c>
      <c r="F1372" s="564" t="s">
        <v>221</v>
      </c>
      <c r="G1372" s="564" t="s">
        <v>221</v>
      </c>
      <c r="H1372" s="564" t="s">
        <v>220</v>
      </c>
      <c r="I1372" s="564" t="s">
        <v>220</v>
      </c>
      <c r="J1372" s="564" t="s">
        <v>220</v>
      </c>
      <c r="K1372" s="564" t="s">
        <v>220</v>
      </c>
      <c r="L1372" s="564" t="s">
        <v>220</v>
      </c>
    </row>
    <row r="1373" spans="1:12" x14ac:dyDescent="0.3">
      <c r="A1373" s="564">
        <v>124041</v>
      </c>
      <c r="B1373" s="564" t="s">
        <v>515</v>
      </c>
      <c r="C1373" s="564" t="s">
        <v>221</v>
      </c>
      <c r="D1373" s="564" t="s">
        <v>221</v>
      </c>
      <c r="E1373" s="564" t="s">
        <v>221</v>
      </c>
      <c r="F1373" s="564" t="s">
        <v>221</v>
      </c>
      <c r="G1373" s="564" t="s">
        <v>221</v>
      </c>
      <c r="H1373" s="564" t="s">
        <v>220</v>
      </c>
      <c r="I1373" s="564" t="s">
        <v>220</v>
      </c>
      <c r="J1373" s="564" t="s">
        <v>220</v>
      </c>
      <c r="K1373" s="564" t="s">
        <v>220</v>
      </c>
      <c r="L1373" s="564" t="s">
        <v>220</v>
      </c>
    </row>
    <row r="1374" spans="1:12" x14ac:dyDescent="0.3">
      <c r="A1374" s="564">
        <v>124042</v>
      </c>
      <c r="B1374" s="564" t="s">
        <v>515</v>
      </c>
      <c r="C1374" s="564" t="s">
        <v>221</v>
      </c>
      <c r="D1374" s="564" t="s">
        <v>221</v>
      </c>
      <c r="E1374" s="564" t="s">
        <v>221</v>
      </c>
      <c r="F1374" s="564" t="s">
        <v>221</v>
      </c>
      <c r="G1374" s="564" t="s">
        <v>221</v>
      </c>
      <c r="H1374" s="564" t="s">
        <v>220</v>
      </c>
      <c r="I1374" s="564" t="s">
        <v>220</v>
      </c>
      <c r="J1374" s="564" t="s">
        <v>220</v>
      </c>
      <c r="K1374" s="564" t="s">
        <v>220</v>
      </c>
      <c r="L1374" s="564" t="s">
        <v>220</v>
      </c>
    </row>
    <row r="1375" spans="1:12" x14ac:dyDescent="0.3">
      <c r="A1375" s="564">
        <v>124043</v>
      </c>
      <c r="B1375" s="564" t="s">
        <v>515</v>
      </c>
      <c r="C1375" s="564" t="s">
        <v>221</v>
      </c>
      <c r="D1375" s="564" t="s">
        <v>221</v>
      </c>
      <c r="E1375" s="564" t="s">
        <v>221</v>
      </c>
      <c r="F1375" s="564" t="s">
        <v>221</v>
      </c>
      <c r="G1375" s="564" t="s">
        <v>221</v>
      </c>
      <c r="H1375" s="564" t="s">
        <v>220</v>
      </c>
      <c r="I1375" s="564" t="s">
        <v>220</v>
      </c>
      <c r="J1375" s="564" t="s">
        <v>220</v>
      </c>
      <c r="K1375" s="564" t="s">
        <v>220</v>
      </c>
      <c r="L1375" s="564" t="s">
        <v>220</v>
      </c>
    </row>
    <row r="1376" spans="1:12" x14ac:dyDescent="0.3">
      <c r="A1376" s="564">
        <v>124044</v>
      </c>
      <c r="B1376" s="564" t="s">
        <v>515</v>
      </c>
      <c r="C1376" s="564" t="s">
        <v>221</v>
      </c>
      <c r="D1376" s="564" t="s">
        <v>221</v>
      </c>
      <c r="E1376" s="564" t="s">
        <v>221</v>
      </c>
      <c r="F1376" s="564" t="s">
        <v>221</v>
      </c>
      <c r="G1376" s="564" t="s">
        <v>221</v>
      </c>
      <c r="H1376" s="564" t="s">
        <v>220</v>
      </c>
      <c r="I1376" s="564" t="s">
        <v>220</v>
      </c>
      <c r="J1376" s="564" t="s">
        <v>220</v>
      </c>
      <c r="K1376" s="564" t="s">
        <v>220</v>
      </c>
      <c r="L1376" s="564" t="s">
        <v>220</v>
      </c>
    </row>
    <row r="1377" spans="1:12" x14ac:dyDescent="0.3">
      <c r="A1377" s="564">
        <v>124045</v>
      </c>
      <c r="B1377" s="564" t="s">
        <v>515</v>
      </c>
      <c r="C1377" s="564" t="s">
        <v>221</v>
      </c>
      <c r="D1377" s="564" t="s">
        <v>221</v>
      </c>
      <c r="E1377" s="564" t="s">
        <v>221</v>
      </c>
      <c r="F1377" s="564" t="s">
        <v>221</v>
      </c>
      <c r="G1377" s="564" t="s">
        <v>221</v>
      </c>
      <c r="H1377" s="564" t="s">
        <v>220</v>
      </c>
      <c r="I1377" s="564" t="s">
        <v>220</v>
      </c>
      <c r="J1377" s="564" t="s">
        <v>220</v>
      </c>
      <c r="K1377" s="564" t="s">
        <v>220</v>
      </c>
      <c r="L1377" s="564" t="s">
        <v>220</v>
      </c>
    </row>
    <row r="1378" spans="1:12" x14ac:dyDescent="0.3">
      <c r="A1378" s="564">
        <v>124046</v>
      </c>
      <c r="B1378" s="564" t="s">
        <v>515</v>
      </c>
      <c r="C1378" s="564" t="s">
        <v>221</v>
      </c>
      <c r="D1378" s="564" t="s">
        <v>221</v>
      </c>
      <c r="E1378" s="564" t="s">
        <v>221</v>
      </c>
      <c r="F1378" s="564" t="s">
        <v>221</v>
      </c>
      <c r="G1378" s="564" t="s">
        <v>221</v>
      </c>
      <c r="H1378" s="564" t="s">
        <v>220</v>
      </c>
      <c r="I1378" s="564" t="s">
        <v>220</v>
      </c>
      <c r="J1378" s="564" t="s">
        <v>220</v>
      </c>
      <c r="K1378" s="564" t="s">
        <v>220</v>
      </c>
      <c r="L1378" s="564" t="s">
        <v>220</v>
      </c>
    </row>
    <row r="1379" spans="1:12" x14ac:dyDescent="0.3">
      <c r="A1379" s="564">
        <v>124048</v>
      </c>
      <c r="B1379" s="564" t="s">
        <v>515</v>
      </c>
      <c r="C1379" s="564" t="s">
        <v>221</v>
      </c>
      <c r="D1379" s="564" t="s">
        <v>220</v>
      </c>
      <c r="E1379" s="564" t="s">
        <v>221</v>
      </c>
      <c r="F1379" s="564" t="s">
        <v>220</v>
      </c>
      <c r="G1379" s="564" t="s">
        <v>220</v>
      </c>
      <c r="H1379" s="564" t="s">
        <v>220</v>
      </c>
      <c r="I1379" s="564" t="s">
        <v>220</v>
      </c>
      <c r="J1379" s="564" t="s">
        <v>220</v>
      </c>
      <c r="K1379" s="564" t="s">
        <v>220</v>
      </c>
      <c r="L1379" s="564" t="s">
        <v>220</v>
      </c>
    </row>
    <row r="1380" spans="1:12" x14ac:dyDescent="0.3">
      <c r="A1380" s="564">
        <v>124049</v>
      </c>
      <c r="B1380" s="564" t="s">
        <v>515</v>
      </c>
      <c r="C1380" s="564" t="s">
        <v>221</v>
      </c>
      <c r="D1380" s="564" t="s">
        <v>221</v>
      </c>
      <c r="E1380" s="564" t="s">
        <v>221</v>
      </c>
      <c r="F1380" s="564" t="s">
        <v>220</v>
      </c>
      <c r="G1380" s="564" t="s">
        <v>220</v>
      </c>
      <c r="H1380" s="564" t="s">
        <v>220</v>
      </c>
      <c r="I1380" s="564" t="s">
        <v>220</v>
      </c>
      <c r="J1380" s="564" t="s">
        <v>220</v>
      </c>
      <c r="K1380" s="564" t="s">
        <v>220</v>
      </c>
      <c r="L1380" s="564" t="s">
        <v>220</v>
      </c>
    </row>
    <row r="1381" spans="1:12" x14ac:dyDescent="0.3">
      <c r="A1381" s="564">
        <v>124050</v>
      </c>
      <c r="B1381" s="564" t="s">
        <v>515</v>
      </c>
      <c r="C1381" s="564" t="s">
        <v>221</v>
      </c>
      <c r="D1381" s="564" t="s">
        <v>221</v>
      </c>
      <c r="E1381" s="564" t="s">
        <v>220</v>
      </c>
      <c r="F1381" s="564" t="s">
        <v>220</v>
      </c>
      <c r="G1381" s="564" t="s">
        <v>220</v>
      </c>
      <c r="H1381" s="564" t="s">
        <v>220</v>
      </c>
      <c r="I1381" s="564" t="s">
        <v>220</v>
      </c>
      <c r="J1381" s="564" t="s">
        <v>220</v>
      </c>
      <c r="K1381" s="564" t="s">
        <v>220</v>
      </c>
      <c r="L1381" s="564" t="s">
        <v>220</v>
      </c>
    </row>
    <row r="1382" spans="1:12" x14ac:dyDescent="0.3">
      <c r="A1382" s="564">
        <v>124051</v>
      </c>
      <c r="B1382" s="564" t="s">
        <v>515</v>
      </c>
      <c r="C1382" s="564" t="s">
        <v>221</v>
      </c>
      <c r="D1382" s="564" t="s">
        <v>221</v>
      </c>
      <c r="E1382" s="564" t="s">
        <v>221</v>
      </c>
      <c r="F1382" s="564" t="s">
        <v>221</v>
      </c>
      <c r="G1382" s="564" t="s">
        <v>221</v>
      </c>
      <c r="H1382" s="564" t="s">
        <v>220</v>
      </c>
      <c r="I1382" s="564" t="s">
        <v>220</v>
      </c>
      <c r="J1382" s="564" t="s">
        <v>220</v>
      </c>
      <c r="K1382" s="564" t="s">
        <v>220</v>
      </c>
      <c r="L1382" s="564" t="s">
        <v>220</v>
      </c>
    </row>
    <row r="1383" spans="1:12" x14ac:dyDescent="0.3">
      <c r="A1383" s="564">
        <v>124053</v>
      </c>
      <c r="B1383" s="564" t="s">
        <v>515</v>
      </c>
      <c r="C1383" s="564" t="s">
        <v>221</v>
      </c>
      <c r="D1383" s="564" t="s">
        <v>221</v>
      </c>
      <c r="E1383" s="564" t="s">
        <v>221</v>
      </c>
      <c r="F1383" s="564" t="s">
        <v>221</v>
      </c>
      <c r="G1383" s="564" t="s">
        <v>221</v>
      </c>
      <c r="H1383" s="564" t="s">
        <v>220</v>
      </c>
      <c r="I1383" s="564" t="s">
        <v>220</v>
      </c>
      <c r="J1383" s="564" t="s">
        <v>220</v>
      </c>
      <c r="K1383" s="564" t="s">
        <v>220</v>
      </c>
      <c r="L1383" s="564" t="s">
        <v>220</v>
      </c>
    </row>
    <row r="1384" spans="1:12" x14ac:dyDescent="0.3">
      <c r="A1384" s="564">
        <v>124054</v>
      </c>
      <c r="B1384" s="564" t="s">
        <v>515</v>
      </c>
      <c r="C1384" s="564" t="s">
        <v>221</v>
      </c>
      <c r="D1384" s="564" t="s">
        <v>221</v>
      </c>
      <c r="E1384" s="564" t="s">
        <v>221</v>
      </c>
      <c r="F1384" s="564" t="s">
        <v>221</v>
      </c>
      <c r="G1384" s="564" t="s">
        <v>221</v>
      </c>
      <c r="H1384" s="564" t="s">
        <v>220</v>
      </c>
      <c r="I1384" s="564" t="s">
        <v>220</v>
      </c>
      <c r="J1384" s="564" t="s">
        <v>220</v>
      </c>
      <c r="K1384" s="564" t="s">
        <v>220</v>
      </c>
      <c r="L1384" s="564" t="s">
        <v>220</v>
      </c>
    </row>
    <row r="1385" spans="1:12" x14ac:dyDescent="0.3">
      <c r="A1385" s="564">
        <v>124055</v>
      </c>
      <c r="B1385" s="564" t="s">
        <v>515</v>
      </c>
      <c r="C1385" s="564" t="s">
        <v>221</v>
      </c>
      <c r="D1385" s="564" t="s">
        <v>221</v>
      </c>
      <c r="E1385" s="564" t="s">
        <v>221</v>
      </c>
      <c r="F1385" s="564" t="s">
        <v>221</v>
      </c>
      <c r="G1385" s="564" t="s">
        <v>221</v>
      </c>
      <c r="H1385" s="564" t="s">
        <v>220</v>
      </c>
      <c r="I1385" s="564" t="s">
        <v>220</v>
      </c>
      <c r="J1385" s="564" t="s">
        <v>220</v>
      </c>
      <c r="K1385" s="564" t="s">
        <v>220</v>
      </c>
      <c r="L1385" s="564" t="s">
        <v>220</v>
      </c>
    </row>
    <row r="1386" spans="1:12" x14ac:dyDescent="0.3">
      <c r="A1386" s="564">
        <v>124056</v>
      </c>
      <c r="B1386" s="564" t="s">
        <v>515</v>
      </c>
      <c r="C1386" s="564" t="s">
        <v>221</v>
      </c>
      <c r="D1386" s="564" t="s">
        <v>221</v>
      </c>
      <c r="E1386" s="564" t="s">
        <v>221</v>
      </c>
      <c r="F1386" s="564" t="s">
        <v>221</v>
      </c>
      <c r="G1386" s="564" t="s">
        <v>221</v>
      </c>
      <c r="H1386" s="564" t="s">
        <v>220</v>
      </c>
      <c r="I1386" s="564" t="s">
        <v>220</v>
      </c>
      <c r="J1386" s="564" t="s">
        <v>220</v>
      </c>
      <c r="K1386" s="564" t="s">
        <v>220</v>
      </c>
      <c r="L1386" s="564" t="s">
        <v>220</v>
      </c>
    </row>
    <row r="1387" spans="1:12" x14ac:dyDescent="0.3">
      <c r="A1387" s="564">
        <v>124057</v>
      </c>
      <c r="B1387" s="564" t="s">
        <v>515</v>
      </c>
      <c r="C1387" s="564" t="s">
        <v>221</v>
      </c>
      <c r="D1387" s="564" t="s">
        <v>221</v>
      </c>
      <c r="E1387" s="564" t="s">
        <v>221</v>
      </c>
      <c r="F1387" s="564" t="s">
        <v>221</v>
      </c>
      <c r="G1387" s="564" t="s">
        <v>221</v>
      </c>
      <c r="H1387" s="564" t="s">
        <v>220</v>
      </c>
      <c r="I1387" s="564" t="s">
        <v>220</v>
      </c>
      <c r="J1387" s="564" t="s">
        <v>220</v>
      </c>
      <c r="K1387" s="564" t="s">
        <v>220</v>
      </c>
      <c r="L1387" s="564" t="s">
        <v>220</v>
      </c>
    </row>
    <row r="1388" spans="1:12" x14ac:dyDescent="0.3">
      <c r="A1388" s="564">
        <v>124059</v>
      </c>
      <c r="B1388" s="564" t="s">
        <v>515</v>
      </c>
      <c r="C1388" s="564" t="s">
        <v>221</v>
      </c>
      <c r="D1388" s="564" t="s">
        <v>221</v>
      </c>
      <c r="E1388" s="564" t="s">
        <v>221</v>
      </c>
      <c r="F1388" s="564" t="s">
        <v>221</v>
      </c>
      <c r="G1388" s="564" t="s">
        <v>221</v>
      </c>
      <c r="H1388" s="564" t="s">
        <v>220</v>
      </c>
      <c r="I1388" s="564" t="s">
        <v>220</v>
      </c>
      <c r="J1388" s="564" t="s">
        <v>220</v>
      </c>
      <c r="K1388" s="564" t="s">
        <v>220</v>
      </c>
      <c r="L1388" s="564" t="s">
        <v>220</v>
      </c>
    </row>
    <row r="1389" spans="1:12" x14ac:dyDescent="0.3">
      <c r="A1389" s="564">
        <v>124060</v>
      </c>
      <c r="B1389" s="564" t="s">
        <v>515</v>
      </c>
      <c r="C1389" s="564" t="s">
        <v>221</v>
      </c>
      <c r="D1389" s="564" t="s">
        <v>221</v>
      </c>
      <c r="E1389" s="564" t="s">
        <v>221</v>
      </c>
      <c r="F1389" s="564" t="s">
        <v>221</v>
      </c>
      <c r="G1389" s="564" t="s">
        <v>221</v>
      </c>
      <c r="H1389" s="564" t="s">
        <v>220</v>
      </c>
      <c r="I1389" s="564" t="s">
        <v>220</v>
      </c>
      <c r="J1389" s="564" t="s">
        <v>220</v>
      </c>
      <c r="K1389" s="564" t="s">
        <v>220</v>
      </c>
      <c r="L1389" s="564" t="s">
        <v>220</v>
      </c>
    </row>
    <row r="1390" spans="1:12" x14ac:dyDescent="0.3">
      <c r="A1390" s="564">
        <v>124061</v>
      </c>
      <c r="B1390" s="564" t="s">
        <v>515</v>
      </c>
      <c r="C1390" s="564" t="s">
        <v>221</v>
      </c>
      <c r="D1390" s="564" t="s">
        <v>221</v>
      </c>
      <c r="E1390" s="564" t="s">
        <v>221</v>
      </c>
      <c r="F1390" s="564" t="s">
        <v>220</v>
      </c>
      <c r="G1390" s="564" t="s">
        <v>220</v>
      </c>
      <c r="H1390" s="564" t="s">
        <v>220</v>
      </c>
      <c r="I1390" s="564" t="s">
        <v>220</v>
      </c>
      <c r="J1390" s="564" t="s">
        <v>220</v>
      </c>
      <c r="K1390" s="564" t="s">
        <v>220</v>
      </c>
      <c r="L1390" s="564" t="s">
        <v>220</v>
      </c>
    </row>
    <row r="1391" spans="1:12" x14ac:dyDescent="0.3">
      <c r="A1391" s="564">
        <v>124062</v>
      </c>
      <c r="B1391" s="564" t="s">
        <v>515</v>
      </c>
      <c r="C1391" s="564" t="s">
        <v>221</v>
      </c>
      <c r="D1391" s="564" t="s">
        <v>221</v>
      </c>
      <c r="E1391" s="564" t="s">
        <v>221</v>
      </c>
      <c r="F1391" s="564" t="s">
        <v>221</v>
      </c>
      <c r="G1391" s="564" t="s">
        <v>221</v>
      </c>
      <c r="H1391" s="564" t="s">
        <v>220</v>
      </c>
      <c r="I1391" s="564" t="s">
        <v>220</v>
      </c>
      <c r="J1391" s="564" t="s">
        <v>220</v>
      </c>
      <c r="K1391" s="564" t="s">
        <v>220</v>
      </c>
      <c r="L1391" s="564" t="s">
        <v>220</v>
      </c>
    </row>
    <row r="1392" spans="1:12" x14ac:dyDescent="0.3">
      <c r="A1392" s="564">
        <v>124063</v>
      </c>
      <c r="B1392" s="564" t="s">
        <v>515</v>
      </c>
      <c r="C1392" s="564" t="s">
        <v>221</v>
      </c>
      <c r="D1392" s="564" t="s">
        <v>221</v>
      </c>
      <c r="E1392" s="564" t="s">
        <v>221</v>
      </c>
      <c r="F1392" s="564" t="s">
        <v>221</v>
      </c>
      <c r="G1392" s="564" t="s">
        <v>221</v>
      </c>
      <c r="H1392" s="564" t="s">
        <v>220</v>
      </c>
      <c r="I1392" s="564" t="s">
        <v>220</v>
      </c>
      <c r="J1392" s="564" t="s">
        <v>220</v>
      </c>
      <c r="K1392" s="564" t="s">
        <v>220</v>
      </c>
      <c r="L1392" s="564" t="s">
        <v>220</v>
      </c>
    </row>
    <row r="1393" spans="1:12" x14ac:dyDescent="0.3">
      <c r="A1393" s="564">
        <v>124064</v>
      </c>
      <c r="B1393" s="564" t="s">
        <v>515</v>
      </c>
      <c r="C1393" s="564" t="s">
        <v>221</v>
      </c>
      <c r="D1393" s="564" t="s">
        <v>221</v>
      </c>
      <c r="E1393" s="564" t="s">
        <v>221</v>
      </c>
      <c r="F1393" s="564" t="s">
        <v>221</v>
      </c>
      <c r="G1393" s="564" t="s">
        <v>221</v>
      </c>
      <c r="H1393" s="564" t="s">
        <v>220</v>
      </c>
      <c r="I1393" s="564" t="s">
        <v>220</v>
      </c>
      <c r="J1393" s="564" t="s">
        <v>220</v>
      </c>
      <c r="K1393" s="564" t="s">
        <v>220</v>
      </c>
      <c r="L1393" s="564" t="s">
        <v>220</v>
      </c>
    </row>
    <row r="1394" spans="1:12" x14ac:dyDescent="0.3">
      <c r="A1394" s="564">
        <v>124065</v>
      </c>
      <c r="B1394" s="564" t="s">
        <v>515</v>
      </c>
      <c r="C1394" s="564" t="s">
        <v>221</v>
      </c>
      <c r="D1394" s="564" t="s">
        <v>221</v>
      </c>
      <c r="E1394" s="564" t="s">
        <v>221</v>
      </c>
      <c r="F1394" s="564" t="s">
        <v>221</v>
      </c>
      <c r="G1394" s="564" t="s">
        <v>221</v>
      </c>
      <c r="H1394" s="564" t="s">
        <v>220</v>
      </c>
      <c r="I1394" s="564" t="s">
        <v>220</v>
      </c>
      <c r="J1394" s="564" t="s">
        <v>220</v>
      </c>
      <c r="K1394" s="564" t="s">
        <v>220</v>
      </c>
      <c r="L1394" s="564" t="s">
        <v>220</v>
      </c>
    </row>
    <row r="1395" spans="1:12" x14ac:dyDescent="0.3">
      <c r="A1395" s="564">
        <v>124066</v>
      </c>
      <c r="B1395" s="564" t="s">
        <v>515</v>
      </c>
      <c r="C1395" s="564" t="s">
        <v>221</v>
      </c>
      <c r="D1395" s="564" t="s">
        <v>220</v>
      </c>
      <c r="E1395" s="564" t="s">
        <v>220</v>
      </c>
      <c r="F1395" s="564" t="s">
        <v>220</v>
      </c>
      <c r="G1395" s="564" t="s">
        <v>221</v>
      </c>
      <c r="H1395" s="564" t="s">
        <v>220</v>
      </c>
      <c r="I1395" s="564" t="s">
        <v>220</v>
      </c>
      <c r="J1395" s="564" t="s">
        <v>220</v>
      </c>
      <c r="K1395" s="564" t="s">
        <v>220</v>
      </c>
      <c r="L1395" s="564" t="s">
        <v>220</v>
      </c>
    </row>
    <row r="1396" spans="1:12" x14ac:dyDescent="0.3">
      <c r="A1396" s="564">
        <v>124067</v>
      </c>
      <c r="B1396" s="564" t="s">
        <v>515</v>
      </c>
      <c r="C1396" s="564" t="s">
        <v>221</v>
      </c>
      <c r="D1396" s="564" t="s">
        <v>220</v>
      </c>
      <c r="E1396" s="564" t="s">
        <v>220</v>
      </c>
      <c r="F1396" s="564" t="s">
        <v>220</v>
      </c>
      <c r="G1396" s="564" t="s">
        <v>221</v>
      </c>
      <c r="H1396" s="564" t="s">
        <v>220</v>
      </c>
      <c r="I1396" s="564" t="s">
        <v>220</v>
      </c>
      <c r="J1396" s="564" t="s">
        <v>220</v>
      </c>
      <c r="K1396" s="564" t="s">
        <v>220</v>
      </c>
      <c r="L1396" s="564" t="s">
        <v>220</v>
      </c>
    </row>
    <row r="1397" spans="1:12" x14ac:dyDescent="0.3">
      <c r="A1397" s="564">
        <v>124068</v>
      </c>
      <c r="B1397" s="564" t="s">
        <v>515</v>
      </c>
      <c r="C1397" s="564" t="s">
        <v>221</v>
      </c>
      <c r="D1397" s="564" t="s">
        <v>221</v>
      </c>
      <c r="E1397" s="564" t="s">
        <v>221</v>
      </c>
      <c r="F1397" s="564" t="s">
        <v>221</v>
      </c>
      <c r="G1397" s="564" t="s">
        <v>220</v>
      </c>
      <c r="H1397" s="564" t="s">
        <v>220</v>
      </c>
      <c r="I1397" s="564" t="s">
        <v>220</v>
      </c>
      <c r="J1397" s="564" t="s">
        <v>220</v>
      </c>
      <c r="K1397" s="564" t="s">
        <v>220</v>
      </c>
      <c r="L1397" s="564" t="s">
        <v>220</v>
      </c>
    </row>
    <row r="1398" spans="1:12" x14ac:dyDescent="0.3">
      <c r="A1398" s="564">
        <v>124069</v>
      </c>
      <c r="B1398" s="564" t="s">
        <v>515</v>
      </c>
      <c r="C1398" s="564" t="s">
        <v>221</v>
      </c>
      <c r="D1398" s="564" t="s">
        <v>221</v>
      </c>
      <c r="E1398" s="564" t="s">
        <v>221</v>
      </c>
      <c r="F1398" s="564" t="s">
        <v>221</v>
      </c>
      <c r="G1398" s="564" t="s">
        <v>221</v>
      </c>
      <c r="H1398" s="564" t="s">
        <v>220</v>
      </c>
      <c r="I1398" s="564" t="s">
        <v>220</v>
      </c>
      <c r="J1398" s="564" t="s">
        <v>220</v>
      </c>
      <c r="K1398" s="564" t="s">
        <v>220</v>
      </c>
      <c r="L1398" s="564" t="s">
        <v>220</v>
      </c>
    </row>
    <row r="1399" spans="1:12" x14ac:dyDescent="0.3">
      <c r="A1399" s="564">
        <v>124070</v>
      </c>
      <c r="B1399" s="564" t="s">
        <v>515</v>
      </c>
      <c r="C1399" s="564" t="s">
        <v>221</v>
      </c>
      <c r="D1399" s="564" t="s">
        <v>221</v>
      </c>
      <c r="E1399" s="564" t="s">
        <v>221</v>
      </c>
      <c r="F1399" s="564" t="s">
        <v>221</v>
      </c>
      <c r="G1399" s="564" t="s">
        <v>221</v>
      </c>
      <c r="H1399" s="564" t="s">
        <v>220</v>
      </c>
      <c r="I1399" s="564" t="s">
        <v>220</v>
      </c>
      <c r="J1399" s="564" t="s">
        <v>220</v>
      </c>
      <c r="K1399" s="564" t="s">
        <v>220</v>
      </c>
      <c r="L1399" s="564" t="s">
        <v>220</v>
      </c>
    </row>
    <row r="1400" spans="1:12" x14ac:dyDescent="0.3">
      <c r="A1400" s="564">
        <v>124071</v>
      </c>
      <c r="B1400" s="564" t="s">
        <v>515</v>
      </c>
      <c r="C1400" s="564" t="s">
        <v>221</v>
      </c>
      <c r="D1400" s="564" t="s">
        <v>221</v>
      </c>
      <c r="E1400" s="564" t="s">
        <v>221</v>
      </c>
      <c r="F1400" s="564" t="s">
        <v>221</v>
      </c>
      <c r="G1400" s="564" t="s">
        <v>221</v>
      </c>
      <c r="H1400" s="564" t="s">
        <v>220</v>
      </c>
      <c r="I1400" s="564" t="s">
        <v>220</v>
      </c>
      <c r="J1400" s="564" t="s">
        <v>220</v>
      </c>
      <c r="K1400" s="564" t="s">
        <v>220</v>
      </c>
      <c r="L1400" s="564" t="s">
        <v>220</v>
      </c>
    </row>
    <row r="1401" spans="1:12" x14ac:dyDescent="0.3">
      <c r="A1401" s="564">
        <v>124072</v>
      </c>
      <c r="B1401" s="564" t="s">
        <v>515</v>
      </c>
      <c r="C1401" s="564" t="s">
        <v>221</v>
      </c>
      <c r="D1401" s="564" t="s">
        <v>221</v>
      </c>
      <c r="E1401" s="564" t="s">
        <v>221</v>
      </c>
      <c r="F1401" s="564" t="s">
        <v>221</v>
      </c>
      <c r="G1401" s="564" t="s">
        <v>221</v>
      </c>
      <c r="H1401" s="564" t="s">
        <v>220</v>
      </c>
      <c r="I1401" s="564" t="s">
        <v>220</v>
      </c>
      <c r="J1401" s="564" t="s">
        <v>220</v>
      </c>
      <c r="K1401" s="564" t="s">
        <v>220</v>
      </c>
      <c r="L1401" s="564" t="s">
        <v>220</v>
      </c>
    </row>
    <row r="1402" spans="1:12" x14ac:dyDescent="0.3">
      <c r="A1402" s="564">
        <v>124073</v>
      </c>
      <c r="B1402" s="564" t="s">
        <v>515</v>
      </c>
      <c r="C1402" s="564" t="s">
        <v>221</v>
      </c>
      <c r="D1402" s="564" t="s">
        <v>221</v>
      </c>
      <c r="E1402" s="564" t="s">
        <v>221</v>
      </c>
      <c r="F1402" s="564" t="s">
        <v>221</v>
      </c>
      <c r="G1402" s="564" t="s">
        <v>221</v>
      </c>
      <c r="H1402" s="564" t="s">
        <v>220</v>
      </c>
      <c r="I1402" s="564" t="s">
        <v>220</v>
      </c>
      <c r="J1402" s="564" t="s">
        <v>220</v>
      </c>
      <c r="K1402" s="564" t="s">
        <v>220</v>
      </c>
      <c r="L1402" s="564" t="s">
        <v>220</v>
      </c>
    </row>
    <row r="1403" spans="1:12" x14ac:dyDescent="0.3">
      <c r="A1403" s="564">
        <v>124074</v>
      </c>
      <c r="B1403" s="564" t="s">
        <v>515</v>
      </c>
      <c r="C1403" s="564" t="s">
        <v>221</v>
      </c>
      <c r="D1403" s="564" t="s">
        <v>221</v>
      </c>
      <c r="E1403" s="564" t="s">
        <v>221</v>
      </c>
      <c r="F1403" s="564" t="s">
        <v>221</v>
      </c>
      <c r="G1403" s="564" t="s">
        <v>221</v>
      </c>
      <c r="H1403" s="564" t="s">
        <v>220</v>
      </c>
      <c r="I1403" s="564" t="s">
        <v>220</v>
      </c>
      <c r="J1403" s="564" t="s">
        <v>220</v>
      </c>
      <c r="K1403" s="564" t="s">
        <v>220</v>
      </c>
      <c r="L1403" s="564" t="s">
        <v>220</v>
      </c>
    </row>
    <row r="1404" spans="1:12" x14ac:dyDescent="0.3">
      <c r="A1404" s="564">
        <v>124075</v>
      </c>
      <c r="B1404" s="564" t="s">
        <v>515</v>
      </c>
      <c r="C1404" s="564" t="s">
        <v>221</v>
      </c>
      <c r="D1404" s="564" t="s">
        <v>221</v>
      </c>
      <c r="E1404" s="564" t="s">
        <v>221</v>
      </c>
      <c r="F1404" s="564" t="s">
        <v>221</v>
      </c>
      <c r="G1404" s="564" t="s">
        <v>221</v>
      </c>
      <c r="H1404" s="564" t="s">
        <v>220</v>
      </c>
      <c r="I1404" s="564" t="s">
        <v>220</v>
      </c>
      <c r="J1404" s="564" t="s">
        <v>220</v>
      </c>
      <c r="K1404" s="564" t="s">
        <v>220</v>
      </c>
      <c r="L1404" s="564" t="s">
        <v>220</v>
      </c>
    </row>
    <row r="1405" spans="1:12" x14ac:dyDescent="0.3">
      <c r="A1405" s="564">
        <v>124077</v>
      </c>
      <c r="B1405" s="564" t="s">
        <v>515</v>
      </c>
      <c r="C1405" s="564" t="s">
        <v>221</v>
      </c>
      <c r="D1405" s="564" t="s">
        <v>220</v>
      </c>
      <c r="E1405" s="564" t="s">
        <v>221</v>
      </c>
      <c r="F1405" s="564" t="s">
        <v>221</v>
      </c>
      <c r="G1405" s="564" t="s">
        <v>220</v>
      </c>
      <c r="H1405" s="564" t="s">
        <v>220</v>
      </c>
      <c r="I1405" s="564" t="s">
        <v>220</v>
      </c>
      <c r="J1405" s="564" t="s">
        <v>220</v>
      </c>
      <c r="K1405" s="564" t="s">
        <v>220</v>
      </c>
      <c r="L1405" s="564" t="s">
        <v>220</v>
      </c>
    </row>
    <row r="1406" spans="1:12" x14ac:dyDescent="0.3">
      <c r="A1406" s="564">
        <v>124078</v>
      </c>
      <c r="B1406" s="564" t="s">
        <v>515</v>
      </c>
      <c r="C1406" s="564" t="s">
        <v>221</v>
      </c>
      <c r="D1406" s="564" t="s">
        <v>221</v>
      </c>
      <c r="E1406" s="564" t="s">
        <v>221</v>
      </c>
      <c r="F1406" s="564" t="s">
        <v>221</v>
      </c>
      <c r="G1406" s="564" t="s">
        <v>221</v>
      </c>
      <c r="H1406" s="564" t="s">
        <v>220</v>
      </c>
      <c r="I1406" s="564" t="s">
        <v>220</v>
      </c>
      <c r="J1406" s="564" t="s">
        <v>220</v>
      </c>
      <c r="K1406" s="564" t="s">
        <v>220</v>
      </c>
      <c r="L1406" s="564" t="s">
        <v>220</v>
      </c>
    </row>
    <row r="1407" spans="1:12" x14ac:dyDescent="0.3">
      <c r="A1407" s="564">
        <v>124079</v>
      </c>
      <c r="B1407" s="564" t="s">
        <v>515</v>
      </c>
      <c r="C1407" s="564" t="s">
        <v>221</v>
      </c>
      <c r="D1407" s="564" t="s">
        <v>221</v>
      </c>
      <c r="E1407" s="564" t="s">
        <v>221</v>
      </c>
      <c r="F1407" s="564" t="s">
        <v>221</v>
      </c>
      <c r="G1407" s="564" t="s">
        <v>221</v>
      </c>
      <c r="H1407" s="564" t="s">
        <v>220</v>
      </c>
      <c r="I1407" s="564" t="s">
        <v>220</v>
      </c>
      <c r="J1407" s="564" t="s">
        <v>220</v>
      </c>
      <c r="K1407" s="564" t="s">
        <v>220</v>
      </c>
      <c r="L1407" s="564" t="s">
        <v>220</v>
      </c>
    </row>
    <row r="1408" spans="1:12" x14ac:dyDescent="0.3">
      <c r="A1408" s="564">
        <v>124080</v>
      </c>
      <c r="B1408" s="564" t="s">
        <v>515</v>
      </c>
      <c r="C1408" s="564" t="s">
        <v>221</v>
      </c>
      <c r="D1408" s="564" t="s">
        <v>221</v>
      </c>
      <c r="E1408" s="564" t="s">
        <v>220</v>
      </c>
      <c r="F1408" s="564" t="s">
        <v>220</v>
      </c>
      <c r="G1408" s="564" t="s">
        <v>220</v>
      </c>
      <c r="H1408" s="564" t="s">
        <v>220</v>
      </c>
      <c r="I1408" s="564" t="s">
        <v>220</v>
      </c>
      <c r="J1408" s="564" t="s">
        <v>220</v>
      </c>
      <c r="K1408" s="564" t="s">
        <v>220</v>
      </c>
      <c r="L1408" s="564" t="s">
        <v>220</v>
      </c>
    </row>
    <row r="1409" spans="1:12" x14ac:dyDescent="0.3">
      <c r="A1409" s="564">
        <v>124082</v>
      </c>
      <c r="B1409" s="564" t="s">
        <v>515</v>
      </c>
      <c r="C1409" s="564" t="s">
        <v>221</v>
      </c>
      <c r="D1409" s="564" t="s">
        <v>221</v>
      </c>
      <c r="E1409" s="564" t="s">
        <v>220</v>
      </c>
      <c r="F1409" s="564" t="s">
        <v>220</v>
      </c>
      <c r="G1409" s="564" t="s">
        <v>221</v>
      </c>
      <c r="H1409" s="564" t="s">
        <v>220</v>
      </c>
      <c r="I1409" s="564" t="s">
        <v>220</v>
      </c>
      <c r="J1409" s="564" t="s">
        <v>220</v>
      </c>
      <c r="K1409" s="564" t="s">
        <v>220</v>
      </c>
      <c r="L1409" s="564" t="s">
        <v>220</v>
      </c>
    </row>
    <row r="1410" spans="1:12" x14ac:dyDescent="0.3">
      <c r="A1410" s="564">
        <v>124083</v>
      </c>
      <c r="B1410" s="564" t="s">
        <v>515</v>
      </c>
      <c r="C1410" s="564" t="s">
        <v>221</v>
      </c>
      <c r="D1410" s="564" t="s">
        <v>220</v>
      </c>
      <c r="E1410" s="564" t="s">
        <v>221</v>
      </c>
      <c r="F1410" s="564" t="s">
        <v>220</v>
      </c>
      <c r="G1410" s="564" t="s">
        <v>220</v>
      </c>
      <c r="H1410" s="564" t="s">
        <v>220</v>
      </c>
      <c r="I1410" s="564" t="s">
        <v>220</v>
      </c>
      <c r="J1410" s="564" t="s">
        <v>220</v>
      </c>
      <c r="K1410" s="564" t="s">
        <v>220</v>
      </c>
      <c r="L1410" s="564" t="s">
        <v>220</v>
      </c>
    </row>
    <row r="1411" spans="1:12" x14ac:dyDescent="0.3">
      <c r="A1411" s="564">
        <v>124084</v>
      </c>
      <c r="B1411" s="564" t="s">
        <v>515</v>
      </c>
      <c r="C1411" s="564" t="s">
        <v>221</v>
      </c>
      <c r="D1411" s="564" t="s">
        <v>221</v>
      </c>
      <c r="E1411" s="564" t="s">
        <v>221</v>
      </c>
      <c r="F1411" s="564" t="s">
        <v>220</v>
      </c>
      <c r="G1411" s="564" t="s">
        <v>221</v>
      </c>
      <c r="H1411" s="564" t="s">
        <v>220</v>
      </c>
      <c r="I1411" s="564" t="s">
        <v>220</v>
      </c>
      <c r="J1411" s="564" t="s">
        <v>220</v>
      </c>
      <c r="K1411" s="564" t="s">
        <v>220</v>
      </c>
      <c r="L1411" s="564" t="s">
        <v>220</v>
      </c>
    </row>
    <row r="1412" spans="1:12" x14ac:dyDescent="0.3">
      <c r="A1412" s="564">
        <v>124085</v>
      </c>
      <c r="B1412" s="564" t="s">
        <v>515</v>
      </c>
      <c r="C1412" s="564" t="s">
        <v>221</v>
      </c>
      <c r="D1412" s="564" t="s">
        <v>221</v>
      </c>
      <c r="E1412" s="564" t="s">
        <v>221</v>
      </c>
      <c r="F1412" s="564" t="s">
        <v>221</v>
      </c>
      <c r="G1412" s="564" t="s">
        <v>221</v>
      </c>
      <c r="H1412" s="564" t="s">
        <v>220</v>
      </c>
      <c r="I1412" s="564" t="s">
        <v>220</v>
      </c>
      <c r="J1412" s="564" t="s">
        <v>220</v>
      </c>
      <c r="K1412" s="564" t="s">
        <v>220</v>
      </c>
      <c r="L1412" s="564" t="s">
        <v>220</v>
      </c>
    </row>
    <row r="1413" spans="1:12" x14ac:dyDescent="0.3">
      <c r="A1413" s="564">
        <v>124086</v>
      </c>
      <c r="B1413" s="564" t="s">
        <v>515</v>
      </c>
      <c r="C1413" s="564" t="s">
        <v>221</v>
      </c>
      <c r="D1413" s="564" t="s">
        <v>221</v>
      </c>
      <c r="E1413" s="564" t="s">
        <v>221</v>
      </c>
      <c r="F1413" s="564" t="s">
        <v>221</v>
      </c>
      <c r="G1413" s="564" t="s">
        <v>221</v>
      </c>
      <c r="H1413" s="564" t="s">
        <v>220</v>
      </c>
      <c r="I1413" s="564" t="s">
        <v>220</v>
      </c>
      <c r="J1413" s="564" t="s">
        <v>220</v>
      </c>
      <c r="K1413" s="564" t="s">
        <v>220</v>
      </c>
      <c r="L1413" s="564" t="s">
        <v>220</v>
      </c>
    </row>
    <row r="1414" spans="1:12" x14ac:dyDescent="0.3">
      <c r="A1414" s="564">
        <v>124087</v>
      </c>
      <c r="B1414" s="564" t="s">
        <v>515</v>
      </c>
      <c r="C1414" s="564" t="s">
        <v>221</v>
      </c>
      <c r="D1414" s="564" t="s">
        <v>221</v>
      </c>
      <c r="E1414" s="564" t="s">
        <v>220</v>
      </c>
      <c r="F1414" s="564" t="s">
        <v>221</v>
      </c>
      <c r="G1414" s="564" t="s">
        <v>220</v>
      </c>
      <c r="H1414" s="564" t="s">
        <v>220</v>
      </c>
      <c r="I1414" s="564" t="s">
        <v>220</v>
      </c>
      <c r="J1414" s="564" t="s">
        <v>220</v>
      </c>
      <c r="K1414" s="564" t="s">
        <v>220</v>
      </c>
      <c r="L1414" s="564" t="s">
        <v>220</v>
      </c>
    </row>
    <row r="1415" spans="1:12" x14ac:dyDescent="0.3">
      <c r="A1415" s="564">
        <v>124088</v>
      </c>
      <c r="B1415" s="564" t="s">
        <v>515</v>
      </c>
      <c r="C1415" s="564" t="s">
        <v>221</v>
      </c>
      <c r="D1415" s="564" t="s">
        <v>221</v>
      </c>
      <c r="E1415" s="564" t="s">
        <v>221</v>
      </c>
      <c r="F1415" s="564" t="s">
        <v>221</v>
      </c>
      <c r="G1415" s="564" t="s">
        <v>221</v>
      </c>
      <c r="H1415" s="564" t="s">
        <v>220</v>
      </c>
      <c r="I1415" s="564" t="s">
        <v>220</v>
      </c>
      <c r="J1415" s="564" t="s">
        <v>220</v>
      </c>
      <c r="K1415" s="564" t="s">
        <v>220</v>
      </c>
      <c r="L1415" s="564" t="s">
        <v>220</v>
      </c>
    </row>
    <row r="1416" spans="1:12" x14ac:dyDescent="0.3">
      <c r="A1416" s="564">
        <v>124090</v>
      </c>
      <c r="B1416" s="564" t="s">
        <v>515</v>
      </c>
      <c r="C1416" s="564" t="s">
        <v>221</v>
      </c>
      <c r="D1416" s="564" t="s">
        <v>221</v>
      </c>
      <c r="E1416" s="564" t="s">
        <v>221</v>
      </c>
      <c r="F1416" s="564" t="s">
        <v>221</v>
      </c>
      <c r="G1416" s="564" t="s">
        <v>220</v>
      </c>
      <c r="H1416" s="564" t="s">
        <v>220</v>
      </c>
      <c r="I1416" s="564" t="s">
        <v>220</v>
      </c>
      <c r="J1416" s="564" t="s">
        <v>220</v>
      </c>
      <c r="K1416" s="564" t="s">
        <v>220</v>
      </c>
      <c r="L1416" s="564" t="s">
        <v>220</v>
      </c>
    </row>
    <row r="1417" spans="1:12" x14ac:dyDescent="0.3">
      <c r="A1417" s="564">
        <v>124091</v>
      </c>
      <c r="B1417" s="564" t="s">
        <v>515</v>
      </c>
      <c r="C1417" s="564" t="s">
        <v>221</v>
      </c>
      <c r="D1417" s="564" t="s">
        <v>221</v>
      </c>
      <c r="E1417" s="564" t="s">
        <v>221</v>
      </c>
      <c r="F1417" s="564" t="s">
        <v>221</v>
      </c>
      <c r="G1417" s="564" t="s">
        <v>221</v>
      </c>
      <c r="H1417" s="564" t="s">
        <v>220</v>
      </c>
      <c r="I1417" s="564" t="s">
        <v>220</v>
      </c>
      <c r="J1417" s="564" t="s">
        <v>220</v>
      </c>
      <c r="K1417" s="564" t="s">
        <v>220</v>
      </c>
      <c r="L1417" s="564" t="s">
        <v>220</v>
      </c>
    </row>
    <row r="1418" spans="1:12" x14ac:dyDescent="0.3">
      <c r="A1418" s="564">
        <v>124092</v>
      </c>
      <c r="B1418" s="564" t="s">
        <v>515</v>
      </c>
      <c r="C1418" s="564" t="s">
        <v>221</v>
      </c>
      <c r="D1418" s="564" t="s">
        <v>220</v>
      </c>
      <c r="E1418" s="564" t="s">
        <v>221</v>
      </c>
      <c r="F1418" s="564" t="s">
        <v>221</v>
      </c>
      <c r="G1418" s="564" t="s">
        <v>221</v>
      </c>
      <c r="H1418" s="564" t="s">
        <v>220</v>
      </c>
      <c r="I1418" s="564" t="s">
        <v>220</v>
      </c>
      <c r="J1418" s="564" t="s">
        <v>220</v>
      </c>
      <c r="K1418" s="564" t="s">
        <v>220</v>
      </c>
      <c r="L1418" s="564" t="s">
        <v>220</v>
      </c>
    </row>
    <row r="1419" spans="1:12" x14ac:dyDescent="0.3">
      <c r="A1419" s="564">
        <v>124093</v>
      </c>
      <c r="B1419" s="564" t="s">
        <v>515</v>
      </c>
      <c r="C1419" s="564" t="s">
        <v>221</v>
      </c>
      <c r="D1419" s="564" t="s">
        <v>221</v>
      </c>
      <c r="E1419" s="564" t="s">
        <v>221</v>
      </c>
      <c r="F1419" s="564" t="s">
        <v>221</v>
      </c>
      <c r="G1419" s="564" t="s">
        <v>221</v>
      </c>
      <c r="H1419" s="564" t="s">
        <v>220</v>
      </c>
      <c r="I1419" s="564" t="s">
        <v>220</v>
      </c>
      <c r="J1419" s="564" t="s">
        <v>220</v>
      </c>
      <c r="K1419" s="564" t="s">
        <v>220</v>
      </c>
      <c r="L1419" s="564" t="s">
        <v>220</v>
      </c>
    </row>
    <row r="1420" spans="1:12" x14ac:dyDescent="0.3">
      <c r="A1420" s="564">
        <v>124094</v>
      </c>
      <c r="B1420" s="564" t="s">
        <v>515</v>
      </c>
      <c r="C1420" s="564" t="s">
        <v>221</v>
      </c>
      <c r="D1420" s="564" t="s">
        <v>221</v>
      </c>
      <c r="E1420" s="564" t="s">
        <v>221</v>
      </c>
      <c r="F1420" s="564" t="s">
        <v>221</v>
      </c>
      <c r="G1420" s="564" t="s">
        <v>221</v>
      </c>
      <c r="H1420" s="564" t="s">
        <v>220</v>
      </c>
      <c r="I1420" s="564" t="s">
        <v>220</v>
      </c>
      <c r="J1420" s="564" t="s">
        <v>220</v>
      </c>
      <c r="K1420" s="564" t="s">
        <v>220</v>
      </c>
      <c r="L1420" s="564" t="s">
        <v>220</v>
      </c>
    </row>
    <row r="1421" spans="1:12" x14ac:dyDescent="0.3">
      <c r="A1421" s="564">
        <v>124095</v>
      </c>
      <c r="B1421" s="564" t="s">
        <v>515</v>
      </c>
      <c r="C1421" s="564" t="s">
        <v>221</v>
      </c>
      <c r="D1421" s="564" t="s">
        <v>221</v>
      </c>
      <c r="E1421" s="564" t="s">
        <v>221</v>
      </c>
      <c r="F1421" s="564" t="s">
        <v>221</v>
      </c>
      <c r="G1421" s="564" t="s">
        <v>221</v>
      </c>
      <c r="H1421" s="564" t="s">
        <v>220</v>
      </c>
      <c r="I1421" s="564" t="s">
        <v>220</v>
      </c>
      <c r="J1421" s="564" t="s">
        <v>220</v>
      </c>
      <c r="K1421" s="564" t="s">
        <v>220</v>
      </c>
      <c r="L1421" s="564" t="s">
        <v>220</v>
      </c>
    </row>
    <row r="1422" spans="1:12" x14ac:dyDescent="0.3">
      <c r="A1422" s="564">
        <v>124096</v>
      </c>
      <c r="B1422" s="564" t="s">
        <v>515</v>
      </c>
      <c r="C1422" s="564" t="s">
        <v>221</v>
      </c>
      <c r="D1422" s="564" t="s">
        <v>220</v>
      </c>
      <c r="E1422" s="564" t="s">
        <v>221</v>
      </c>
      <c r="F1422" s="564" t="s">
        <v>221</v>
      </c>
      <c r="G1422" s="564" t="s">
        <v>221</v>
      </c>
      <c r="H1422" s="564" t="s">
        <v>220</v>
      </c>
      <c r="I1422" s="564" t="s">
        <v>220</v>
      </c>
      <c r="J1422" s="564" t="s">
        <v>220</v>
      </c>
      <c r="K1422" s="564" t="s">
        <v>220</v>
      </c>
      <c r="L1422" s="564" t="s">
        <v>220</v>
      </c>
    </row>
    <row r="1423" spans="1:12" x14ac:dyDescent="0.3">
      <c r="A1423" s="564">
        <v>124097</v>
      </c>
      <c r="B1423" s="564" t="s">
        <v>515</v>
      </c>
      <c r="C1423" s="564" t="s">
        <v>221</v>
      </c>
      <c r="D1423" s="564" t="s">
        <v>221</v>
      </c>
      <c r="E1423" s="564" t="s">
        <v>221</v>
      </c>
      <c r="F1423" s="564" t="s">
        <v>221</v>
      </c>
      <c r="G1423" s="564" t="s">
        <v>221</v>
      </c>
      <c r="H1423" s="564" t="s">
        <v>220</v>
      </c>
      <c r="I1423" s="564" t="s">
        <v>220</v>
      </c>
      <c r="J1423" s="564" t="s">
        <v>220</v>
      </c>
      <c r="K1423" s="564" t="s">
        <v>220</v>
      </c>
      <c r="L1423" s="564" t="s">
        <v>220</v>
      </c>
    </row>
    <row r="1424" spans="1:12" x14ac:dyDescent="0.3">
      <c r="A1424" s="564">
        <v>124099</v>
      </c>
      <c r="B1424" s="564" t="s">
        <v>515</v>
      </c>
      <c r="C1424" s="564" t="s">
        <v>221</v>
      </c>
      <c r="D1424" s="564" t="s">
        <v>221</v>
      </c>
      <c r="E1424" s="564" t="s">
        <v>221</v>
      </c>
      <c r="F1424" s="564" t="s">
        <v>221</v>
      </c>
      <c r="G1424" s="564" t="s">
        <v>221</v>
      </c>
      <c r="H1424" s="564" t="s">
        <v>220</v>
      </c>
      <c r="I1424" s="564" t="s">
        <v>220</v>
      </c>
      <c r="J1424" s="564" t="s">
        <v>220</v>
      </c>
      <c r="K1424" s="564" t="s">
        <v>220</v>
      </c>
      <c r="L1424" s="564" t="s">
        <v>220</v>
      </c>
    </row>
    <row r="1425" spans="1:12" x14ac:dyDescent="0.3">
      <c r="A1425" s="564">
        <v>124100</v>
      </c>
      <c r="B1425" s="564" t="s">
        <v>515</v>
      </c>
      <c r="C1425" s="564" t="s">
        <v>221</v>
      </c>
      <c r="D1425" s="564" t="s">
        <v>221</v>
      </c>
      <c r="E1425" s="564" t="s">
        <v>221</v>
      </c>
      <c r="F1425" s="564" t="s">
        <v>221</v>
      </c>
      <c r="G1425" s="564" t="s">
        <v>221</v>
      </c>
      <c r="H1425" s="564" t="s">
        <v>220</v>
      </c>
      <c r="I1425" s="564" t="s">
        <v>220</v>
      </c>
      <c r="J1425" s="564" t="s">
        <v>220</v>
      </c>
      <c r="K1425" s="564" t="s">
        <v>220</v>
      </c>
      <c r="L1425" s="564" t="s">
        <v>220</v>
      </c>
    </row>
    <row r="1426" spans="1:12" x14ac:dyDescent="0.3">
      <c r="A1426" s="564">
        <v>124101</v>
      </c>
      <c r="B1426" s="564" t="s">
        <v>515</v>
      </c>
      <c r="C1426" s="564" t="s">
        <v>221</v>
      </c>
      <c r="D1426" s="564" t="s">
        <v>221</v>
      </c>
      <c r="E1426" s="564" t="s">
        <v>221</v>
      </c>
      <c r="F1426" s="564" t="s">
        <v>221</v>
      </c>
      <c r="G1426" s="564" t="s">
        <v>221</v>
      </c>
      <c r="H1426" s="564" t="s">
        <v>220</v>
      </c>
      <c r="I1426" s="564" t="s">
        <v>220</v>
      </c>
      <c r="J1426" s="564" t="s">
        <v>220</v>
      </c>
      <c r="K1426" s="564" t="s">
        <v>220</v>
      </c>
      <c r="L1426" s="564" t="s">
        <v>220</v>
      </c>
    </row>
    <row r="1427" spans="1:12" x14ac:dyDescent="0.3">
      <c r="A1427" s="564">
        <v>124103</v>
      </c>
      <c r="B1427" s="564" t="s">
        <v>515</v>
      </c>
      <c r="C1427" s="564" t="s">
        <v>221</v>
      </c>
      <c r="D1427" s="564" t="s">
        <v>221</v>
      </c>
      <c r="E1427" s="564" t="s">
        <v>221</v>
      </c>
      <c r="F1427" s="564" t="s">
        <v>221</v>
      </c>
      <c r="G1427" s="564" t="s">
        <v>221</v>
      </c>
      <c r="H1427" s="564" t="s">
        <v>220</v>
      </c>
      <c r="I1427" s="564" t="s">
        <v>220</v>
      </c>
      <c r="J1427" s="564" t="s">
        <v>220</v>
      </c>
      <c r="K1427" s="564" t="s">
        <v>220</v>
      </c>
      <c r="L1427" s="564" t="s">
        <v>220</v>
      </c>
    </row>
    <row r="1428" spans="1:12" x14ac:dyDescent="0.3">
      <c r="A1428" s="564">
        <v>124104</v>
      </c>
      <c r="B1428" s="564" t="s">
        <v>515</v>
      </c>
      <c r="C1428" s="564" t="s">
        <v>221</v>
      </c>
      <c r="D1428" s="564" t="s">
        <v>221</v>
      </c>
      <c r="E1428" s="564" t="s">
        <v>221</v>
      </c>
      <c r="F1428" s="564" t="s">
        <v>221</v>
      </c>
      <c r="G1428" s="564" t="s">
        <v>221</v>
      </c>
      <c r="H1428" s="564" t="s">
        <v>220</v>
      </c>
      <c r="I1428" s="564" t="s">
        <v>220</v>
      </c>
      <c r="J1428" s="564" t="s">
        <v>220</v>
      </c>
      <c r="K1428" s="564" t="s">
        <v>220</v>
      </c>
      <c r="L1428" s="564" t="s">
        <v>220</v>
      </c>
    </row>
    <row r="1429" spans="1:12" x14ac:dyDescent="0.3">
      <c r="A1429" s="564">
        <v>124105</v>
      </c>
      <c r="B1429" s="564" t="s">
        <v>515</v>
      </c>
      <c r="C1429" s="564" t="s">
        <v>221</v>
      </c>
      <c r="D1429" s="564" t="s">
        <v>221</v>
      </c>
      <c r="E1429" s="564" t="s">
        <v>221</v>
      </c>
      <c r="F1429" s="564" t="s">
        <v>221</v>
      </c>
      <c r="G1429" s="564" t="s">
        <v>221</v>
      </c>
      <c r="H1429" s="564" t="s">
        <v>220</v>
      </c>
      <c r="I1429" s="564" t="s">
        <v>220</v>
      </c>
      <c r="J1429" s="564" t="s">
        <v>220</v>
      </c>
      <c r="K1429" s="564" t="s">
        <v>220</v>
      </c>
      <c r="L1429" s="564" t="s">
        <v>220</v>
      </c>
    </row>
    <row r="1430" spans="1:12" x14ac:dyDescent="0.3">
      <c r="A1430" s="564">
        <v>124107</v>
      </c>
      <c r="B1430" s="564" t="s">
        <v>515</v>
      </c>
      <c r="C1430" s="564" t="s">
        <v>221</v>
      </c>
      <c r="D1430" s="564" t="s">
        <v>221</v>
      </c>
      <c r="E1430" s="564" t="s">
        <v>221</v>
      </c>
      <c r="F1430" s="564" t="s">
        <v>221</v>
      </c>
      <c r="G1430" s="564" t="s">
        <v>221</v>
      </c>
      <c r="H1430" s="564" t="s">
        <v>220</v>
      </c>
      <c r="I1430" s="564" t="s">
        <v>220</v>
      </c>
      <c r="J1430" s="564" t="s">
        <v>220</v>
      </c>
      <c r="K1430" s="564" t="s">
        <v>220</v>
      </c>
      <c r="L1430" s="564" t="s">
        <v>220</v>
      </c>
    </row>
    <row r="1431" spans="1:12" x14ac:dyDescent="0.3">
      <c r="A1431" s="564">
        <v>124108</v>
      </c>
      <c r="B1431" s="564" t="s">
        <v>515</v>
      </c>
      <c r="C1431" s="564" t="s">
        <v>221</v>
      </c>
      <c r="D1431" s="564" t="s">
        <v>221</v>
      </c>
      <c r="E1431" s="564" t="s">
        <v>221</v>
      </c>
      <c r="F1431" s="564" t="s">
        <v>221</v>
      </c>
      <c r="G1431" s="564" t="s">
        <v>220</v>
      </c>
      <c r="H1431" s="564" t="s">
        <v>220</v>
      </c>
      <c r="I1431" s="564" t="s">
        <v>220</v>
      </c>
      <c r="J1431" s="564" t="s">
        <v>220</v>
      </c>
      <c r="K1431" s="564" t="s">
        <v>220</v>
      </c>
      <c r="L1431" s="564" t="s">
        <v>220</v>
      </c>
    </row>
    <row r="1432" spans="1:12" x14ac:dyDescent="0.3">
      <c r="A1432" s="564">
        <v>124109</v>
      </c>
      <c r="B1432" s="564" t="s">
        <v>515</v>
      </c>
      <c r="C1432" s="564" t="s">
        <v>221</v>
      </c>
      <c r="D1432" s="564" t="s">
        <v>221</v>
      </c>
      <c r="E1432" s="564" t="s">
        <v>221</v>
      </c>
      <c r="F1432" s="564" t="s">
        <v>221</v>
      </c>
      <c r="G1432" s="564" t="s">
        <v>221</v>
      </c>
      <c r="H1432" s="564" t="s">
        <v>220</v>
      </c>
      <c r="I1432" s="564" t="s">
        <v>220</v>
      </c>
      <c r="J1432" s="564" t="s">
        <v>220</v>
      </c>
      <c r="K1432" s="564" t="s">
        <v>220</v>
      </c>
      <c r="L1432" s="564" t="s">
        <v>220</v>
      </c>
    </row>
    <row r="1433" spans="1:12" x14ac:dyDescent="0.3">
      <c r="A1433" s="564">
        <v>124110</v>
      </c>
      <c r="B1433" s="564" t="s">
        <v>515</v>
      </c>
      <c r="C1433" s="564" t="s">
        <v>221</v>
      </c>
      <c r="D1433" s="564" t="s">
        <v>221</v>
      </c>
      <c r="E1433" s="564" t="s">
        <v>221</v>
      </c>
      <c r="F1433" s="564" t="s">
        <v>221</v>
      </c>
      <c r="G1433" s="564" t="s">
        <v>221</v>
      </c>
      <c r="H1433" s="564" t="s">
        <v>220</v>
      </c>
      <c r="I1433" s="564" t="s">
        <v>220</v>
      </c>
      <c r="J1433" s="564" t="s">
        <v>220</v>
      </c>
      <c r="K1433" s="564" t="s">
        <v>220</v>
      </c>
      <c r="L1433" s="564" t="s">
        <v>220</v>
      </c>
    </row>
    <row r="1434" spans="1:12" x14ac:dyDescent="0.3">
      <c r="A1434" s="564">
        <v>124111</v>
      </c>
      <c r="B1434" s="564" t="s">
        <v>515</v>
      </c>
      <c r="C1434" s="564" t="s">
        <v>221</v>
      </c>
      <c r="D1434" s="564" t="s">
        <v>221</v>
      </c>
      <c r="E1434" s="564" t="s">
        <v>221</v>
      </c>
      <c r="F1434" s="564" t="s">
        <v>221</v>
      </c>
      <c r="G1434" s="564" t="s">
        <v>220</v>
      </c>
      <c r="H1434" s="564" t="s">
        <v>220</v>
      </c>
      <c r="I1434" s="564" t="s">
        <v>220</v>
      </c>
      <c r="J1434" s="564" t="s">
        <v>220</v>
      </c>
      <c r="K1434" s="564" t="s">
        <v>220</v>
      </c>
      <c r="L1434" s="564" t="s">
        <v>220</v>
      </c>
    </row>
    <row r="1435" spans="1:12" x14ac:dyDescent="0.3">
      <c r="A1435" s="564">
        <v>124113</v>
      </c>
      <c r="B1435" s="564" t="s">
        <v>515</v>
      </c>
      <c r="C1435" s="564" t="s">
        <v>221</v>
      </c>
      <c r="D1435" s="564" t="s">
        <v>221</v>
      </c>
      <c r="E1435" s="564" t="s">
        <v>221</v>
      </c>
      <c r="F1435" s="564" t="s">
        <v>220</v>
      </c>
      <c r="G1435" s="564" t="s">
        <v>220</v>
      </c>
      <c r="H1435" s="564" t="s">
        <v>220</v>
      </c>
      <c r="I1435" s="564" t="s">
        <v>220</v>
      </c>
      <c r="J1435" s="564" t="s">
        <v>220</v>
      </c>
      <c r="K1435" s="564" t="s">
        <v>220</v>
      </c>
      <c r="L1435" s="564" t="s">
        <v>220</v>
      </c>
    </row>
    <row r="1436" spans="1:12" x14ac:dyDescent="0.3">
      <c r="A1436" s="564">
        <v>124114</v>
      </c>
      <c r="B1436" s="564" t="s">
        <v>515</v>
      </c>
      <c r="C1436" s="564" t="s">
        <v>221</v>
      </c>
      <c r="D1436" s="564" t="s">
        <v>221</v>
      </c>
      <c r="E1436" s="564" t="s">
        <v>221</v>
      </c>
      <c r="F1436" s="564" t="s">
        <v>221</v>
      </c>
      <c r="G1436" s="564" t="s">
        <v>221</v>
      </c>
      <c r="H1436" s="564" t="s">
        <v>220</v>
      </c>
      <c r="I1436" s="564" t="s">
        <v>220</v>
      </c>
      <c r="J1436" s="564" t="s">
        <v>220</v>
      </c>
      <c r="K1436" s="564" t="s">
        <v>220</v>
      </c>
      <c r="L1436" s="564" t="s">
        <v>220</v>
      </c>
    </row>
    <row r="1437" spans="1:12" x14ac:dyDescent="0.3">
      <c r="A1437" s="564">
        <v>124115</v>
      </c>
      <c r="B1437" s="564" t="s">
        <v>515</v>
      </c>
      <c r="C1437" s="564" t="s">
        <v>221</v>
      </c>
      <c r="D1437" s="564" t="s">
        <v>221</v>
      </c>
      <c r="E1437" s="564" t="s">
        <v>221</v>
      </c>
      <c r="F1437" s="564" t="s">
        <v>221</v>
      </c>
      <c r="G1437" s="564" t="s">
        <v>221</v>
      </c>
      <c r="H1437" s="564" t="s">
        <v>220</v>
      </c>
      <c r="I1437" s="564" t="s">
        <v>220</v>
      </c>
      <c r="J1437" s="564" t="s">
        <v>220</v>
      </c>
      <c r="K1437" s="564" t="s">
        <v>220</v>
      </c>
      <c r="L1437" s="564" t="s">
        <v>220</v>
      </c>
    </row>
    <row r="1438" spans="1:12" x14ac:dyDescent="0.3">
      <c r="A1438" s="564">
        <v>124116</v>
      </c>
      <c r="B1438" s="564" t="s">
        <v>515</v>
      </c>
      <c r="C1438" s="564" t="s">
        <v>221</v>
      </c>
      <c r="D1438" s="564" t="s">
        <v>221</v>
      </c>
      <c r="E1438" s="564" t="s">
        <v>221</v>
      </c>
      <c r="F1438" s="564" t="s">
        <v>221</v>
      </c>
      <c r="G1438" s="564" t="s">
        <v>221</v>
      </c>
      <c r="H1438" s="564" t="s">
        <v>220</v>
      </c>
      <c r="I1438" s="564" t="s">
        <v>220</v>
      </c>
      <c r="J1438" s="564" t="s">
        <v>220</v>
      </c>
      <c r="K1438" s="564" t="s">
        <v>220</v>
      </c>
      <c r="L1438" s="564" t="s">
        <v>220</v>
      </c>
    </row>
    <row r="1439" spans="1:12" x14ac:dyDescent="0.3">
      <c r="A1439" s="564">
        <v>124117</v>
      </c>
      <c r="B1439" s="564" t="s">
        <v>515</v>
      </c>
      <c r="C1439" s="564" t="s">
        <v>221</v>
      </c>
      <c r="D1439" s="564" t="s">
        <v>221</v>
      </c>
      <c r="E1439" s="564" t="s">
        <v>221</v>
      </c>
      <c r="F1439" s="564" t="s">
        <v>221</v>
      </c>
      <c r="G1439" s="564" t="s">
        <v>221</v>
      </c>
      <c r="H1439" s="564" t="s">
        <v>220</v>
      </c>
      <c r="I1439" s="564" t="s">
        <v>220</v>
      </c>
      <c r="J1439" s="564" t="s">
        <v>220</v>
      </c>
      <c r="K1439" s="564" t="s">
        <v>220</v>
      </c>
      <c r="L1439" s="564" t="s">
        <v>220</v>
      </c>
    </row>
    <row r="1440" spans="1:12" x14ac:dyDescent="0.3">
      <c r="A1440" s="564">
        <v>124118</v>
      </c>
      <c r="B1440" s="564" t="s">
        <v>515</v>
      </c>
      <c r="C1440" s="564" t="s">
        <v>221</v>
      </c>
      <c r="D1440" s="564" t="s">
        <v>221</v>
      </c>
      <c r="E1440" s="564" t="s">
        <v>221</v>
      </c>
      <c r="F1440" s="564" t="s">
        <v>221</v>
      </c>
      <c r="G1440" s="564" t="s">
        <v>221</v>
      </c>
      <c r="H1440" s="564" t="s">
        <v>220</v>
      </c>
      <c r="I1440" s="564" t="s">
        <v>220</v>
      </c>
      <c r="J1440" s="564" t="s">
        <v>220</v>
      </c>
      <c r="K1440" s="564" t="s">
        <v>220</v>
      </c>
      <c r="L1440" s="564" t="s">
        <v>220</v>
      </c>
    </row>
    <row r="1441" spans="1:12" x14ac:dyDescent="0.3">
      <c r="A1441" s="564">
        <v>124119</v>
      </c>
      <c r="B1441" s="564" t="s">
        <v>515</v>
      </c>
      <c r="C1441" s="564" t="s">
        <v>221</v>
      </c>
      <c r="D1441" s="564" t="s">
        <v>221</v>
      </c>
      <c r="E1441" s="564" t="s">
        <v>221</v>
      </c>
      <c r="F1441" s="564" t="s">
        <v>221</v>
      </c>
      <c r="G1441" s="564" t="s">
        <v>221</v>
      </c>
      <c r="H1441" s="564" t="s">
        <v>220</v>
      </c>
      <c r="I1441" s="564" t="s">
        <v>220</v>
      </c>
      <c r="J1441" s="564" t="s">
        <v>220</v>
      </c>
      <c r="K1441" s="564" t="s">
        <v>220</v>
      </c>
      <c r="L1441" s="564" t="s">
        <v>220</v>
      </c>
    </row>
    <row r="1442" spans="1:12" x14ac:dyDescent="0.3">
      <c r="A1442" s="564">
        <v>124120</v>
      </c>
      <c r="B1442" s="564" t="s">
        <v>515</v>
      </c>
      <c r="C1442" s="564" t="s">
        <v>221</v>
      </c>
      <c r="D1442" s="564" t="s">
        <v>221</v>
      </c>
      <c r="E1442" s="564" t="s">
        <v>221</v>
      </c>
      <c r="F1442" s="564" t="s">
        <v>221</v>
      </c>
      <c r="G1442" s="564" t="s">
        <v>221</v>
      </c>
      <c r="H1442" s="564" t="s">
        <v>220</v>
      </c>
      <c r="I1442" s="564" t="s">
        <v>220</v>
      </c>
      <c r="J1442" s="564" t="s">
        <v>220</v>
      </c>
      <c r="K1442" s="564" t="s">
        <v>220</v>
      </c>
      <c r="L1442" s="564" t="s">
        <v>220</v>
      </c>
    </row>
    <row r="1443" spans="1:12" x14ac:dyDescent="0.3">
      <c r="A1443" s="564">
        <v>124122</v>
      </c>
      <c r="B1443" s="564" t="s">
        <v>515</v>
      </c>
      <c r="C1443" s="564" t="s">
        <v>221</v>
      </c>
      <c r="D1443" s="564" t="s">
        <v>221</v>
      </c>
      <c r="E1443" s="564" t="s">
        <v>221</v>
      </c>
      <c r="F1443" s="564" t="s">
        <v>221</v>
      </c>
      <c r="G1443" s="564" t="s">
        <v>221</v>
      </c>
      <c r="H1443" s="564" t="s">
        <v>220</v>
      </c>
      <c r="I1443" s="564" t="s">
        <v>220</v>
      </c>
      <c r="J1443" s="564" t="s">
        <v>220</v>
      </c>
      <c r="K1443" s="564" t="s">
        <v>220</v>
      </c>
      <c r="L1443" s="564" t="s">
        <v>220</v>
      </c>
    </row>
    <row r="1444" spans="1:12" x14ac:dyDescent="0.3">
      <c r="A1444" s="564">
        <v>124123</v>
      </c>
      <c r="B1444" s="564" t="s">
        <v>515</v>
      </c>
      <c r="C1444" s="564" t="s">
        <v>221</v>
      </c>
      <c r="D1444" s="564" t="s">
        <v>221</v>
      </c>
      <c r="E1444" s="564" t="s">
        <v>221</v>
      </c>
      <c r="F1444" s="564" t="s">
        <v>221</v>
      </c>
      <c r="G1444" s="564" t="s">
        <v>221</v>
      </c>
      <c r="H1444" s="564" t="s">
        <v>220</v>
      </c>
      <c r="I1444" s="564" t="s">
        <v>220</v>
      </c>
      <c r="J1444" s="564" t="s">
        <v>220</v>
      </c>
      <c r="K1444" s="564" t="s">
        <v>220</v>
      </c>
      <c r="L1444" s="564" t="s">
        <v>220</v>
      </c>
    </row>
    <row r="1445" spans="1:12" x14ac:dyDescent="0.3">
      <c r="A1445" s="564">
        <v>124124</v>
      </c>
      <c r="B1445" s="564" t="s">
        <v>515</v>
      </c>
      <c r="C1445" s="564" t="s">
        <v>221</v>
      </c>
      <c r="D1445" s="564" t="s">
        <v>220</v>
      </c>
      <c r="E1445" s="564" t="s">
        <v>220</v>
      </c>
      <c r="F1445" s="564" t="s">
        <v>221</v>
      </c>
      <c r="G1445" s="564" t="s">
        <v>220</v>
      </c>
      <c r="H1445" s="564" t="s">
        <v>220</v>
      </c>
      <c r="I1445" s="564" t="s">
        <v>220</v>
      </c>
      <c r="J1445" s="564" t="s">
        <v>220</v>
      </c>
      <c r="K1445" s="564" t="s">
        <v>220</v>
      </c>
      <c r="L1445" s="564" t="s">
        <v>220</v>
      </c>
    </row>
    <row r="1446" spans="1:12" x14ac:dyDescent="0.3">
      <c r="A1446" s="564">
        <v>124125</v>
      </c>
      <c r="B1446" s="564" t="s">
        <v>515</v>
      </c>
      <c r="C1446" s="564" t="s">
        <v>221</v>
      </c>
      <c r="D1446" s="564" t="s">
        <v>221</v>
      </c>
      <c r="E1446" s="564" t="s">
        <v>221</v>
      </c>
      <c r="F1446" s="564" t="s">
        <v>221</v>
      </c>
      <c r="G1446" s="564" t="s">
        <v>221</v>
      </c>
      <c r="H1446" s="564" t="s">
        <v>220</v>
      </c>
      <c r="I1446" s="564" t="s">
        <v>220</v>
      </c>
      <c r="J1446" s="564" t="s">
        <v>220</v>
      </c>
      <c r="K1446" s="564" t="s">
        <v>220</v>
      </c>
      <c r="L1446" s="564" t="s">
        <v>220</v>
      </c>
    </row>
    <row r="1447" spans="1:12" x14ac:dyDescent="0.3">
      <c r="A1447" s="564">
        <v>124126</v>
      </c>
      <c r="B1447" s="564" t="s">
        <v>515</v>
      </c>
      <c r="C1447" s="564" t="s">
        <v>221</v>
      </c>
      <c r="D1447" s="564" t="s">
        <v>220</v>
      </c>
      <c r="E1447" s="564" t="s">
        <v>220</v>
      </c>
      <c r="F1447" s="564" t="s">
        <v>221</v>
      </c>
      <c r="G1447" s="564" t="s">
        <v>221</v>
      </c>
      <c r="H1447" s="564" t="s">
        <v>220</v>
      </c>
      <c r="I1447" s="564" t="s">
        <v>220</v>
      </c>
      <c r="J1447" s="564" t="s">
        <v>220</v>
      </c>
      <c r="K1447" s="564" t="s">
        <v>220</v>
      </c>
      <c r="L1447" s="564" t="s">
        <v>220</v>
      </c>
    </row>
    <row r="1448" spans="1:12" x14ac:dyDescent="0.3">
      <c r="A1448" s="564">
        <v>124127</v>
      </c>
      <c r="B1448" s="564" t="s">
        <v>515</v>
      </c>
      <c r="C1448" s="564" t="s">
        <v>221</v>
      </c>
      <c r="D1448" s="564" t="s">
        <v>221</v>
      </c>
      <c r="E1448" s="564" t="s">
        <v>221</v>
      </c>
      <c r="F1448" s="564" t="s">
        <v>221</v>
      </c>
      <c r="G1448" s="564" t="s">
        <v>221</v>
      </c>
      <c r="H1448" s="564" t="s">
        <v>220</v>
      </c>
      <c r="I1448" s="564" t="s">
        <v>220</v>
      </c>
      <c r="J1448" s="564" t="s">
        <v>220</v>
      </c>
      <c r="K1448" s="564" t="s">
        <v>220</v>
      </c>
      <c r="L1448" s="564" t="s">
        <v>220</v>
      </c>
    </row>
    <row r="1449" spans="1:12" x14ac:dyDescent="0.3">
      <c r="A1449" s="564">
        <v>124128</v>
      </c>
      <c r="B1449" s="564" t="s">
        <v>515</v>
      </c>
      <c r="C1449" s="564" t="s">
        <v>221</v>
      </c>
      <c r="D1449" s="564" t="s">
        <v>220</v>
      </c>
      <c r="E1449" s="564" t="s">
        <v>221</v>
      </c>
      <c r="F1449" s="564" t="s">
        <v>220</v>
      </c>
      <c r="G1449" s="564" t="s">
        <v>221</v>
      </c>
      <c r="H1449" s="564" t="s">
        <v>220</v>
      </c>
      <c r="I1449" s="564" t="s">
        <v>220</v>
      </c>
      <c r="J1449" s="564" t="s">
        <v>220</v>
      </c>
      <c r="K1449" s="564" t="s">
        <v>220</v>
      </c>
      <c r="L1449" s="564" t="s">
        <v>220</v>
      </c>
    </row>
    <row r="1450" spans="1:12" x14ac:dyDescent="0.3">
      <c r="A1450" s="564">
        <v>124129</v>
      </c>
      <c r="B1450" s="564" t="s">
        <v>515</v>
      </c>
      <c r="C1450" s="564" t="s">
        <v>221</v>
      </c>
      <c r="D1450" s="564" t="s">
        <v>221</v>
      </c>
      <c r="E1450" s="564" t="s">
        <v>221</v>
      </c>
      <c r="F1450" s="564" t="s">
        <v>221</v>
      </c>
      <c r="G1450" s="564" t="s">
        <v>221</v>
      </c>
      <c r="H1450" s="564" t="s">
        <v>220</v>
      </c>
      <c r="I1450" s="564" t="s">
        <v>220</v>
      </c>
      <c r="J1450" s="564" t="s">
        <v>220</v>
      </c>
      <c r="K1450" s="564" t="s">
        <v>220</v>
      </c>
      <c r="L1450" s="564" t="s">
        <v>220</v>
      </c>
    </row>
    <row r="1451" spans="1:12" x14ac:dyDescent="0.3">
      <c r="A1451" s="564">
        <v>124130</v>
      </c>
      <c r="B1451" s="564" t="s">
        <v>515</v>
      </c>
      <c r="C1451" s="564" t="s">
        <v>221</v>
      </c>
      <c r="D1451" s="564" t="s">
        <v>221</v>
      </c>
      <c r="E1451" s="564" t="s">
        <v>221</v>
      </c>
      <c r="F1451" s="564" t="s">
        <v>221</v>
      </c>
      <c r="G1451" s="564" t="s">
        <v>221</v>
      </c>
      <c r="H1451" s="564" t="s">
        <v>220</v>
      </c>
      <c r="I1451" s="564" t="s">
        <v>220</v>
      </c>
      <c r="J1451" s="564" t="s">
        <v>220</v>
      </c>
      <c r="K1451" s="564" t="s">
        <v>220</v>
      </c>
      <c r="L1451" s="564" t="s">
        <v>220</v>
      </c>
    </row>
    <row r="1452" spans="1:12" x14ac:dyDescent="0.3">
      <c r="A1452" s="564">
        <v>124131</v>
      </c>
      <c r="B1452" s="564" t="s">
        <v>515</v>
      </c>
      <c r="C1452" s="564" t="s">
        <v>221</v>
      </c>
      <c r="D1452" s="564" t="s">
        <v>221</v>
      </c>
      <c r="E1452" s="564" t="s">
        <v>221</v>
      </c>
      <c r="F1452" s="564" t="s">
        <v>221</v>
      </c>
      <c r="G1452" s="564" t="s">
        <v>221</v>
      </c>
      <c r="H1452" s="564" t="s">
        <v>220</v>
      </c>
      <c r="I1452" s="564" t="s">
        <v>220</v>
      </c>
      <c r="J1452" s="564" t="s">
        <v>220</v>
      </c>
      <c r="K1452" s="564" t="s">
        <v>220</v>
      </c>
      <c r="L1452" s="564" t="s">
        <v>220</v>
      </c>
    </row>
    <row r="1453" spans="1:12" x14ac:dyDescent="0.3">
      <c r="A1453" s="564">
        <v>124132</v>
      </c>
      <c r="B1453" s="564" t="s">
        <v>515</v>
      </c>
      <c r="C1453" s="564" t="s">
        <v>221</v>
      </c>
      <c r="D1453" s="564" t="s">
        <v>220</v>
      </c>
      <c r="E1453" s="564" t="s">
        <v>221</v>
      </c>
      <c r="F1453" s="564" t="s">
        <v>221</v>
      </c>
      <c r="G1453" s="564" t="s">
        <v>221</v>
      </c>
      <c r="H1453" s="564" t="s">
        <v>220</v>
      </c>
      <c r="I1453" s="564" t="s">
        <v>220</v>
      </c>
      <c r="J1453" s="564" t="s">
        <v>220</v>
      </c>
      <c r="K1453" s="564" t="s">
        <v>220</v>
      </c>
      <c r="L1453" s="564" t="s">
        <v>220</v>
      </c>
    </row>
    <row r="1454" spans="1:12" x14ac:dyDescent="0.3">
      <c r="A1454" s="564">
        <v>124133</v>
      </c>
      <c r="B1454" s="564" t="s">
        <v>515</v>
      </c>
      <c r="C1454" s="564" t="s">
        <v>221</v>
      </c>
      <c r="D1454" s="564" t="s">
        <v>221</v>
      </c>
      <c r="E1454" s="564" t="s">
        <v>221</v>
      </c>
      <c r="F1454" s="564" t="s">
        <v>221</v>
      </c>
      <c r="G1454" s="564" t="s">
        <v>221</v>
      </c>
      <c r="H1454" s="564" t="s">
        <v>220</v>
      </c>
      <c r="I1454" s="564" t="s">
        <v>220</v>
      </c>
      <c r="J1454" s="564" t="s">
        <v>220</v>
      </c>
      <c r="K1454" s="564" t="s">
        <v>220</v>
      </c>
      <c r="L1454" s="564" t="s">
        <v>220</v>
      </c>
    </row>
    <row r="1455" spans="1:12" x14ac:dyDescent="0.3">
      <c r="A1455" s="564">
        <v>124134</v>
      </c>
      <c r="B1455" s="564" t="s">
        <v>515</v>
      </c>
      <c r="C1455" s="564" t="s">
        <v>221</v>
      </c>
      <c r="D1455" s="564" t="s">
        <v>221</v>
      </c>
      <c r="E1455" s="564" t="s">
        <v>221</v>
      </c>
      <c r="F1455" s="564" t="s">
        <v>221</v>
      </c>
      <c r="G1455" s="564" t="s">
        <v>221</v>
      </c>
      <c r="H1455" s="564" t="s">
        <v>220</v>
      </c>
      <c r="I1455" s="564" t="s">
        <v>220</v>
      </c>
      <c r="J1455" s="564" t="s">
        <v>220</v>
      </c>
      <c r="K1455" s="564" t="s">
        <v>220</v>
      </c>
      <c r="L1455" s="564" t="s">
        <v>220</v>
      </c>
    </row>
    <row r="1456" spans="1:12" x14ac:dyDescent="0.3">
      <c r="A1456" s="564">
        <v>124135</v>
      </c>
      <c r="B1456" s="564" t="s">
        <v>515</v>
      </c>
      <c r="C1456" s="564" t="s">
        <v>221</v>
      </c>
      <c r="D1456" s="564" t="s">
        <v>221</v>
      </c>
      <c r="E1456" s="564" t="s">
        <v>221</v>
      </c>
      <c r="F1456" s="564" t="s">
        <v>221</v>
      </c>
      <c r="G1456" s="564" t="s">
        <v>220</v>
      </c>
      <c r="H1456" s="564" t="s">
        <v>220</v>
      </c>
      <c r="I1456" s="564" t="s">
        <v>220</v>
      </c>
      <c r="J1456" s="564" t="s">
        <v>220</v>
      </c>
      <c r="K1456" s="564" t="s">
        <v>220</v>
      </c>
      <c r="L1456" s="564" t="s">
        <v>220</v>
      </c>
    </row>
    <row r="1457" spans="1:12" x14ac:dyDescent="0.3">
      <c r="A1457" s="564">
        <v>124136</v>
      </c>
      <c r="B1457" s="564" t="s">
        <v>515</v>
      </c>
      <c r="C1457" s="564" t="s">
        <v>221</v>
      </c>
      <c r="D1457" s="564" t="s">
        <v>221</v>
      </c>
      <c r="E1457" s="564" t="s">
        <v>221</v>
      </c>
      <c r="F1457" s="564" t="s">
        <v>221</v>
      </c>
      <c r="G1457" s="564" t="s">
        <v>221</v>
      </c>
      <c r="H1457" s="564" t="s">
        <v>220</v>
      </c>
      <c r="I1457" s="564" t="s">
        <v>220</v>
      </c>
      <c r="J1457" s="564" t="s">
        <v>220</v>
      </c>
      <c r="K1457" s="564" t="s">
        <v>220</v>
      </c>
      <c r="L1457" s="564" t="s">
        <v>220</v>
      </c>
    </row>
    <row r="1458" spans="1:12" x14ac:dyDescent="0.3">
      <c r="A1458" s="564">
        <v>124138</v>
      </c>
      <c r="B1458" s="564" t="s">
        <v>515</v>
      </c>
      <c r="C1458" s="564" t="s">
        <v>221</v>
      </c>
      <c r="D1458" s="564" t="s">
        <v>221</v>
      </c>
      <c r="E1458" s="564" t="s">
        <v>221</v>
      </c>
      <c r="F1458" s="564" t="s">
        <v>221</v>
      </c>
      <c r="G1458" s="564" t="s">
        <v>221</v>
      </c>
      <c r="H1458" s="564" t="s">
        <v>220</v>
      </c>
      <c r="I1458" s="564" t="s">
        <v>220</v>
      </c>
      <c r="J1458" s="564" t="s">
        <v>220</v>
      </c>
      <c r="K1458" s="564" t="s">
        <v>220</v>
      </c>
      <c r="L1458" s="564" t="s">
        <v>220</v>
      </c>
    </row>
    <row r="1459" spans="1:12" x14ac:dyDescent="0.3">
      <c r="A1459" s="564">
        <v>124139</v>
      </c>
      <c r="B1459" s="564" t="s">
        <v>515</v>
      </c>
      <c r="C1459" s="564" t="s">
        <v>221</v>
      </c>
      <c r="D1459" s="564" t="s">
        <v>221</v>
      </c>
      <c r="E1459" s="564" t="s">
        <v>221</v>
      </c>
      <c r="F1459" s="564" t="s">
        <v>221</v>
      </c>
      <c r="G1459" s="564" t="s">
        <v>220</v>
      </c>
      <c r="H1459" s="564" t="s">
        <v>220</v>
      </c>
      <c r="I1459" s="564" t="s">
        <v>220</v>
      </c>
      <c r="J1459" s="564" t="s">
        <v>220</v>
      </c>
      <c r="K1459" s="564" t="s">
        <v>220</v>
      </c>
      <c r="L1459" s="564" t="s">
        <v>220</v>
      </c>
    </row>
    <row r="1460" spans="1:12" x14ac:dyDescent="0.3">
      <c r="A1460" s="564">
        <v>124140</v>
      </c>
      <c r="B1460" s="564" t="s">
        <v>515</v>
      </c>
      <c r="C1460" s="564" t="s">
        <v>221</v>
      </c>
      <c r="D1460" s="564" t="s">
        <v>221</v>
      </c>
      <c r="E1460" s="564" t="s">
        <v>221</v>
      </c>
      <c r="F1460" s="564" t="s">
        <v>221</v>
      </c>
      <c r="G1460" s="564" t="s">
        <v>221</v>
      </c>
      <c r="H1460" s="564" t="s">
        <v>220</v>
      </c>
      <c r="I1460" s="564" t="s">
        <v>220</v>
      </c>
      <c r="J1460" s="564" t="s">
        <v>220</v>
      </c>
      <c r="K1460" s="564" t="s">
        <v>220</v>
      </c>
      <c r="L1460" s="564" t="s">
        <v>220</v>
      </c>
    </row>
    <row r="1461" spans="1:12" x14ac:dyDescent="0.3">
      <c r="A1461" s="564">
        <v>124141</v>
      </c>
      <c r="B1461" s="564" t="s">
        <v>515</v>
      </c>
      <c r="C1461" s="564" t="s">
        <v>221</v>
      </c>
      <c r="D1461" s="564" t="s">
        <v>221</v>
      </c>
      <c r="E1461" s="564" t="s">
        <v>221</v>
      </c>
      <c r="F1461" s="564" t="s">
        <v>221</v>
      </c>
      <c r="G1461" s="564" t="s">
        <v>221</v>
      </c>
      <c r="H1461" s="564" t="s">
        <v>220</v>
      </c>
      <c r="I1461" s="564" t="s">
        <v>220</v>
      </c>
      <c r="J1461" s="564" t="s">
        <v>220</v>
      </c>
      <c r="K1461" s="564" t="s">
        <v>220</v>
      </c>
      <c r="L1461" s="564" t="s">
        <v>220</v>
      </c>
    </row>
    <row r="1462" spans="1:12" x14ac:dyDescent="0.3">
      <c r="A1462" s="564">
        <v>124142</v>
      </c>
      <c r="B1462" s="564" t="s">
        <v>515</v>
      </c>
      <c r="C1462" s="564" t="s">
        <v>221</v>
      </c>
      <c r="D1462" s="564" t="s">
        <v>221</v>
      </c>
      <c r="E1462" s="564" t="s">
        <v>221</v>
      </c>
      <c r="F1462" s="564" t="s">
        <v>221</v>
      </c>
      <c r="G1462" s="564" t="s">
        <v>221</v>
      </c>
      <c r="H1462" s="564" t="s">
        <v>220</v>
      </c>
      <c r="I1462" s="564" t="s">
        <v>220</v>
      </c>
      <c r="J1462" s="564" t="s">
        <v>220</v>
      </c>
      <c r="K1462" s="564" t="s">
        <v>220</v>
      </c>
      <c r="L1462" s="564" t="s">
        <v>220</v>
      </c>
    </row>
    <row r="1463" spans="1:12" x14ac:dyDescent="0.3">
      <c r="A1463" s="564">
        <v>124143</v>
      </c>
      <c r="B1463" s="564" t="s">
        <v>515</v>
      </c>
      <c r="C1463" s="564" t="s">
        <v>221</v>
      </c>
      <c r="D1463" s="564" t="s">
        <v>220</v>
      </c>
      <c r="E1463" s="564" t="s">
        <v>221</v>
      </c>
      <c r="F1463" s="564" t="s">
        <v>221</v>
      </c>
      <c r="G1463" s="564" t="s">
        <v>220</v>
      </c>
      <c r="H1463" s="564" t="s">
        <v>220</v>
      </c>
      <c r="I1463" s="564" t="s">
        <v>220</v>
      </c>
      <c r="J1463" s="564" t="s">
        <v>220</v>
      </c>
      <c r="K1463" s="564" t="s">
        <v>220</v>
      </c>
      <c r="L1463" s="564" t="s">
        <v>220</v>
      </c>
    </row>
    <row r="1464" spans="1:12" x14ac:dyDescent="0.3">
      <c r="A1464" s="564">
        <v>124144</v>
      </c>
      <c r="B1464" s="564" t="s">
        <v>515</v>
      </c>
      <c r="C1464" s="564" t="s">
        <v>221</v>
      </c>
      <c r="D1464" s="564" t="s">
        <v>221</v>
      </c>
      <c r="E1464" s="564" t="s">
        <v>221</v>
      </c>
      <c r="F1464" s="564" t="s">
        <v>221</v>
      </c>
      <c r="G1464" s="564" t="s">
        <v>221</v>
      </c>
      <c r="H1464" s="564" t="s">
        <v>220</v>
      </c>
      <c r="I1464" s="564" t="s">
        <v>220</v>
      </c>
      <c r="J1464" s="564" t="s">
        <v>220</v>
      </c>
      <c r="K1464" s="564" t="s">
        <v>220</v>
      </c>
      <c r="L1464" s="564" t="s">
        <v>220</v>
      </c>
    </row>
    <row r="1465" spans="1:12" x14ac:dyDescent="0.3">
      <c r="A1465" s="564">
        <v>124145</v>
      </c>
      <c r="B1465" s="564" t="s">
        <v>515</v>
      </c>
      <c r="C1465" s="564" t="s">
        <v>221</v>
      </c>
      <c r="D1465" s="564" t="s">
        <v>221</v>
      </c>
      <c r="E1465" s="564" t="s">
        <v>221</v>
      </c>
      <c r="F1465" s="564" t="s">
        <v>221</v>
      </c>
      <c r="G1465" s="564" t="s">
        <v>221</v>
      </c>
      <c r="H1465" s="564" t="s">
        <v>220</v>
      </c>
      <c r="I1465" s="564" t="s">
        <v>220</v>
      </c>
      <c r="J1465" s="564" t="s">
        <v>220</v>
      </c>
      <c r="K1465" s="564" t="s">
        <v>220</v>
      </c>
      <c r="L1465" s="564" t="s">
        <v>220</v>
      </c>
    </row>
    <row r="1466" spans="1:12" x14ac:dyDescent="0.3">
      <c r="A1466" s="564">
        <v>124146</v>
      </c>
      <c r="B1466" s="564" t="s">
        <v>515</v>
      </c>
      <c r="C1466" s="564" t="s">
        <v>221</v>
      </c>
      <c r="D1466" s="564" t="s">
        <v>221</v>
      </c>
      <c r="E1466" s="564" t="s">
        <v>221</v>
      </c>
      <c r="F1466" s="564" t="s">
        <v>221</v>
      </c>
      <c r="G1466" s="564" t="s">
        <v>221</v>
      </c>
      <c r="H1466" s="564" t="s">
        <v>220</v>
      </c>
      <c r="I1466" s="564" t="s">
        <v>220</v>
      </c>
      <c r="J1466" s="564" t="s">
        <v>220</v>
      </c>
      <c r="K1466" s="564" t="s">
        <v>220</v>
      </c>
      <c r="L1466" s="564" t="s">
        <v>220</v>
      </c>
    </row>
    <row r="1467" spans="1:12" x14ac:dyDescent="0.3">
      <c r="A1467" s="564">
        <v>124147</v>
      </c>
      <c r="B1467" s="564" t="s">
        <v>515</v>
      </c>
      <c r="C1467" s="564" t="s">
        <v>221</v>
      </c>
      <c r="D1467" s="564" t="s">
        <v>221</v>
      </c>
      <c r="E1467" s="564" t="s">
        <v>221</v>
      </c>
      <c r="F1467" s="564" t="s">
        <v>221</v>
      </c>
      <c r="G1467" s="564" t="s">
        <v>221</v>
      </c>
      <c r="H1467" s="564" t="s">
        <v>220</v>
      </c>
      <c r="I1467" s="564" t="s">
        <v>220</v>
      </c>
      <c r="J1467" s="564" t="s">
        <v>220</v>
      </c>
      <c r="K1467" s="564" t="s">
        <v>220</v>
      </c>
      <c r="L1467" s="564" t="s">
        <v>220</v>
      </c>
    </row>
    <row r="1468" spans="1:12" x14ac:dyDescent="0.3">
      <c r="A1468" s="564">
        <v>124148</v>
      </c>
      <c r="B1468" s="564" t="s">
        <v>515</v>
      </c>
      <c r="C1468" s="564" t="s">
        <v>221</v>
      </c>
      <c r="D1468" s="564" t="s">
        <v>221</v>
      </c>
      <c r="E1468" s="564" t="s">
        <v>221</v>
      </c>
      <c r="F1468" s="564" t="s">
        <v>221</v>
      </c>
      <c r="G1468" s="564" t="s">
        <v>221</v>
      </c>
      <c r="H1468" s="564" t="s">
        <v>220</v>
      </c>
      <c r="I1468" s="564" t="s">
        <v>220</v>
      </c>
      <c r="J1468" s="564" t="s">
        <v>220</v>
      </c>
      <c r="K1468" s="564" t="s">
        <v>220</v>
      </c>
      <c r="L1468" s="564" t="s">
        <v>220</v>
      </c>
    </row>
    <row r="1469" spans="1:12" x14ac:dyDescent="0.3">
      <c r="A1469" s="564">
        <v>124149</v>
      </c>
      <c r="B1469" s="564" t="s">
        <v>515</v>
      </c>
      <c r="C1469" s="564" t="s">
        <v>221</v>
      </c>
      <c r="D1469" s="564" t="s">
        <v>221</v>
      </c>
      <c r="E1469" s="564" t="s">
        <v>221</v>
      </c>
      <c r="F1469" s="564" t="s">
        <v>221</v>
      </c>
      <c r="G1469" s="564" t="s">
        <v>221</v>
      </c>
      <c r="H1469" s="564" t="s">
        <v>220</v>
      </c>
      <c r="I1469" s="564" t="s">
        <v>220</v>
      </c>
      <c r="J1469" s="564" t="s">
        <v>220</v>
      </c>
      <c r="K1469" s="564" t="s">
        <v>220</v>
      </c>
      <c r="L1469" s="564" t="s">
        <v>220</v>
      </c>
    </row>
    <row r="1470" spans="1:12" x14ac:dyDescent="0.3">
      <c r="A1470" s="564">
        <v>124150</v>
      </c>
      <c r="B1470" s="564" t="s">
        <v>515</v>
      </c>
      <c r="C1470" s="564" t="s">
        <v>221</v>
      </c>
      <c r="D1470" s="564" t="s">
        <v>221</v>
      </c>
      <c r="E1470" s="564" t="s">
        <v>221</v>
      </c>
      <c r="F1470" s="564" t="s">
        <v>221</v>
      </c>
      <c r="G1470" s="564" t="s">
        <v>221</v>
      </c>
      <c r="H1470" s="564" t="s">
        <v>220</v>
      </c>
      <c r="I1470" s="564" t="s">
        <v>220</v>
      </c>
      <c r="J1470" s="564" t="s">
        <v>220</v>
      </c>
      <c r="K1470" s="564" t="s">
        <v>220</v>
      </c>
      <c r="L1470" s="564" t="s">
        <v>220</v>
      </c>
    </row>
    <row r="1471" spans="1:12" x14ac:dyDescent="0.3">
      <c r="A1471" s="564">
        <v>124151</v>
      </c>
      <c r="B1471" s="564" t="s">
        <v>515</v>
      </c>
      <c r="C1471" s="564" t="s">
        <v>221</v>
      </c>
      <c r="D1471" s="564" t="s">
        <v>220</v>
      </c>
      <c r="E1471" s="564" t="s">
        <v>221</v>
      </c>
      <c r="F1471" s="564" t="s">
        <v>221</v>
      </c>
      <c r="G1471" s="564" t="s">
        <v>221</v>
      </c>
      <c r="H1471" s="564" t="s">
        <v>220</v>
      </c>
      <c r="I1471" s="564" t="s">
        <v>220</v>
      </c>
      <c r="J1471" s="564" t="s">
        <v>220</v>
      </c>
      <c r="K1471" s="564" t="s">
        <v>220</v>
      </c>
      <c r="L1471" s="564" t="s">
        <v>220</v>
      </c>
    </row>
    <row r="1472" spans="1:12" x14ac:dyDescent="0.3">
      <c r="A1472" s="564">
        <v>124152</v>
      </c>
      <c r="B1472" s="564" t="s">
        <v>515</v>
      </c>
      <c r="C1472" s="564" t="s">
        <v>221</v>
      </c>
      <c r="D1472" s="564" t="s">
        <v>220</v>
      </c>
      <c r="E1472" s="564" t="s">
        <v>221</v>
      </c>
      <c r="F1472" s="564" t="s">
        <v>221</v>
      </c>
      <c r="G1472" s="564" t="s">
        <v>220</v>
      </c>
      <c r="H1472" s="564" t="s">
        <v>220</v>
      </c>
      <c r="I1472" s="564" t="s">
        <v>220</v>
      </c>
      <c r="J1472" s="564" t="s">
        <v>220</v>
      </c>
      <c r="K1472" s="564" t="s">
        <v>220</v>
      </c>
      <c r="L1472" s="564" t="s">
        <v>220</v>
      </c>
    </row>
    <row r="1473" spans="1:12" x14ac:dyDescent="0.3">
      <c r="A1473" s="564">
        <v>124153</v>
      </c>
      <c r="B1473" s="564" t="s">
        <v>515</v>
      </c>
      <c r="C1473" s="564" t="s">
        <v>221</v>
      </c>
      <c r="D1473" s="564" t="s">
        <v>221</v>
      </c>
      <c r="E1473" s="564" t="s">
        <v>221</v>
      </c>
      <c r="F1473" s="564" t="s">
        <v>221</v>
      </c>
      <c r="H1473" s="564" t="s">
        <v>220</v>
      </c>
      <c r="I1473" s="564" t="s">
        <v>220</v>
      </c>
      <c r="J1473" s="564" t="s">
        <v>220</v>
      </c>
      <c r="K1473" s="564" t="s">
        <v>220</v>
      </c>
      <c r="L1473" s="564" t="s">
        <v>220</v>
      </c>
    </row>
    <row r="1474" spans="1:12" x14ac:dyDescent="0.3">
      <c r="A1474" s="564">
        <v>124154</v>
      </c>
      <c r="B1474" s="564" t="s">
        <v>515</v>
      </c>
      <c r="C1474" s="564" t="s">
        <v>221</v>
      </c>
      <c r="D1474" s="564" t="s">
        <v>220</v>
      </c>
      <c r="E1474" s="564" t="s">
        <v>220</v>
      </c>
      <c r="F1474" s="564" t="s">
        <v>221</v>
      </c>
      <c r="G1474" s="564" t="s">
        <v>221</v>
      </c>
      <c r="H1474" s="564" t="s">
        <v>220</v>
      </c>
      <c r="I1474" s="564" t="s">
        <v>220</v>
      </c>
      <c r="J1474" s="564" t="s">
        <v>220</v>
      </c>
      <c r="K1474" s="564" t="s">
        <v>220</v>
      </c>
      <c r="L1474" s="564" t="s">
        <v>220</v>
      </c>
    </row>
    <row r="1475" spans="1:12" x14ac:dyDescent="0.3">
      <c r="A1475" s="564">
        <v>124155</v>
      </c>
      <c r="B1475" s="564" t="s">
        <v>515</v>
      </c>
      <c r="C1475" s="564" t="s">
        <v>221</v>
      </c>
      <c r="D1475" s="564" t="s">
        <v>221</v>
      </c>
      <c r="E1475" s="564" t="s">
        <v>221</v>
      </c>
      <c r="F1475" s="564" t="s">
        <v>221</v>
      </c>
      <c r="G1475" s="564" t="s">
        <v>221</v>
      </c>
      <c r="H1475" s="564" t="s">
        <v>220</v>
      </c>
      <c r="I1475" s="564" t="s">
        <v>220</v>
      </c>
      <c r="J1475" s="564" t="s">
        <v>220</v>
      </c>
      <c r="K1475" s="564" t="s">
        <v>220</v>
      </c>
      <c r="L1475" s="564" t="s">
        <v>220</v>
      </c>
    </row>
    <row r="1476" spans="1:12" x14ac:dyDescent="0.3">
      <c r="A1476" s="564">
        <v>124156</v>
      </c>
      <c r="B1476" s="564" t="s">
        <v>515</v>
      </c>
      <c r="C1476" s="564" t="s">
        <v>221</v>
      </c>
      <c r="D1476" s="564" t="s">
        <v>221</v>
      </c>
      <c r="E1476" s="564" t="s">
        <v>221</v>
      </c>
      <c r="F1476" s="564" t="s">
        <v>221</v>
      </c>
      <c r="G1476" s="564" t="s">
        <v>220</v>
      </c>
      <c r="H1476" s="564" t="s">
        <v>220</v>
      </c>
      <c r="I1476" s="564" t="s">
        <v>220</v>
      </c>
      <c r="J1476" s="564" t="s">
        <v>220</v>
      </c>
      <c r="K1476" s="564" t="s">
        <v>220</v>
      </c>
      <c r="L1476" s="564" t="s">
        <v>220</v>
      </c>
    </row>
    <row r="1477" spans="1:12" x14ac:dyDescent="0.3">
      <c r="A1477" s="564">
        <v>124157</v>
      </c>
      <c r="B1477" s="564" t="s">
        <v>515</v>
      </c>
      <c r="C1477" s="564" t="s">
        <v>221</v>
      </c>
      <c r="D1477" s="564" t="s">
        <v>221</v>
      </c>
      <c r="E1477" s="564" t="s">
        <v>221</v>
      </c>
      <c r="F1477" s="564" t="s">
        <v>221</v>
      </c>
      <c r="G1477" s="564" t="s">
        <v>220</v>
      </c>
      <c r="H1477" s="564" t="s">
        <v>220</v>
      </c>
      <c r="I1477" s="564" t="s">
        <v>220</v>
      </c>
      <c r="J1477" s="564" t="s">
        <v>220</v>
      </c>
      <c r="K1477" s="564" t="s">
        <v>220</v>
      </c>
      <c r="L1477" s="564" t="s">
        <v>220</v>
      </c>
    </row>
    <row r="1478" spans="1:12" x14ac:dyDescent="0.3">
      <c r="A1478" s="564">
        <v>124159</v>
      </c>
      <c r="B1478" s="564" t="s">
        <v>515</v>
      </c>
      <c r="C1478" s="564" t="s">
        <v>221</v>
      </c>
      <c r="D1478" s="564" t="s">
        <v>221</v>
      </c>
      <c r="E1478" s="564" t="s">
        <v>221</v>
      </c>
      <c r="F1478" s="564" t="s">
        <v>221</v>
      </c>
      <c r="G1478" s="564" t="s">
        <v>221</v>
      </c>
      <c r="H1478" s="564" t="s">
        <v>220</v>
      </c>
      <c r="I1478" s="564" t="s">
        <v>220</v>
      </c>
      <c r="J1478" s="564" t="s">
        <v>220</v>
      </c>
      <c r="K1478" s="564" t="s">
        <v>220</v>
      </c>
      <c r="L1478" s="564" t="s">
        <v>220</v>
      </c>
    </row>
    <row r="1479" spans="1:12" x14ac:dyDescent="0.3">
      <c r="A1479" s="564">
        <v>124160</v>
      </c>
      <c r="B1479" s="564" t="s">
        <v>515</v>
      </c>
      <c r="C1479" s="564" t="s">
        <v>221</v>
      </c>
      <c r="D1479" s="564" t="s">
        <v>221</v>
      </c>
      <c r="E1479" s="564" t="s">
        <v>221</v>
      </c>
      <c r="F1479" s="564" t="s">
        <v>221</v>
      </c>
      <c r="G1479" s="564" t="s">
        <v>220</v>
      </c>
      <c r="H1479" s="564" t="s">
        <v>220</v>
      </c>
      <c r="I1479" s="564" t="s">
        <v>220</v>
      </c>
      <c r="J1479" s="564" t="s">
        <v>220</v>
      </c>
      <c r="K1479" s="564" t="s">
        <v>220</v>
      </c>
      <c r="L1479" s="564" t="s">
        <v>220</v>
      </c>
    </row>
    <row r="1480" spans="1:12" x14ac:dyDescent="0.3">
      <c r="A1480" s="564">
        <v>124161</v>
      </c>
      <c r="B1480" s="564" t="s">
        <v>515</v>
      </c>
      <c r="C1480" s="564" t="s">
        <v>221</v>
      </c>
      <c r="D1480" s="564" t="s">
        <v>221</v>
      </c>
      <c r="E1480" s="564" t="s">
        <v>221</v>
      </c>
      <c r="F1480" s="564" t="s">
        <v>221</v>
      </c>
      <c r="G1480" s="564" t="s">
        <v>221</v>
      </c>
      <c r="H1480" s="564" t="s">
        <v>220</v>
      </c>
      <c r="I1480" s="564" t="s">
        <v>220</v>
      </c>
      <c r="J1480" s="564" t="s">
        <v>220</v>
      </c>
      <c r="K1480" s="564" t="s">
        <v>220</v>
      </c>
      <c r="L1480" s="564" t="s">
        <v>220</v>
      </c>
    </row>
    <row r="1481" spans="1:12" x14ac:dyDescent="0.3">
      <c r="A1481" s="564">
        <v>124162</v>
      </c>
      <c r="B1481" s="564" t="s">
        <v>515</v>
      </c>
      <c r="C1481" s="564" t="s">
        <v>221</v>
      </c>
      <c r="D1481" s="564" t="s">
        <v>221</v>
      </c>
      <c r="E1481" s="564" t="s">
        <v>221</v>
      </c>
      <c r="F1481" s="564" t="s">
        <v>221</v>
      </c>
      <c r="G1481" s="564" t="s">
        <v>221</v>
      </c>
      <c r="H1481" s="564" t="s">
        <v>220</v>
      </c>
      <c r="I1481" s="564" t="s">
        <v>220</v>
      </c>
      <c r="J1481" s="564" t="s">
        <v>220</v>
      </c>
      <c r="K1481" s="564" t="s">
        <v>220</v>
      </c>
      <c r="L1481" s="564" t="s">
        <v>220</v>
      </c>
    </row>
    <row r="1482" spans="1:12" x14ac:dyDescent="0.3">
      <c r="A1482" s="564">
        <v>124163</v>
      </c>
      <c r="B1482" s="564" t="s">
        <v>515</v>
      </c>
      <c r="C1482" s="564" t="s">
        <v>221</v>
      </c>
      <c r="D1482" s="564" t="s">
        <v>221</v>
      </c>
      <c r="E1482" s="564" t="s">
        <v>221</v>
      </c>
      <c r="F1482" s="564" t="s">
        <v>221</v>
      </c>
      <c r="G1482" s="564" t="s">
        <v>221</v>
      </c>
      <c r="H1482" s="564" t="s">
        <v>220</v>
      </c>
      <c r="I1482" s="564" t="s">
        <v>220</v>
      </c>
      <c r="J1482" s="564" t="s">
        <v>220</v>
      </c>
      <c r="K1482" s="564" t="s">
        <v>220</v>
      </c>
      <c r="L1482" s="564" t="s">
        <v>220</v>
      </c>
    </row>
    <row r="1483" spans="1:12" x14ac:dyDescent="0.3">
      <c r="A1483" s="564">
        <v>124164</v>
      </c>
      <c r="B1483" s="564" t="s">
        <v>515</v>
      </c>
      <c r="C1483" s="564" t="s">
        <v>221</v>
      </c>
      <c r="D1483" s="564" t="s">
        <v>221</v>
      </c>
      <c r="E1483" s="564" t="s">
        <v>221</v>
      </c>
      <c r="F1483" s="564" t="s">
        <v>221</v>
      </c>
      <c r="G1483" s="564" t="s">
        <v>221</v>
      </c>
      <c r="H1483" s="564" t="s">
        <v>220</v>
      </c>
      <c r="I1483" s="564" t="s">
        <v>220</v>
      </c>
      <c r="J1483" s="564" t="s">
        <v>220</v>
      </c>
      <c r="K1483" s="564" t="s">
        <v>220</v>
      </c>
      <c r="L1483" s="564" t="s">
        <v>220</v>
      </c>
    </row>
    <row r="1484" spans="1:12" x14ac:dyDescent="0.3">
      <c r="A1484" s="564">
        <v>124165</v>
      </c>
      <c r="B1484" s="564" t="s">
        <v>515</v>
      </c>
      <c r="C1484" s="564" t="s">
        <v>221</v>
      </c>
      <c r="D1484" s="564" t="s">
        <v>220</v>
      </c>
      <c r="E1484" s="564" t="s">
        <v>221</v>
      </c>
      <c r="F1484" s="564" t="s">
        <v>220</v>
      </c>
      <c r="G1484" s="564" t="s">
        <v>221</v>
      </c>
      <c r="H1484" s="564" t="s">
        <v>220</v>
      </c>
      <c r="I1484" s="564" t="s">
        <v>220</v>
      </c>
      <c r="J1484" s="564" t="s">
        <v>220</v>
      </c>
      <c r="K1484" s="564" t="s">
        <v>220</v>
      </c>
      <c r="L1484" s="564" t="s">
        <v>220</v>
      </c>
    </row>
    <row r="1485" spans="1:12" x14ac:dyDescent="0.3">
      <c r="A1485" s="564">
        <v>124166</v>
      </c>
      <c r="B1485" s="564" t="s">
        <v>515</v>
      </c>
      <c r="C1485" s="564" t="s">
        <v>221</v>
      </c>
      <c r="D1485" s="564" t="s">
        <v>221</v>
      </c>
      <c r="E1485" s="564" t="s">
        <v>221</v>
      </c>
      <c r="F1485" s="564" t="s">
        <v>221</v>
      </c>
      <c r="G1485" s="564" t="s">
        <v>221</v>
      </c>
      <c r="H1485" s="564" t="s">
        <v>220</v>
      </c>
      <c r="I1485" s="564" t="s">
        <v>220</v>
      </c>
      <c r="J1485" s="564" t="s">
        <v>220</v>
      </c>
      <c r="K1485" s="564" t="s">
        <v>220</v>
      </c>
      <c r="L1485" s="564" t="s">
        <v>220</v>
      </c>
    </row>
    <row r="1486" spans="1:12" x14ac:dyDescent="0.3">
      <c r="A1486" s="564">
        <v>124168</v>
      </c>
      <c r="B1486" s="564" t="s">
        <v>515</v>
      </c>
      <c r="C1486" s="564" t="s">
        <v>221</v>
      </c>
      <c r="D1486" s="564" t="s">
        <v>221</v>
      </c>
      <c r="E1486" s="564" t="s">
        <v>221</v>
      </c>
      <c r="F1486" s="564" t="s">
        <v>221</v>
      </c>
      <c r="G1486" s="564" t="s">
        <v>221</v>
      </c>
      <c r="H1486" s="564" t="s">
        <v>220</v>
      </c>
      <c r="I1486" s="564" t="s">
        <v>220</v>
      </c>
      <c r="J1486" s="564" t="s">
        <v>220</v>
      </c>
      <c r="K1486" s="564" t="s">
        <v>220</v>
      </c>
      <c r="L1486" s="564" t="s">
        <v>220</v>
      </c>
    </row>
    <row r="1487" spans="1:12" x14ac:dyDescent="0.3">
      <c r="A1487" s="564">
        <v>124169</v>
      </c>
      <c r="B1487" s="564" t="s">
        <v>515</v>
      </c>
      <c r="C1487" s="564" t="s">
        <v>221</v>
      </c>
      <c r="D1487" s="564" t="s">
        <v>221</v>
      </c>
      <c r="E1487" s="564" t="s">
        <v>220</v>
      </c>
      <c r="F1487" s="564" t="s">
        <v>221</v>
      </c>
      <c r="G1487" s="564" t="s">
        <v>221</v>
      </c>
      <c r="H1487" s="564" t="s">
        <v>220</v>
      </c>
      <c r="I1487" s="564" t="s">
        <v>220</v>
      </c>
      <c r="J1487" s="564" t="s">
        <v>220</v>
      </c>
      <c r="K1487" s="564" t="s">
        <v>220</v>
      </c>
      <c r="L1487" s="564" t="s">
        <v>220</v>
      </c>
    </row>
    <row r="1488" spans="1:12" x14ac:dyDescent="0.3">
      <c r="A1488" s="564">
        <v>124171</v>
      </c>
      <c r="B1488" s="564" t="s">
        <v>515</v>
      </c>
      <c r="C1488" s="564" t="s">
        <v>221</v>
      </c>
      <c r="D1488" s="564" t="s">
        <v>221</v>
      </c>
      <c r="E1488" s="564" t="s">
        <v>221</v>
      </c>
      <c r="F1488" s="564" t="s">
        <v>221</v>
      </c>
      <c r="G1488" s="564" t="s">
        <v>220</v>
      </c>
      <c r="H1488" s="564" t="s">
        <v>220</v>
      </c>
      <c r="I1488" s="564" t="s">
        <v>220</v>
      </c>
      <c r="J1488" s="564" t="s">
        <v>220</v>
      </c>
      <c r="K1488" s="564" t="s">
        <v>220</v>
      </c>
      <c r="L1488" s="564" t="s">
        <v>220</v>
      </c>
    </row>
    <row r="1489" spans="1:12" x14ac:dyDescent="0.3">
      <c r="A1489" s="564">
        <v>124172</v>
      </c>
      <c r="B1489" s="564" t="s">
        <v>515</v>
      </c>
      <c r="C1489" s="564" t="s">
        <v>221</v>
      </c>
      <c r="D1489" s="564" t="s">
        <v>221</v>
      </c>
      <c r="E1489" s="564" t="s">
        <v>221</v>
      </c>
      <c r="F1489" s="564" t="s">
        <v>221</v>
      </c>
      <c r="G1489" s="564" t="s">
        <v>221</v>
      </c>
      <c r="H1489" s="564" t="s">
        <v>220</v>
      </c>
      <c r="I1489" s="564" t="s">
        <v>220</v>
      </c>
      <c r="J1489" s="564" t="s">
        <v>220</v>
      </c>
      <c r="K1489" s="564" t="s">
        <v>220</v>
      </c>
      <c r="L1489" s="564" t="s">
        <v>220</v>
      </c>
    </row>
    <row r="1490" spans="1:12" x14ac:dyDescent="0.3">
      <c r="A1490" s="564">
        <v>124173</v>
      </c>
      <c r="B1490" s="564" t="s">
        <v>515</v>
      </c>
      <c r="C1490" s="564" t="s">
        <v>221</v>
      </c>
      <c r="D1490" s="564" t="s">
        <v>220</v>
      </c>
      <c r="E1490" s="564" t="s">
        <v>221</v>
      </c>
      <c r="F1490" s="564" t="s">
        <v>220</v>
      </c>
      <c r="G1490" s="564" t="s">
        <v>220</v>
      </c>
      <c r="H1490" s="564" t="s">
        <v>220</v>
      </c>
      <c r="I1490" s="564" t="s">
        <v>220</v>
      </c>
      <c r="J1490" s="564" t="s">
        <v>220</v>
      </c>
      <c r="K1490" s="564" t="s">
        <v>220</v>
      </c>
      <c r="L1490" s="564" t="s">
        <v>220</v>
      </c>
    </row>
    <row r="1491" spans="1:12" x14ac:dyDescent="0.3">
      <c r="A1491" s="564">
        <v>124174</v>
      </c>
      <c r="B1491" s="564" t="s">
        <v>515</v>
      </c>
      <c r="C1491" s="564" t="s">
        <v>221</v>
      </c>
      <c r="D1491" s="564" t="s">
        <v>221</v>
      </c>
      <c r="E1491" s="564" t="s">
        <v>221</v>
      </c>
      <c r="F1491" s="564" t="s">
        <v>221</v>
      </c>
      <c r="G1491" s="564" t="s">
        <v>221</v>
      </c>
      <c r="H1491" s="564" t="s">
        <v>220</v>
      </c>
      <c r="I1491" s="564" t="s">
        <v>220</v>
      </c>
      <c r="J1491" s="564" t="s">
        <v>220</v>
      </c>
      <c r="K1491" s="564" t="s">
        <v>220</v>
      </c>
      <c r="L1491" s="564" t="s">
        <v>220</v>
      </c>
    </row>
    <row r="1492" spans="1:12" x14ac:dyDescent="0.3">
      <c r="A1492" s="564">
        <v>124175</v>
      </c>
      <c r="B1492" s="564" t="s">
        <v>515</v>
      </c>
      <c r="C1492" s="564" t="s">
        <v>221</v>
      </c>
      <c r="D1492" s="564" t="s">
        <v>221</v>
      </c>
      <c r="E1492" s="564" t="s">
        <v>221</v>
      </c>
      <c r="F1492" s="564" t="s">
        <v>221</v>
      </c>
      <c r="G1492" s="564" t="s">
        <v>221</v>
      </c>
      <c r="H1492" s="564" t="s">
        <v>220</v>
      </c>
      <c r="I1492" s="564" t="s">
        <v>220</v>
      </c>
      <c r="J1492" s="564" t="s">
        <v>220</v>
      </c>
      <c r="K1492" s="564" t="s">
        <v>220</v>
      </c>
      <c r="L1492" s="564" t="s">
        <v>220</v>
      </c>
    </row>
    <row r="1493" spans="1:12" x14ac:dyDescent="0.3">
      <c r="A1493" s="564">
        <v>124176</v>
      </c>
      <c r="B1493" s="564" t="s">
        <v>515</v>
      </c>
      <c r="C1493" s="564" t="s">
        <v>221</v>
      </c>
      <c r="D1493" s="564" t="s">
        <v>221</v>
      </c>
      <c r="E1493" s="564" t="s">
        <v>221</v>
      </c>
      <c r="F1493" s="564" t="s">
        <v>221</v>
      </c>
      <c r="G1493" s="564" t="s">
        <v>221</v>
      </c>
      <c r="H1493" s="564" t="s">
        <v>220</v>
      </c>
      <c r="I1493" s="564" t="s">
        <v>220</v>
      </c>
      <c r="J1493" s="564" t="s">
        <v>220</v>
      </c>
      <c r="K1493" s="564" t="s">
        <v>220</v>
      </c>
      <c r="L1493" s="564" t="s">
        <v>220</v>
      </c>
    </row>
    <row r="1494" spans="1:12" x14ac:dyDescent="0.3">
      <c r="A1494" s="564">
        <v>124177</v>
      </c>
      <c r="B1494" s="564" t="s">
        <v>515</v>
      </c>
      <c r="C1494" s="564" t="s">
        <v>221</v>
      </c>
      <c r="D1494" s="564" t="s">
        <v>220</v>
      </c>
      <c r="E1494" s="564" t="s">
        <v>221</v>
      </c>
      <c r="F1494" s="564" t="s">
        <v>220</v>
      </c>
      <c r="G1494" s="564" t="s">
        <v>220</v>
      </c>
      <c r="H1494" s="564" t="s">
        <v>220</v>
      </c>
      <c r="I1494" s="564" t="s">
        <v>220</v>
      </c>
      <c r="J1494" s="564" t="s">
        <v>220</v>
      </c>
      <c r="K1494" s="564" t="s">
        <v>220</v>
      </c>
      <c r="L1494" s="564" t="s">
        <v>220</v>
      </c>
    </row>
    <row r="1495" spans="1:12" x14ac:dyDescent="0.3">
      <c r="A1495" s="564">
        <v>124178</v>
      </c>
      <c r="B1495" s="564" t="s">
        <v>515</v>
      </c>
      <c r="C1495" s="564" t="s">
        <v>221</v>
      </c>
      <c r="D1495" s="564" t="s">
        <v>221</v>
      </c>
      <c r="E1495" s="564" t="s">
        <v>221</v>
      </c>
      <c r="F1495" s="564" t="s">
        <v>221</v>
      </c>
      <c r="G1495" s="564" t="s">
        <v>221</v>
      </c>
      <c r="H1495" s="564" t="s">
        <v>220</v>
      </c>
      <c r="I1495" s="564" t="s">
        <v>220</v>
      </c>
      <c r="J1495" s="564" t="s">
        <v>220</v>
      </c>
      <c r="K1495" s="564" t="s">
        <v>220</v>
      </c>
      <c r="L1495" s="564" t="s">
        <v>220</v>
      </c>
    </row>
    <row r="1496" spans="1:12" x14ac:dyDescent="0.3">
      <c r="A1496" s="564">
        <v>124179</v>
      </c>
      <c r="B1496" s="564" t="s">
        <v>515</v>
      </c>
      <c r="C1496" s="564" t="s">
        <v>221</v>
      </c>
      <c r="D1496" s="564" t="s">
        <v>221</v>
      </c>
      <c r="E1496" s="564" t="s">
        <v>221</v>
      </c>
      <c r="F1496" s="564" t="s">
        <v>220</v>
      </c>
      <c r="G1496" s="564" t="s">
        <v>220</v>
      </c>
      <c r="H1496" s="564" t="s">
        <v>220</v>
      </c>
      <c r="I1496" s="564" t="s">
        <v>220</v>
      </c>
      <c r="J1496" s="564" t="s">
        <v>220</v>
      </c>
      <c r="K1496" s="564" t="s">
        <v>220</v>
      </c>
      <c r="L1496" s="564" t="s">
        <v>220</v>
      </c>
    </row>
    <row r="1497" spans="1:12" x14ac:dyDescent="0.3">
      <c r="A1497" s="564">
        <v>124180</v>
      </c>
      <c r="B1497" s="564" t="s">
        <v>515</v>
      </c>
      <c r="C1497" s="564" t="s">
        <v>221</v>
      </c>
      <c r="D1497" s="564" t="s">
        <v>221</v>
      </c>
      <c r="E1497" s="564" t="s">
        <v>221</v>
      </c>
      <c r="F1497" s="564" t="s">
        <v>221</v>
      </c>
      <c r="G1497" s="564" t="s">
        <v>221</v>
      </c>
      <c r="H1497" s="564" t="s">
        <v>220</v>
      </c>
      <c r="I1497" s="564" t="s">
        <v>220</v>
      </c>
      <c r="J1497" s="564" t="s">
        <v>220</v>
      </c>
      <c r="K1497" s="564" t="s">
        <v>220</v>
      </c>
      <c r="L1497" s="564" t="s">
        <v>220</v>
      </c>
    </row>
    <row r="1498" spans="1:12" x14ac:dyDescent="0.3">
      <c r="A1498" s="564">
        <v>124181</v>
      </c>
      <c r="B1498" s="564" t="s">
        <v>515</v>
      </c>
      <c r="C1498" s="564" t="s">
        <v>221</v>
      </c>
      <c r="D1498" s="564" t="s">
        <v>221</v>
      </c>
      <c r="E1498" s="564" t="s">
        <v>221</v>
      </c>
      <c r="F1498" s="564" t="s">
        <v>221</v>
      </c>
      <c r="G1498" s="564" t="s">
        <v>221</v>
      </c>
      <c r="H1498" s="564" t="s">
        <v>220</v>
      </c>
      <c r="I1498" s="564" t="s">
        <v>220</v>
      </c>
      <c r="J1498" s="564" t="s">
        <v>220</v>
      </c>
      <c r="K1498" s="564" t="s">
        <v>220</v>
      </c>
      <c r="L1498" s="564" t="s">
        <v>220</v>
      </c>
    </row>
    <row r="1499" spans="1:12" x14ac:dyDescent="0.3">
      <c r="A1499" s="564">
        <v>124182</v>
      </c>
      <c r="B1499" s="564" t="s">
        <v>515</v>
      </c>
      <c r="C1499" s="564" t="s">
        <v>221</v>
      </c>
      <c r="D1499" s="564" t="s">
        <v>221</v>
      </c>
      <c r="E1499" s="564" t="s">
        <v>221</v>
      </c>
      <c r="F1499" s="564" t="s">
        <v>221</v>
      </c>
      <c r="G1499" s="564" t="s">
        <v>221</v>
      </c>
      <c r="H1499" s="564" t="s">
        <v>220</v>
      </c>
      <c r="I1499" s="564" t="s">
        <v>220</v>
      </c>
      <c r="J1499" s="564" t="s">
        <v>220</v>
      </c>
      <c r="K1499" s="564" t="s">
        <v>220</v>
      </c>
      <c r="L1499" s="564" t="s">
        <v>220</v>
      </c>
    </row>
    <row r="1500" spans="1:12" x14ac:dyDescent="0.3">
      <c r="A1500" s="564">
        <v>124183</v>
      </c>
      <c r="B1500" s="564" t="s">
        <v>515</v>
      </c>
      <c r="C1500" s="564" t="s">
        <v>221</v>
      </c>
      <c r="D1500" s="564" t="s">
        <v>220</v>
      </c>
      <c r="E1500" s="564" t="s">
        <v>221</v>
      </c>
      <c r="F1500" s="564" t="s">
        <v>221</v>
      </c>
      <c r="G1500" s="564" t="s">
        <v>220</v>
      </c>
      <c r="H1500" s="564" t="s">
        <v>220</v>
      </c>
      <c r="I1500" s="564" t="s">
        <v>220</v>
      </c>
      <c r="J1500" s="564" t="s">
        <v>220</v>
      </c>
      <c r="K1500" s="564" t="s">
        <v>220</v>
      </c>
      <c r="L1500" s="564" t="s">
        <v>220</v>
      </c>
    </row>
    <row r="1501" spans="1:12" x14ac:dyDescent="0.3">
      <c r="A1501" s="564">
        <v>124184</v>
      </c>
      <c r="B1501" s="564" t="s">
        <v>515</v>
      </c>
      <c r="C1501" s="564" t="s">
        <v>221</v>
      </c>
      <c r="D1501" s="564" t="s">
        <v>221</v>
      </c>
      <c r="E1501" s="564" t="s">
        <v>221</v>
      </c>
      <c r="F1501" s="564" t="s">
        <v>221</v>
      </c>
      <c r="G1501" s="564" t="s">
        <v>220</v>
      </c>
      <c r="H1501" s="564" t="s">
        <v>220</v>
      </c>
      <c r="I1501" s="564" t="s">
        <v>220</v>
      </c>
      <c r="J1501" s="564" t="s">
        <v>220</v>
      </c>
      <c r="K1501" s="564" t="s">
        <v>220</v>
      </c>
      <c r="L1501" s="564" t="s">
        <v>220</v>
      </c>
    </row>
    <row r="1502" spans="1:12" x14ac:dyDescent="0.3">
      <c r="A1502" s="564">
        <v>124185</v>
      </c>
      <c r="B1502" s="564" t="s">
        <v>515</v>
      </c>
      <c r="C1502" s="564" t="s">
        <v>221</v>
      </c>
      <c r="D1502" s="564" t="s">
        <v>221</v>
      </c>
      <c r="E1502" s="564" t="s">
        <v>221</v>
      </c>
      <c r="F1502" s="564" t="s">
        <v>221</v>
      </c>
      <c r="G1502" s="564" t="s">
        <v>221</v>
      </c>
      <c r="H1502" s="564" t="s">
        <v>220</v>
      </c>
      <c r="I1502" s="564" t="s">
        <v>220</v>
      </c>
      <c r="J1502" s="564" t="s">
        <v>220</v>
      </c>
      <c r="K1502" s="564" t="s">
        <v>220</v>
      </c>
      <c r="L1502" s="564" t="s">
        <v>220</v>
      </c>
    </row>
    <row r="1503" spans="1:12" x14ac:dyDescent="0.3">
      <c r="A1503" s="564">
        <v>124186</v>
      </c>
      <c r="B1503" s="564" t="s">
        <v>515</v>
      </c>
      <c r="C1503" s="564" t="s">
        <v>221</v>
      </c>
      <c r="D1503" s="564" t="s">
        <v>221</v>
      </c>
      <c r="E1503" s="564" t="s">
        <v>221</v>
      </c>
      <c r="F1503" s="564" t="s">
        <v>221</v>
      </c>
      <c r="G1503" s="564" t="s">
        <v>221</v>
      </c>
      <c r="H1503" s="564" t="s">
        <v>220</v>
      </c>
      <c r="I1503" s="564" t="s">
        <v>220</v>
      </c>
      <c r="J1503" s="564" t="s">
        <v>220</v>
      </c>
      <c r="K1503" s="564" t="s">
        <v>220</v>
      </c>
      <c r="L1503" s="564" t="s">
        <v>220</v>
      </c>
    </row>
    <row r="1504" spans="1:12" x14ac:dyDescent="0.3">
      <c r="A1504" s="564">
        <v>124187</v>
      </c>
      <c r="B1504" s="564" t="s">
        <v>515</v>
      </c>
      <c r="C1504" s="564" t="s">
        <v>221</v>
      </c>
      <c r="D1504" s="564" t="s">
        <v>221</v>
      </c>
      <c r="E1504" s="564" t="s">
        <v>221</v>
      </c>
      <c r="F1504" s="564" t="s">
        <v>221</v>
      </c>
      <c r="G1504" s="564" t="s">
        <v>220</v>
      </c>
      <c r="H1504" s="564" t="s">
        <v>220</v>
      </c>
      <c r="I1504" s="564" t="s">
        <v>220</v>
      </c>
      <c r="J1504" s="564" t="s">
        <v>220</v>
      </c>
      <c r="K1504" s="564" t="s">
        <v>220</v>
      </c>
      <c r="L1504" s="564" t="s">
        <v>220</v>
      </c>
    </row>
    <row r="1505" spans="1:12" x14ac:dyDescent="0.3">
      <c r="A1505" s="564">
        <v>124188</v>
      </c>
      <c r="B1505" s="564" t="s">
        <v>515</v>
      </c>
      <c r="C1505" s="564" t="s">
        <v>221</v>
      </c>
      <c r="D1505" s="564" t="s">
        <v>221</v>
      </c>
      <c r="E1505" s="564" t="s">
        <v>221</v>
      </c>
      <c r="F1505" s="564" t="s">
        <v>221</v>
      </c>
      <c r="G1505" s="564" t="s">
        <v>221</v>
      </c>
      <c r="H1505" s="564" t="s">
        <v>220</v>
      </c>
      <c r="I1505" s="564" t="s">
        <v>220</v>
      </c>
      <c r="J1505" s="564" t="s">
        <v>220</v>
      </c>
      <c r="K1505" s="564" t="s">
        <v>220</v>
      </c>
      <c r="L1505" s="564" t="s">
        <v>220</v>
      </c>
    </row>
    <row r="1506" spans="1:12" x14ac:dyDescent="0.3">
      <c r="A1506" s="564">
        <v>124189</v>
      </c>
      <c r="B1506" s="564" t="s">
        <v>515</v>
      </c>
      <c r="C1506" s="564" t="s">
        <v>221</v>
      </c>
      <c r="D1506" s="564" t="s">
        <v>221</v>
      </c>
      <c r="E1506" s="564" t="s">
        <v>221</v>
      </c>
      <c r="F1506" s="564" t="s">
        <v>220</v>
      </c>
      <c r="G1506" s="564" t="s">
        <v>220</v>
      </c>
      <c r="H1506" s="564" t="s">
        <v>220</v>
      </c>
      <c r="I1506" s="564" t="s">
        <v>220</v>
      </c>
      <c r="J1506" s="564" t="s">
        <v>220</v>
      </c>
      <c r="K1506" s="564" t="s">
        <v>220</v>
      </c>
      <c r="L1506" s="564" t="s">
        <v>220</v>
      </c>
    </row>
    <row r="1507" spans="1:12" x14ac:dyDescent="0.3">
      <c r="A1507" s="564">
        <v>124190</v>
      </c>
      <c r="B1507" s="564" t="s">
        <v>515</v>
      </c>
      <c r="C1507" s="564" t="s">
        <v>221</v>
      </c>
      <c r="D1507" s="564" t="s">
        <v>221</v>
      </c>
      <c r="E1507" s="564" t="s">
        <v>221</v>
      </c>
      <c r="F1507" s="564" t="s">
        <v>221</v>
      </c>
      <c r="G1507" s="564" t="s">
        <v>221</v>
      </c>
      <c r="H1507" s="564" t="s">
        <v>220</v>
      </c>
      <c r="I1507" s="564" t="s">
        <v>220</v>
      </c>
      <c r="J1507" s="564" t="s">
        <v>220</v>
      </c>
      <c r="K1507" s="564" t="s">
        <v>220</v>
      </c>
      <c r="L1507" s="564" t="s">
        <v>220</v>
      </c>
    </row>
    <row r="1508" spans="1:12" x14ac:dyDescent="0.3">
      <c r="A1508" s="564">
        <v>124191</v>
      </c>
      <c r="B1508" s="564" t="s">
        <v>515</v>
      </c>
      <c r="C1508" s="564" t="s">
        <v>221</v>
      </c>
      <c r="D1508" s="564" t="s">
        <v>220</v>
      </c>
      <c r="E1508" s="564" t="s">
        <v>221</v>
      </c>
      <c r="F1508" s="564" t="s">
        <v>220</v>
      </c>
      <c r="G1508" s="564" t="s">
        <v>221</v>
      </c>
      <c r="H1508" s="564" t="s">
        <v>220</v>
      </c>
      <c r="I1508" s="564" t="s">
        <v>220</v>
      </c>
      <c r="J1508" s="564" t="s">
        <v>220</v>
      </c>
      <c r="K1508" s="564" t="s">
        <v>220</v>
      </c>
      <c r="L1508" s="564" t="s">
        <v>220</v>
      </c>
    </row>
    <row r="1509" spans="1:12" x14ac:dyDescent="0.3">
      <c r="A1509" s="564">
        <v>124192</v>
      </c>
      <c r="B1509" s="564" t="s">
        <v>515</v>
      </c>
      <c r="C1509" s="564" t="s">
        <v>221</v>
      </c>
      <c r="D1509" s="564" t="s">
        <v>221</v>
      </c>
      <c r="E1509" s="564" t="s">
        <v>221</v>
      </c>
      <c r="F1509" s="564" t="s">
        <v>221</v>
      </c>
      <c r="G1509" s="564" t="s">
        <v>221</v>
      </c>
      <c r="H1509" s="564" t="s">
        <v>220</v>
      </c>
      <c r="I1509" s="564" t="s">
        <v>220</v>
      </c>
      <c r="J1509" s="564" t="s">
        <v>220</v>
      </c>
      <c r="K1509" s="564" t="s">
        <v>220</v>
      </c>
      <c r="L1509" s="564" t="s">
        <v>220</v>
      </c>
    </row>
    <row r="1510" spans="1:12" x14ac:dyDescent="0.3">
      <c r="A1510" s="564">
        <v>124193</v>
      </c>
      <c r="B1510" s="564" t="s">
        <v>515</v>
      </c>
      <c r="C1510" s="564" t="s">
        <v>221</v>
      </c>
      <c r="D1510" s="564" t="s">
        <v>220</v>
      </c>
      <c r="E1510" s="564" t="s">
        <v>221</v>
      </c>
      <c r="F1510" s="564" t="s">
        <v>220</v>
      </c>
      <c r="G1510" s="564" t="s">
        <v>221</v>
      </c>
      <c r="H1510" s="564" t="s">
        <v>220</v>
      </c>
      <c r="I1510" s="564" t="s">
        <v>220</v>
      </c>
      <c r="J1510" s="564" t="s">
        <v>220</v>
      </c>
      <c r="K1510" s="564" t="s">
        <v>220</v>
      </c>
      <c r="L1510" s="564" t="s">
        <v>220</v>
      </c>
    </row>
    <row r="1511" spans="1:12" x14ac:dyDescent="0.3">
      <c r="A1511" s="564">
        <v>124195</v>
      </c>
      <c r="B1511" s="564" t="s">
        <v>515</v>
      </c>
      <c r="C1511" s="564" t="s">
        <v>221</v>
      </c>
      <c r="D1511" s="564" t="s">
        <v>221</v>
      </c>
      <c r="E1511" s="564" t="s">
        <v>220</v>
      </c>
      <c r="F1511" s="564" t="s">
        <v>221</v>
      </c>
      <c r="G1511" s="564" t="s">
        <v>220</v>
      </c>
      <c r="H1511" s="564" t="s">
        <v>220</v>
      </c>
      <c r="I1511" s="564" t="s">
        <v>220</v>
      </c>
      <c r="J1511" s="564" t="s">
        <v>220</v>
      </c>
      <c r="K1511" s="564" t="s">
        <v>220</v>
      </c>
      <c r="L1511" s="564" t="s">
        <v>220</v>
      </c>
    </row>
    <row r="1512" spans="1:12" x14ac:dyDescent="0.3">
      <c r="A1512" s="564">
        <v>124196</v>
      </c>
      <c r="B1512" s="564" t="s">
        <v>515</v>
      </c>
      <c r="C1512" s="564" t="s">
        <v>221</v>
      </c>
      <c r="D1512" s="564" t="s">
        <v>221</v>
      </c>
      <c r="E1512" s="564" t="s">
        <v>221</v>
      </c>
      <c r="F1512" s="564" t="s">
        <v>221</v>
      </c>
      <c r="G1512" s="564" t="s">
        <v>221</v>
      </c>
      <c r="H1512" s="564" t="s">
        <v>220</v>
      </c>
      <c r="I1512" s="564" t="s">
        <v>220</v>
      </c>
      <c r="J1512" s="564" t="s">
        <v>220</v>
      </c>
      <c r="K1512" s="564" t="s">
        <v>220</v>
      </c>
      <c r="L1512" s="564" t="s">
        <v>220</v>
      </c>
    </row>
    <row r="1513" spans="1:12" x14ac:dyDescent="0.3">
      <c r="A1513" s="564">
        <v>124199</v>
      </c>
      <c r="B1513" s="564" t="s">
        <v>515</v>
      </c>
      <c r="C1513" s="564" t="s">
        <v>221</v>
      </c>
      <c r="D1513" s="564" t="s">
        <v>221</v>
      </c>
      <c r="E1513" s="564" t="s">
        <v>221</v>
      </c>
      <c r="F1513" s="564" t="s">
        <v>220</v>
      </c>
      <c r="G1513" s="564" t="s">
        <v>221</v>
      </c>
      <c r="H1513" s="564" t="s">
        <v>220</v>
      </c>
      <c r="I1513" s="564" t="s">
        <v>220</v>
      </c>
      <c r="J1513" s="564" t="s">
        <v>220</v>
      </c>
      <c r="K1513" s="564" t="s">
        <v>220</v>
      </c>
      <c r="L1513" s="564" t="s">
        <v>220</v>
      </c>
    </row>
    <row r="1514" spans="1:12" x14ac:dyDescent="0.3">
      <c r="A1514" s="564">
        <v>124201</v>
      </c>
      <c r="B1514" s="564" t="s">
        <v>515</v>
      </c>
      <c r="C1514" s="564" t="s">
        <v>221</v>
      </c>
      <c r="D1514" s="564" t="s">
        <v>221</v>
      </c>
      <c r="E1514" s="564" t="s">
        <v>221</v>
      </c>
      <c r="F1514" s="564" t="s">
        <v>220</v>
      </c>
      <c r="G1514" s="564" t="s">
        <v>220</v>
      </c>
      <c r="H1514" s="564" t="s">
        <v>220</v>
      </c>
      <c r="I1514" s="564" t="s">
        <v>220</v>
      </c>
      <c r="J1514" s="564" t="s">
        <v>220</v>
      </c>
      <c r="K1514" s="564" t="s">
        <v>220</v>
      </c>
      <c r="L1514" s="564" t="s">
        <v>220</v>
      </c>
    </row>
    <row r="1515" spans="1:12" x14ac:dyDescent="0.3">
      <c r="A1515" s="564">
        <v>124202</v>
      </c>
      <c r="B1515" s="564" t="s">
        <v>515</v>
      </c>
      <c r="C1515" s="564" t="s">
        <v>221</v>
      </c>
      <c r="D1515" s="564" t="s">
        <v>220</v>
      </c>
      <c r="E1515" s="564" t="s">
        <v>220</v>
      </c>
      <c r="F1515" s="564" t="s">
        <v>221</v>
      </c>
      <c r="G1515" s="564" t="s">
        <v>221</v>
      </c>
      <c r="H1515" s="564" t="s">
        <v>220</v>
      </c>
      <c r="I1515" s="564" t="s">
        <v>220</v>
      </c>
      <c r="J1515" s="564" t="s">
        <v>220</v>
      </c>
      <c r="K1515" s="564" t="s">
        <v>220</v>
      </c>
      <c r="L1515" s="564" t="s">
        <v>220</v>
      </c>
    </row>
    <row r="1516" spans="1:12" x14ac:dyDescent="0.3">
      <c r="A1516" s="564">
        <v>124203</v>
      </c>
      <c r="B1516" s="564" t="s">
        <v>515</v>
      </c>
      <c r="C1516" s="564" t="s">
        <v>221</v>
      </c>
      <c r="D1516" s="564" t="s">
        <v>221</v>
      </c>
      <c r="E1516" s="564" t="s">
        <v>220</v>
      </c>
      <c r="F1516" s="564" t="s">
        <v>221</v>
      </c>
      <c r="G1516" s="564" t="s">
        <v>221</v>
      </c>
      <c r="H1516" s="564" t="s">
        <v>220</v>
      </c>
      <c r="I1516" s="564" t="s">
        <v>220</v>
      </c>
      <c r="J1516" s="564" t="s">
        <v>220</v>
      </c>
      <c r="K1516" s="564" t="s">
        <v>220</v>
      </c>
      <c r="L1516" s="564" t="s">
        <v>220</v>
      </c>
    </row>
    <row r="1517" spans="1:12" x14ac:dyDescent="0.3">
      <c r="A1517" s="564">
        <v>124204</v>
      </c>
      <c r="B1517" s="564" t="s">
        <v>515</v>
      </c>
      <c r="C1517" s="564" t="s">
        <v>221</v>
      </c>
      <c r="D1517" s="564" t="s">
        <v>221</v>
      </c>
      <c r="E1517" s="564" t="s">
        <v>221</v>
      </c>
      <c r="F1517" s="564" t="s">
        <v>221</v>
      </c>
      <c r="G1517" s="564" t="s">
        <v>221</v>
      </c>
      <c r="H1517" s="564" t="s">
        <v>220</v>
      </c>
      <c r="I1517" s="564" t="s">
        <v>220</v>
      </c>
      <c r="J1517" s="564" t="s">
        <v>220</v>
      </c>
      <c r="K1517" s="564" t="s">
        <v>220</v>
      </c>
      <c r="L1517" s="564" t="s">
        <v>220</v>
      </c>
    </row>
    <row r="1518" spans="1:12" x14ac:dyDescent="0.3">
      <c r="A1518" s="564">
        <v>124205</v>
      </c>
      <c r="B1518" s="564" t="s">
        <v>515</v>
      </c>
      <c r="C1518" s="564" t="s">
        <v>221</v>
      </c>
      <c r="D1518" s="564" t="s">
        <v>221</v>
      </c>
      <c r="E1518" s="564" t="s">
        <v>221</v>
      </c>
      <c r="F1518" s="564" t="s">
        <v>221</v>
      </c>
      <c r="G1518" s="564" t="s">
        <v>220</v>
      </c>
      <c r="H1518" s="564" t="s">
        <v>220</v>
      </c>
      <c r="I1518" s="564" t="s">
        <v>220</v>
      </c>
      <c r="J1518" s="564" t="s">
        <v>220</v>
      </c>
      <c r="K1518" s="564" t="s">
        <v>220</v>
      </c>
      <c r="L1518" s="564" t="s">
        <v>220</v>
      </c>
    </row>
    <row r="1519" spans="1:12" x14ac:dyDescent="0.3">
      <c r="A1519" s="564">
        <v>124206</v>
      </c>
      <c r="B1519" s="564" t="s">
        <v>515</v>
      </c>
      <c r="C1519" s="564" t="s">
        <v>221</v>
      </c>
      <c r="D1519" s="564" t="s">
        <v>221</v>
      </c>
      <c r="E1519" s="564" t="s">
        <v>221</v>
      </c>
      <c r="F1519" s="564" t="s">
        <v>221</v>
      </c>
      <c r="G1519" s="564" t="s">
        <v>221</v>
      </c>
      <c r="H1519" s="564" t="s">
        <v>220</v>
      </c>
      <c r="I1519" s="564" t="s">
        <v>220</v>
      </c>
      <c r="J1519" s="564" t="s">
        <v>220</v>
      </c>
      <c r="K1519" s="564" t="s">
        <v>220</v>
      </c>
      <c r="L1519" s="564" t="s">
        <v>220</v>
      </c>
    </row>
    <row r="1520" spans="1:12" x14ac:dyDescent="0.3">
      <c r="A1520" s="564">
        <v>124207</v>
      </c>
      <c r="B1520" s="564" t="s">
        <v>515</v>
      </c>
      <c r="C1520" s="564" t="s">
        <v>221</v>
      </c>
      <c r="D1520" s="564" t="s">
        <v>221</v>
      </c>
      <c r="E1520" s="564" t="s">
        <v>221</v>
      </c>
      <c r="F1520" s="564" t="s">
        <v>221</v>
      </c>
      <c r="G1520" s="564" t="s">
        <v>221</v>
      </c>
      <c r="H1520" s="564" t="s">
        <v>220</v>
      </c>
      <c r="I1520" s="564" t="s">
        <v>220</v>
      </c>
      <c r="J1520" s="564" t="s">
        <v>220</v>
      </c>
      <c r="K1520" s="564" t="s">
        <v>220</v>
      </c>
      <c r="L1520" s="564" t="s">
        <v>220</v>
      </c>
    </row>
    <row r="1521" spans="1:42" x14ac:dyDescent="0.3">
      <c r="A1521" s="564">
        <v>124208</v>
      </c>
      <c r="B1521" s="564" t="s">
        <v>515</v>
      </c>
      <c r="C1521" s="564" t="s">
        <v>221</v>
      </c>
      <c r="D1521" s="564" t="s">
        <v>221</v>
      </c>
      <c r="E1521" s="564" t="s">
        <v>221</v>
      </c>
      <c r="F1521" s="564" t="s">
        <v>221</v>
      </c>
      <c r="G1521" s="564" t="s">
        <v>221</v>
      </c>
      <c r="H1521" s="564" t="s">
        <v>220</v>
      </c>
      <c r="I1521" s="564" t="s">
        <v>220</v>
      </c>
      <c r="J1521" s="564" t="s">
        <v>220</v>
      </c>
      <c r="K1521" s="564" t="s">
        <v>220</v>
      </c>
      <c r="L1521" s="564" t="s">
        <v>220</v>
      </c>
    </row>
    <row r="1522" spans="1:42" x14ac:dyDescent="0.3">
      <c r="A1522" s="564">
        <v>124209</v>
      </c>
      <c r="B1522" s="564" t="s">
        <v>515</v>
      </c>
      <c r="C1522" s="564" t="s">
        <v>221</v>
      </c>
      <c r="D1522" s="564" t="s">
        <v>221</v>
      </c>
      <c r="E1522" s="564" t="s">
        <v>221</v>
      </c>
      <c r="F1522" s="564" t="s">
        <v>221</v>
      </c>
      <c r="G1522" s="564" t="s">
        <v>221</v>
      </c>
      <c r="H1522" s="564" t="s">
        <v>220</v>
      </c>
      <c r="I1522" s="564" t="s">
        <v>220</v>
      </c>
      <c r="J1522" s="564" t="s">
        <v>220</v>
      </c>
      <c r="K1522" s="564" t="s">
        <v>220</v>
      </c>
      <c r="L1522" s="564" t="s">
        <v>220</v>
      </c>
    </row>
    <row r="1523" spans="1:42" x14ac:dyDescent="0.3">
      <c r="A1523" s="564">
        <v>124210</v>
      </c>
      <c r="B1523" s="564" t="s">
        <v>515</v>
      </c>
      <c r="C1523" s="564" t="s">
        <v>221</v>
      </c>
      <c r="D1523" s="564" t="s">
        <v>221</v>
      </c>
      <c r="E1523" s="564" t="s">
        <v>221</v>
      </c>
      <c r="F1523" s="564" t="s">
        <v>221</v>
      </c>
      <c r="G1523" s="564" t="s">
        <v>221</v>
      </c>
      <c r="H1523" s="564" t="s">
        <v>220</v>
      </c>
      <c r="I1523" s="564" t="s">
        <v>220</v>
      </c>
      <c r="J1523" s="564" t="s">
        <v>220</v>
      </c>
      <c r="K1523" s="564" t="s">
        <v>220</v>
      </c>
      <c r="L1523" s="564" t="s">
        <v>220</v>
      </c>
    </row>
    <row r="1524" spans="1:42" x14ac:dyDescent="0.3">
      <c r="A1524" s="564">
        <v>124211</v>
      </c>
      <c r="B1524" s="564" t="s">
        <v>515</v>
      </c>
      <c r="C1524" s="564" t="s">
        <v>221</v>
      </c>
      <c r="D1524" s="564" t="s">
        <v>221</v>
      </c>
      <c r="E1524" s="564" t="s">
        <v>220</v>
      </c>
      <c r="F1524" s="564" t="s">
        <v>221</v>
      </c>
      <c r="G1524" s="564" t="s">
        <v>221</v>
      </c>
      <c r="H1524" s="564" t="s">
        <v>220</v>
      </c>
      <c r="I1524" s="564" t="s">
        <v>220</v>
      </c>
      <c r="J1524" s="564" t="s">
        <v>220</v>
      </c>
      <c r="K1524" s="564" t="s">
        <v>220</v>
      </c>
      <c r="L1524" s="564" t="s">
        <v>220</v>
      </c>
    </row>
    <row r="1525" spans="1:42" x14ac:dyDescent="0.3">
      <c r="A1525" s="564">
        <v>124212</v>
      </c>
      <c r="B1525" s="564" t="s">
        <v>515</v>
      </c>
      <c r="C1525" s="564" t="s">
        <v>221</v>
      </c>
      <c r="D1525" s="564" t="s">
        <v>221</v>
      </c>
      <c r="E1525" s="564" t="s">
        <v>221</v>
      </c>
      <c r="F1525" s="564" t="s">
        <v>221</v>
      </c>
      <c r="G1525" s="564" t="s">
        <v>221</v>
      </c>
      <c r="H1525" s="564" t="s">
        <v>220</v>
      </c>
      <c r="I1525" s="564" t="s">
        <v>220</v>
      </c>
      <c r="J1525" s="564" t="s">
        <v>220</v>
      </c>
      <c r="K1525" s="564" t="s">
        <v>220</v>
      </c>
      <c r="L1525" s="564" t="s">
        <v>220</v>
      </c>
    </row>
    <row r="1526" spans="1:42" x14ac:dyDescent="0.3">
      <c r="A1526" s="564">
        <v>124213</v>
      </c>
      <c r="B1526" s="564" t="s">
        <v>515</v>
      </c>
      <c r="C1526" s="564" t="s">
        <v>221</v>
      </c>
      <c r="D1526" s="564" t="s">
        <v>221</v>
      </c>
      <c r="E1526" s="564" t="s">
        <v>221</v>
      </c>
      <c r="F1526" s="564" t="s">
        <v>221</v>
      </c>
      <c r="G1526" s="564" t="s">
        <v>221</v>
      </c>
      <c r="H1526" s="564" t="s">
        <v>220</v>
      </c>
      <c r="I1526" s="564" t="s">
        <v>220</v>
      </c>
      <c r="J1526" s="564" t="s">
        <v>220</v>
      </c>
      <c r="K1526" s="564" t="s">
        <v>220</v>
      </c>
      <c r="L1526" s="564" t="s">
        <v>220</v>
      </c>
    </row>
    <row r="1527" spans="1:42" x14ac:dyDescent="0.3">
      <c r="A1527" s="564">
        <v>124215</v>
      </c>
      <c r="B1527" s="564" t="s">
        <v>515</v>
      </c>
      <c r="C1527" s="564" t="s">
        <v>221</v>
      </c>
      <c r="D1527" s="564" t="s">
        <v>221</v>
      </c>
      <c r="E1527" s="564" t="s">
        <v>221</v>
      </c>
      <c r="F1527" s="564" t="s">
        <v>221</v>
      </c>
      <c r="G1527" s="564" t="s">
        <v>220</v>
      </c>
      <c r="H1527" s="564" t="s">
        <v>220</v>
      </c>
      <c r="I1527" s="564" t="s">
        <v>220</v>
      </c>
      <c r="J1527" s="564" t="s">
        <v>220</v>
      </c>
      <c r="K1527" s="564" t="s">
        <v>220</v>
      </c>
      <c r="L1527" s="564" t="s">
        <v>220</v>
      </c>
      <c r="M1527" s="564" t="s">
        <v>379</v>
      </c>
      <c r="N1527" s="564" t="s">
        <v>379</v>
      </c>
      <c r="O1527" s="564" t="s">
        <v>379</v>
      </c>
      <c r="P1527" s="564" t="s">
        <v>379</v>
      </c>
      <c r="Q1527" s="564" t="s">
        <v>379</v>
      </c>
      <c r="R1527" s="564" t="s">
        <v>379</v>
      </c>
      <c r="S1527" s="564" t="s">
        <v>379</v>
      </c>
      <c r="T1527" s="564" t="s">
        <v>379</v>
      </c>
      <c r="U1527" s="564" t="s">
        <v>379</v>
      </c>
      <c r="V1527" s="564" t="s">
        <v>379</v>
      </c>
      <c r="W1527" s="564" t="s">
        <v>379</v>
      </c>
      <c r="X1527" s="564" t="s">
        <v>379</v>
      </c>
      <c r="Y1527" s="564" t="s">
        <v>379</v>
      </c>
      <c r="Z1527" s="564" t="s">
        <v>379</v>
      </c>
      <c r="AA1527" s="564" t="s">
        <v>379</v>
      </c>
      <c r="AB1527" s="564" t="s">
        <v>379</v>
      </c>
      <c r="AC1527" s="564" t="s">
        <v>379</v>
      </c>
      <c r="AD1527" s="564" t="s">
        <v>379</v>
      </c>
      <c r="AE1527" s="564" t="s">
        <v>379</v>
      </c>
      <c r="AF1527" s="564" t="s">
        <v>379</v>
      </c>
      <c r="AG1527" s="564" t="s">
        <v>379</v>
      </c>
      <c r="AH1527" s="564" t="s">
        <v>379</v>
      </c>
      <c r="AI1527" s="564" t="s">
        <v>379</v>
      </c>
      <c r="AJ1527" s="564" t="s">
        <v>379</v>
      </c>
      <c r="AK1527" s="564" t="s">
        <v>379</v>
      </c>
      <c r="AL1527" s="564" t="s">
        <v>379</v>
      </c>
      <c r="AM1527" s="564" t="s">
        <v>379</v>
      </c>
      <c r="AN1527" s="564" t="s">
        <v>379</v>
      </c>
      <c r="AO1527" s="564" t="s">
        <v>379</v>
      </c>
      <c r="AP1527" s="564" t="s">
        <v>379</v>
      </c>
    </row>
    <row r="1528" spans="1:42" x14ac:dyDescent="0.3">
      <c r="A1528" s="564">
        <v>124229</v>
      </c>
      <c r="B1528" s="564" t="s">
        <v>515</v>
      </c>
      <c r="C1528" s="564" t="s">
        <v>221</v>
      </c>
      <c r="D1528" s="564" t="s">
        <v>221</v>
      </c>
      <c r="E1528" s="564" t="s">
        <v>221</v>
      </c>
      <c r="F1528" s="564" t="s">
        <v>221</v>
      </c>
      <c r="G1528" s="564" t="s">
        <v>221</v>
      </c>
      <c r="H1528" s="564" t="s">
        <v>220</v>
      </c>
      <c r="I1528" s="564" t="s">
        <v>220</v>
      </c>
      <c r="J1528" s="564" t="s">
        <v>220</v>
      </c>
      <c r="K1528" s="564" t="s">
        <v>220</v>
      </c>
      <c r="L1528" s="564" t="s">
        <v>220</v>
      </c>
    </row>
    <row r="1529" spans="1:42" x14ac:dyDescent="0.3">
      <c r="A1529" s="564">
        <v>124230</v>
      </c>
      <c r="B1529" s="564" t="s">
        <v>515</v>
      </c>
      <c r="C1529" s="564" t="s">
        <v>221</v>
      </c>
      <c r="D1529" s="564" t="s">
        <v>220</v>
      </c>
      <c r="E1529" s="564" t="s">
        <v>221</v>
      </c>
      <c r="F1529" s="564" t="s">
        <v>220</v>
      </c>
      <c r="G1529" s="564" t="s">
        <v>221</v>
      </c>
      <c r="H1529" s="564" t="s">
        <v>220</v>
      </c>
      <c r="I1529" s="564" t="s">
        <v>220</v>
      </c>
      <c r="J1529" s="564" t="s">
        <v>220</v>
      </c>
      <c r="K1529" s="564" t="s">
        <v>220</v>
      </c>
      <c r="L1529" s="564" t="s">
        <v>220</v>
      </c>
    </row>
    <row r="1530" spans="1:42" x14ac:dyDescent="0.3">
      <c r="A1530" s="564">
        <v>124232</v>
      </c>
      <c r="B1530" s="564" t="s">
        <v>515</v>
      </c>
      <c r="C1530" s="564" t="s">
        <v>221</v>
      </c>
      <c r="D1530" s="564" t="s">
        <v>221</v>
      </c>
      <c r="E1530" s="564" t="s">
        <v>221</v>
      </c>
      <c r="F1530" s="564" t="s">
        <v>221</v>
      </c>
      <c r="G1530" s="564" t="s">
        <v>221</v>
      </c>
      <c r="H1530" s="564" t="s">
        <v>220</v>
      </c>
      <c r="I1530" s="564" t="s">
        <v>220</v>
      </c>
      <c r="J1530" s="564" t="s">
        <v>220</v>
      </c>
      <c r="K1530" s="564" t="s">
        <v>220</v>
      </c>
      <c r="L1530" s="564" t="s">
        <v>220</v>
      </c>
    </row>
    <row r="1531" spans="1:42" x14ac:dyDescent="0.3">
      <c r="A1531" s="564">
        <v>124233</v>
      </c>
      <c r="B1531" s="564" t="s">
        <v>515</v>
      </c>
      <c r="C1531" s="564" t="s">
        <v>221</v>
      </c>
      <c r="D1531" s="564" t="s">
        <v>221</v>
      </c>
      <c r="E1531" s="564" t="s">
        <v>221</v>
      </c>
      <c r="F1531" s="564" t="s">
        <v>221</v>
      </c>
      <c r="G1531" s="564" t="s">
        <v>220</v>
      </c>
      <c r="H1531" s="564" t="s">
        <v>220</v>
      </c>
      <c r="I1531" s="564" t="s">
        <v>220</v>
      </c>
      <c r="J1531" s="564" t="s">
        <v>220</v>
      </c>
      <c r="K1531" s="564" t="s">
        <v>220</v>
      </c>
      <c r="L1531" s="564" t="s">
        <v>220</v>
      </c>
    </row>
    <row r="1532" spans="1:42" x14ac:dyDescent="0.3">
      <c r="A1532" s="564">
        <v>124234</v>
      </c>
      <c r="B1532" s="564" t="s">
        <v>515</v>
      </c>
      <c r="C1532" s="564" t="s">
        <v>221</v>
      </c>
      <c r="D1532" s="564" t="s">
        <v>221</v>
      </c>
      <c r="E1532" s="564" t="s">
        <v>221</v>
      </c>
      <c r="F1532" s="564" t="s">
        <v>221</v>
      </c>
      <c r="G1532" s="564" t="s">
        <v>220</v>
      </c>
      <c r="H1532" s="564" t="s">
        <v>220</v>
      </c>
      <c r="I1532" s="564" t="s">
        <v>220</v>
      </c>
      <c r="J1532" s="564" t="s">
        <v>220</v>
      </c>
      <c r="K1532" s="564" t="s">
        <v>220</v>
      </c>
      <c r="L1532" s="564" t="s">
        <v>220</v>
      </c>
    </row>
    <row r="1533" spans="1:42" x14ac:dyDescent="0.3">
      <c r="A1533" s="564">
        <v>124238</v>
      </c>
      <c r="B1533" s="564" t="s">
        <v>515</v>
      </c>
      <c r="C1533" s="564" t="s">
        <v>221</v>
      </c>
      <c r="D1533" s="564" t="s">
        <v>221</v>
      </c>
      <c r="E1533" s="564" t="s">
        <v>221</v>
      </c>
      <c r="F1533" s="564" t="s">
        <v>221</v>
      </c>
      <c r="G1533" s="564" t="s">
        <v>220</v>
      </c>
      <c r="H1533" s="564" t="s">
        <v>220</v>
      </c>
      <c r="I1533" s="564" t="s">
        <v>220</v>
      </c>
      <c r="J1533" s="564" t="s">
        <v>220</v>
      </c>
      <c r="K1533" s="564" t="s">
        <v>220</v>
      </c>
      <c r="L1533" s="564" t="s">
        <v>220</v>
      </c>
    </row>
    <row r="1534" spans="1:42" x14ac:dyDescent="0.3">
      <c r="A1534" s="564">
        <v>115657</v>
      </c>
      <c r="B1534" s="564" t="s">
        <v>515</v>
      </c>
      <c r="C1534" s="564" t="s">
        <v>220</v>
      </c>
      <c r="D1534" s="564" t="s">
        <v>219</v>
      </c>
      <c r="E1534" s="564" t="s">
        <v>219</v>
      </c>
      <c r="F1534" s="564" t="s">
        <v>219</v>
      </c>
      <c r="G1534" s="564" t="s">
        <v>220</v>
      </c>
      <c r="H1534" s="564" t="s">
        <v>220</v>
      </c>
      <c r="I1534" s="564" t="s">
        <v>220</v>
      </c>
      <c r="J1534" s="564" t="s">
        <v>219</v>
      </c>
      <c r="K1534" s="564" t="s">
        <v>219</v>
      </c>
      <c r="L1534" s="564" t="s">
        <v>220</v>
      </c>
    </row>
    <row r="1535" spans="1:42" x14ac:dyDescent="0.3">
      <c r="A1535" s="564">
        <v>116368</v>
      </c>
      <c r="B1535" s="564" t="s">
        <v>515</v>
      </c>
      <c r="C1535" s="564" t="s">
        <v>220</v>
      </c>
      <c r="D1535" s="564" t="s">
        <v>220</v>
      </c>
      <c r="E1535" s="564" t="s">
        <v>220</v>
      </c>
      <c r="F1535" s="564" t="s">
        <v>220</v>
      </c>
      <c r="G1535" s="564" t="s">
        <v>220</v>
      </c>
      <c r="H1535" s="564" t="s">
        <v>220</v>
      </c>
      <c r="I1535" s="564" t="s">
        <v>220</v>
      </c>
      <c r="J1535" s="564" t="s">
        <v>220</v>
      </c>
      <c r="K1535" s="564" t="s">
        <v>220</v>
      </c>
      <c r="L1535" s="564" t="s">
        <v>220</v>
      </c>
    </row>
    <row r="1536" spans="1:42" x14ac:dyDescent="0.3">
      <c r="A1536" s="564">
        <v>118423</v>
      </c>
      <c r="B1536" s="564" t="s">
        <v>515</v>
      </c>
      <c r="C1536" s="564" t="s">
        <v>220</v>
      </c>
      <c r="D1536" s="564" t="s">
        <v>221</v>
      </c>
      <c r="E1536" s="564" t="s">
        <v>221</v>
      </c>
      <c r="F1536" s="564" t="s">
        <v>221</v>
      </c>
      <c r="G1536" s="564" t="s">
        <v>220</v>
      </c>
      <c r="H1536" s="564" t="s">
        <v>220</v>
      </c>
      <c r="I1536" s="564" t="s">
        <v>220</v>
      </c>
      <c r="J1536" s="564" t="s">
        <v>220</v>
      </c>
      <c r="K1536" s="564" t="s">
        <v>220</v>
      </c>
      <c r="L1536" s="564" t="s">
        <v>220</v>
      </c>
    </row>
    <row r="1537" spans="1:12" x14ac:dyDescent="0.3">
      <c r="A1537" s="564">
        <v>119556</v>
      </c>
      <c r="B1537" s="564" t="s">
        <v>515</v>
      </c>
      <c r="C1537" s="564" t="s">
        <v>220</v>
      </c>
      <c r="D1537" s="564" t="s">
        <v>219</v>
      </c>
      <c r="E1537" s="564" t="s">
        <v>219</v>
      </c>
      <c r="F1537" s="564" t="s">
        <v>221</v>
      </c>
      <c r="G1537" s="564" t="s">
        <v>221</v>
      </c>
      <c r="H1537" s="564" t="s">
        <v>220</v>
      </c>
      <c r="I1537" s="564" t="s">
        <v>220</v>
      </c>
      <c r="J1537" s="564" t="s">
        <v>221</v>
      </c>
      <c r="K1537" s="564" t="s">
        <v>220</v>
      </c>
      <c r="L1537" s="564" t="s">
        <v>220</v>
      </c>
    </row>
    <row r="1538" spans="1:12" x14ac:dyDescent="0.3">
      <c r="A1538" s="564">
        <v>119864</v>
      </c>
      <c r="B1538" s="564" t="s">
        <v>515</v>
      </c>
      <c r="C1538" s="564" t="s">
        <v>220</v>
      </c>
      <c r="D1538" s="564" t="s">
        <v>219</v>
      </c>
      <c r="E1538" s="564" t="s">
        <v>220</v>
      </c>
      <c r="F1538" s="564" t="s">
        <v>219</v>
      </c>
      <c r="G1538" s="564" t="s">
        <v>220</v>
      </c>
      <c r="H1538" s="564" t="s">
        <v>220</v>
      </c>
      <c r="I1538" s="564" t="s">
        <v>220</v>
      </c>
      <c r="J1538" s="564" t="s">
        <v>220</v>
      </c>
      <c r="K1538" s="564" t="s">
        <v>220</v>
      </c>
      <c r="L1538" s="564" t="s">
        <v>220</v>
      </c>
    </row>
    <row r="1539" spans="1:12" x14ac:dyDescent="0.3">
      <c r="A1539" s="564">
        <v>120363</v>
      </c>
      <c r="B1539" s="564" t="s">
        <v>515</v>
      </c>
      <c r="C1539" s="564" t="s">
        <v>220</v>
      </c>
      <c r="D1539" s="564" t="s">
        <v>219</v>
      </c>
      <c r="E1539" s="564" t="s">
        <v>220</v>
      </c>
      <c r="F1539" s="564" t="s">
        <v>219</v>
      </c>
      <c r="G1539" s="564" t="s">
        <v>220</v>
      </c>
      <c r="H1539" s="564" t="s">
        <v>220</v>
      </c>
      <c r="I1539" s="564" t="s">
        <v>220</v>
      </c>
      <c r="J1539" s="564" t="s">
        <v>220</v>
      </c>
      <c r="K1539" s="564" t="s">
        <v>220</v>
      </c>
      <c r="L1539" s="564" t="s">
        <v>220</v>
      </c>
    </row>
    <row r="1540" spans="1:12" x14ac:dyDescent="0.3">
      <c r="A1540" s="564">
        <v>121809</v>
      </c>
      <c r="B1540" s="564" t="s">
        <v>515</v>
      </c>
      <c r="C1540" s="564" t="s">
        <v>220</v>
      </c>
      <c r="D1540" s="564" t="s">
        <v>219</v>
      </c>
      <c r="E1540" s="564" t="s">
        <v>219</v>
      </c>
      <c r="F1540" s="564" t="s">
        <v>219</v>
      </c>
      <c r="G1540" s="564" t="s">
        <v>220</v>
      </c>
      <c r="H1540" s="564" t="s">
        <v>220</v>
      </c>
      <c r="I1540" s="564" t="s">
        <v>220</v>
      </c>
      <c r="J1540" s="564" t="s">
        <v>221</v>
      </c>
      <c r="K1540" s="564" t="s">
        <v>221</v>
      </c>
      <c r="L1540" s="564" t="s">
        <v>220</v>
      </c>
    </row>
    <row r="1541" spans="1:12" x14ac:dyDescent="0.3">
      <c r="A1541" s="564">
        <v>121999</v>
      </c>
      <c r="B1541" s="564" t="s">
        <v>515</v>
      </c>
      <c r="C1541" s="564" t="s">
        <v>220</v>
      </c>
      <c r="D1541" s="564" t="s">
        <v>219</v>
      </c>
      <c r="E1541" s="564" t="s">
        <v>221</v>
      </c>
      <c r="F1541" s="564" t="s">
        <v>219</v>
      </c>
      <c r="G1541" s="564" t="s">
        <v>220</v>
      </c>
      <c r="H1541" s="564" t="s">
        <v>220</v>
      </c>
      <c r="I1541" s="564" t="s">
        <v>220</v>
      </c>
      <c r="J1541" s="564" t="s">
        <v>220</v>
      </c>
      <c r="K1541" s="564" t="s">
        <v>220</v>
      </c>
      <c r="L1541" s="564" t="s">
        <v>220</v>
      </c>
    </row>
    <row r="1542" spans="1:12" x14ac:dyDescent="0.3">
      <c r="A1542" s="564">
        <v>122035</v>
      </c>
      <c r="B1542" s="564" t="s">
        <v>515</v>
      </c>
      <c r="C1542" s="564" t="s">
        <v>220</v>
      </c>
      <c r="D1542" s="564" t="s">
        <v>221</v>
      </c>
      <c r="E1542" s="564" t="s">
        <v>220</v>
      </c>
      <c r="F1542" s="564" t="s">
        <v>221</v>
      </c>
      <c r="G1542" s="564" t="s">
        <v>220</v>
      </c>
      <c r="H1542" s="564" t="s">
        <v>221</v>
      </c>
      <c r="I1542" s="564" t="s">
        <v>220</v>
      </c>
      <c r="J1542" s="564" t="s">
        <v>220</v>
      </c>
      <c r="K1542" s="564" t="s">
        <v>221</v>
      </c>
      <c r="L1542" s="564" t="s">
        <v>220</v>
      </c>
    </row>
    <row r="1543" spans="1:12" x14ac:dyDescent="0.3">
      <c r="A1543" s="564">
        <v>122098</v>
      </c>
      <c r="B1543" s="564" t="s">
        <v>515</v>
      </c>
      <c r="C1543" s="564" t="s">
        <v>220</v>
      </c>
      <c r="D1543" s="564" t="s">
        <v>221</v>
      </c>
      <c r="E1543" s="564" t="s">
        <v>221</v>
      </c>
      <c r="F1543" s="564" t="s">
        <v>220</v>
      </c>
      <c r="G1543" s="564" t="s">
        <v>221</v>
      </c>
      <c r="H1543" s="564" t="s">
        <v>220</v>
      </c>
      <c r="I1543" s="564" t="s">
        <v>221</v>
      </c>
      <c r="J1543" s="564" t="s">
        <v>221</v>
      </c>
      <c r="K1543" s="564" t="s">
        <v>220</v>
      </c>
      <c r="L1543" s="564" t="s">
        <v>220</v>
      </c>
    </row>
    <row r="1544" spans="1:12" x14ac:dyDescent="0.3">
      <c r="A1544" s="564">
        <v>122109</v>
      </c>
      <c r="B1544" s="564" t="s">
        <v>515</v>
      </c>
      <c r="C1544" s="564" t="s">
        <v>220</v>
      </c>
      <c r="D1544" s="564" t="s">
        <v>221</v>
      </c>
      <c r="E1544" s="564" t="s">
        <v>219</v>
      </c>
      <c r="F1544" s="564" t="s">
        <v>221</v>
      </c>
      <c r="G1544" s="564" t="s">
        <v>220</v>
      </c>
      <c r="H1544" s="564" t="s">
        <v>221</v>
      </c>
      <c r="I1544" s="564" t="s">
        <v>220</v>
      </c>
      <c r="J1544" s="564" t="s">
        <v>220</v>
      </c>
      <c r="K1544" s="564" t="s">
        <v>220</v>
      </c>
      <c r="L1544" s="564" t="s">
        <v>220</v>
      </c>
    </row>
    <row r="1545" spans="1:12" x14ac:dyDescent="0.3">
      <c r="A1545" s="564">
        <v>122220</v>
      </c>
      <c r="B1545" s="564" t="s">
        <v>515</v>
      </c>
      <c r="C1545" s="564" t="s">
        <v>220</v>
      </c>
      <c r="D1545" s="564" t="s">
        <v>220</v>
      </c>
      <c r="E1545" s="564" t="s">
        <v>220</v>
      </c>
      <c r="F1545" s="564" t="s">
        <v>221</v>
      </c>
      <c r="G1545" s="564" t="s">
        <v>221</v>
      </c>
      <c r="H1545" s="564" t="s">
        <v>220</v>
      </c>
      <c r="I1545" s="564" t="s">
        <v>220</v>
      </c>
      <c r="J1545" s="564" t="s">
        <v>220</v>
      </c>
      <c r="K1545" s="564" t="s">
        <v>220</v>
      </c>
      <c r="L1545" s="564" t="s">
        <v>220</v>
      </c>
    </row>
    <row r="1546" spans="1:12" x14ac:dyDescent="0.3">
      <c r="A1546" s="564">
        <v>122240</v>
      </c>
      <c r="B1546" s="564" t="s">
        <v>515</v>
      </c>
      <c r="C1546" s="564" t="s">
        <v>220</v>
      </c>
      <c r="D1546" s="564" t="s">
        <v>221</v>
      </c>
      <c r="E1546" s="564" t="s">
        <v>221</v>
      </c>
      <c r="F1546" s="564" t="s">
        <v>220</v>
      </c>
      <c r="G1546" s="564" t="s">
        <v>220</v>
      </c>
      <c r="H1546" s="564" t="s">
        <v>220</v>
      </c>
      <c r="I1546" s="564" t="s">
        <v>220</v>
      </c>
      <c r="J1546" s="564" t="s">
        <v>220</v>
      </c>
      <c r="K1546" s="564" t="s">
        <v>220</v>
      </c>
      <c r="L1546" s="564" t="s">
        <v>220</v>
      </c>
    </row>
    <row r="1547" spans="1:12" x14ac:dyDescent="0.3">
      <c r="A1547" s="564">
        <v>122272</v>
      </c>
      <c r="B1547" s="564" t="s">
        <v>515</v>
      </c>
      <c r="C1547" s="564" t="s">
        <v>220</v>
      </c>
      <c r="D1547" s="564" t="s">
        <v>219</v>
      </c>
      <c r="E1547" s="564" t="s">
        <v>219</v>
      </c>
      <c r="F1547" s="564" t="s">
        <v>219</v>
      </c>
      <c r="G1547" s="564" t="s">
        <v>220</v>
      </c>
      <c r="H1547" s="564" t="s">
        <v>220</v>
      </c>
      <c r="I1547" s="564" t="s">
        <v>220</v>
      </c>
      <c r="J1547" s="564" t="s">
        <v>220</v>
      </c>
      <c r="K1547" s="564" t="s">
        <v>220</v>
      </c>
      <c r="L1547" s="564" t="s">
        <v>220</v>
      </c>
    </row>
    <row r="1548" spans="1:12" x14ac:dyDescent="0.3">
      <c r="A1548" s="564">
        <v>122461</v>
      </c>
      <c r="B1548" s="564" t="s">
        <v>515</v>
      </c>
      <c r="C1548" s="564" t="s">
        <v>220</v>
      </c>
      <c r="D1548" s="564" t="s">
        <v>221</v>
      </c>
      <c r="E1548" s="564" t="s">
        <v>221</v>
      </c>
      <c r="F1548" s="564" t="s">
        <v>221</v>
      </c>
      <c r="G1548" s="564" t="s">
        <v>220</v>
      </c>
      <c r="H1548" s="564" t="s">
        <v>220</v>
      </c>
      <c r="I1548" s="564" t="s">
        <v>220</v>
      </c>
      <c r="J1548" s="564" t="s">
        <v>220</v>
      </c>
      <c r="K1548" s="564" t="s">
        <v>220</v>
      </c>
      <c r="L1548" s="564" t="s">
        <v>220</v>
      </c>
    </row>
    <row r="1549" spans="1:12" x14ac:dyDescent="0.3">
      <c r="A1549" s="564">
        <v>122467</v>
      </c>
      <c r="B1549" s="564" t="s">
        <v>515</v>
      </c>
      <c r="C1549" s="564" t="s">
        <v>220</v>
      </c>
      <c r="D1549" s="564" t="s">
        <v>220</v>
      </c>
      <c r="E1549" s="564" t="s">
        <v>221</v>
      </c>
      <c r="F1549" s="564" t="s">
        <v>221</v>
      </c>
      <c r="G1549" s="564" t="s">
        <v>221</v>
      </c>
      <c r="H1549" s="564" t="s">
        <v>220</v>
      </c>
      <c r="I1549" s="564" t="s">
        <v>220</v>
      </c>
      <c r="J1549" s="564" t="s">
        <v>220</v>
      </c>
      <c r="K1549" s="564" t="s">
        <v>220</v>
      </c>
      <c r="L1549" s="564" t="s">
        <v>220</v>
      </c>
    </row>
    <row r="1550" spans="1:12" x14ac:dyDescent="0.3">
      <c r="A1550" s="564">
        <v>122468</v>
      </c>
      <c r="B1550" s="564" t="s">
        <v>515</v>
      </c>
      <c r="C1550" s="564" t="s">
        <v>220</v>
      </c>
      <c r="D1550" s="564" t="s">
        <v>221</v>
      </c>
      <c r="E1550" s="564" t="s">
        <v>220</v>
      </c>
      <c r="F1550" s="564" t="s">
        <v>221</v>
      </c>
      <c r="G1550" s="564" t="s">
        <v>220</v>
      </c>
      <c r="H1550" s="564" t="s">
        <v>220</v>
      </c>
      <c r="I1550" s="564" t="s">
        <v>220</v>
      </c>
      <c r="J1550" s="564" t="s">
        <v>220</v>
      </c>
      <c r="K1550" s="564" t="s">
        <v>220</v>
      </c>
      <c r="L1550" s="564" t="s">
        <v>220</v>
      </c>
    </row>
    <row r="1551" spans="1:12" x14ac:dyDescent="0.3">
      <c r="A1551" s="564">
        <v>122474</v>
      </c>
      <c r="B1551" s="564" t="s">
        <v>515</v>
      </c>
      <c r="C1551" s="564" t="s">
        <v>220</v>
      </c>
      <c r="D1551" s="564" t="s">
        <v>221</v>
      </c>
      <c r="E1551" s="564" t="s">
        <v>221</v>
      </c>
      <c r="F1551" s="564" t="s">
        <v>221</v>
      </c>
      <c r="G1551" s="564" t="s">
        <v>220</v>
      </c>
      <c r="H1551" s="564" t="s">
        <v>220</v>
      </c>
      <c r="I1551" s="564" t="s">
        <v>220</v>
      </c>
      <c r="J1551" s="564" t="s">
        <v>220</v>
      </c>
      <c r="K1551" s="564" t="s">
        <v>220</v>
      </c>
      <c r="L1551" s="564" t="s">
        <v>220</v>
      </c>
    </row>
    <row r="1552" spans="1:12" x14ac:dyDescent="0.3">
      <c r="A1552" s="564">
        <v>122478</v>
      </c>
      <c r="B1552" s="564" t="s">
        <v>515</v>
      </c>
      <c r="C1552" s="564" t="s">
        <v>220</v>
      </c>
      <c r="D1552" s="564" t="s">
        <v>221</v>
      </c>
      <c r="E1552" s="564" t="s">
        <v>220</v>
      </c>
      <c r="F1552" s="564" t="s">
        <v>221</v>
      </c>
      <c r="G1552" s="564" t="s">
        <v>221</v>
      </c>
      <c r="H1552" s="564" t="s">
        <v>220</v>
      </c>
      <c r="I1552" s="564" t="s">
        <v>220</v>
      </c>
      <c r="J1552" s="564" t="s">
        <v>220</v>
      </c>
      <c r="K1552" s="564" t="s">
        <v>220</v>
      </c>
      <c r="L1552" s="564" t="s">
        <v>220</v>
      </c>
    </row>
    <row r="1553" spans="1:42" x14ac:dyDescent="0.3">
      <c r="A1553" s="564">
        <v>122503</v>
      </c>
      <c r="B1553" s="564" t="s">
        <v>515</v>
      </c>
      <c r="C1553" s="564" t="s">
        <v>220</v>
      </c>
      <c r="D1553" s="564" t="s">
        <v>221</v>
      </c>
      <c r="E1553" s="564" t="s">
        <v>221</v>
      </c>
      <c r="F1553" s="564" t="s">
        <v>221</v>
      </c>
      <c r="G1553" s="564" t="s">
        <v>221</v>
      </c>
      <c r="H1553" s="564" t="s">
        <v>220</v>
      </c>
      <c r="I1553" s="564" t="s">
        <v>220</v>
      </c>
      <c r="J1553" s="564" t="s">
        <v>220</v>
      </c>
      <c r="K1553" s="564" t="s">
        <v>220</v>
      </c>
      <c r="L1553" s="564" t="s">
        <v>220</v>
      </c>
    </row>
    <row r="1554" spans="1:42" x14ac:dyDescent="0.3">
      <c r="A1554" s="564">
        <v>122529</v>
      </c>
      <c r="B1554" s="564" t="s">
        <v>515</v>
      </c>
      <c r="C1554" s="564" t="s">
        <v>220</v>
      </c>
      <c r="D1554" s="564" t="s">
        <v>221</v>
      </c>
      <c r="E1554" s="564" t="s">
        <v>221</v>
      </c>
      <c r="F1554" s="564" t="s">
        <v>220</v>
      </c>
      <c r="G1554" s="564" t="s">
        <v>220</v>
      </c>
      <c r="H1554" s="564" t="s">
        <v>220</v>
      </c>
      <c r="I1554" s="564" t="s">
        <v>220</v>
      </c>
      <c r="J1554" s="564" t="s">
        <v>220</v>
      </c>
      <c r="K1554" s="564" t="s">
        <v>220</v>
      </c>
      <c r="L1554" s="564" t="s">
        <v>220</v>
      </c>
    </row>
    <row r="1555" spans="1:42" x14ac:dyDescent="0.3">
      <c r="A1555" s="564">
        <v>122532</v>
      </c>
      <c r="B1555" s="564" t="s">
        <v>515</v>
      </c>
      <c r="C1555" s="564" t="s">
        <v>220</v>
      </c>
      <c r="D1555" s="564" t="s">
        <v>221</v>
      </c>
      <c r="E1555" s="564" t="s">
        <v>221</v>
      </c>
      <c r="F1555" s="564" t="s">
        <v>221</v>
      </c>
      <c r="G1555" s="564" t="s">
        <v>220</v>
      </c>
      <c r="H1555" s="564" t="s">
        <v>220</v>
      </c>
      <c r="I1555" s="564" t="s">
        <v>220</v>
      </c>
      <c r="J1555" s="564" t="s">
        <v>220</v>
      </c>
      <c r="K1555" s="564" t="s">
        <v>220</v>
      </c>
      <c r="L1555" s="564" t="s">
        <v>220</v>
      </c>
    </row>
    <row r="1556" spans="1:42" x14ac:dyDescent="0.3">
      <c r="A1556" s="564">
        <v>122548</v>
      </c>
      <c r="B1556" s="564" t="s">
        <v>515</v>
      </c>
      <c r="C1556" s="564" t="s">
        <v>220</v>
      </c>
      <c r="D1556" s="564" t="s">
        <v>221</v>
      </c>
      <c r="E1556" s="564" t="s">
        <v>221</v>
      </c>
      <c r="F1556" s="564" t="s">
        <v>220</v>
      </c>
      <c r="G1556" s="564" t="s">
        <v>221</v>
      </c>
      <c r="H1556" s="564" t="s">
        <v>220</v>
      </c>
      <c r="I1556" s="564" t="s">
        <v>220</v>
      </c>
      <c r="J1556" s="564" t="s">
        <v>220</v>
      </c>
      <c r="K1556" s="564" t="s">
        <v>220</v>
      </c>
      <c r="L1556" s="564" t="s">
        <v>220</v>
      </c>
    </row>
    <row r="1557" spans="1:42" x14ac:dyDescent="0.3">
      <c r="A1557" s="564">
        <v>122604</v>
      </c>
      <c r="B1557" s="564" t="s">
        <v>515</v>
      </c>
      <c r="C1557" s="564" t="s">
        <v>220</v>
      </c>
      <c r="D1557" s="564" t="s">
        <v>220</v>
      </c>
      <c r="E1557" s="564" t="s">
        <v>221</v>
      </c>
      <c r="F1557" s="564" t="s">
        <v>221</v>
      </c>
      <c r="G1557" s="564" t="s">
        <v>220</v>
      </c>
      <c r="H1557" s="564" t="s">
        <v>220</v>
      </c>
      <c r="I1557" s="564" t="s">
        <v>220</v>
      </c>
      <c r="J1557" s="564" t="s">
        <v>220</v>
      </c>
      <c r="K1557" s="564" t="s">
        <v>220</v>
      </c>
      <c r="L1557" s="564" t="s">
        <v>220</v>
      </c>
    </row>
    <row r="1558" spans="1:42" x14ac:dyDescent="0.3">
      <c r="A1558" s="564">
        <v>122606</v>
      </c>
      <c r="B1558" s="564" t="s">
        <v>515</v>
      </c>
      <c r="C1558" s="564" t="s">
        <v>220</v>
      </c>
      <c r="D1558" s="564" t="s">
        <v>220</v>
      </c>
      <c r="E1558" s="564" t="s">
        <v>221</v>
      </c>
      <c r="F1558" s="564" t="s">
        <v>221</v>
      </c>
      <c r="G1558" s="564" t="s">
        <v>221</v>
      </c>
      <c r="H1558" s="564" t="s">
        <v>220</v>
      </c>
      <c r="I1558" s="564" t="s">
        <v>220</v>
      </c>
      <c r="J1558" s="564" t="s">
        <v>220</v>
      </c>
      <c r="K1558" s="564" t="s">
        <v>220</v>
      </c>
      <c r="L1558" s="564" t="s">
        <v>220</v>
      </c>
    </row>
    <row r="1559" spans="1:42" x14ac:dyDescent="0.3">
      <c r="A1559" s="564">
        <v>122623</v>
      </c>
      <c r="B1559" s="564" t="s">
        <v>515</v>
      </c>
      <c r="C1559" s="564" t="s">
        <v>220</v>
      </c>
      <c r="D1559" s="564" t="s">
        <v>221</v>
      </c>
      <c r="E1559" s="564" t="s">
        <v>221</v>
      </c>
      <c r="F1559" s="564" t="s">
        <v>221</v>
      </c>
      <c r="G1559" s="564" t="s">
        <v>221</v>
      </c>
      <c r="H1559" s="564" t="s">
        <v>220</v>
      </c>
      <c r="I1559" s="564" t="s">
        <v>220</v>
      </c>
      <c r="J1559" s="564" t="s">
        <v>220</v>
      </c>
      <c r="K1559" s="564" t="s">
        <v>220</v>
      </c>
      <c r="L1559" s="564" t="s">
        <v>220</v>
      </c>
    </row>
    <row r="1560" spans="1:42" x14ac:dyDescent="0.3">
      <c r="A1560" s="564">
        <v>122655</v>
      </c>
      <c r="B1560" s="564" t="s">
        <v>515</v>
      </c>
      <c r="C1560" s="564" t="s">
        <v>220</v>
      </c>
      <c r="D1560" s="564" t="s">
        <v>221</v>
      </c>
      <c r="E1560" s="564" t="s">
        <v>220</v>
      </c>
      <c r="F1560" s="564" t="s">
        <v>221</v>
      </c>
      <c r="G1560" s="564" t="s">
        <v>220</v>
      </c>
      <c r="H1560" s="564" t="s">
        <v>220</v>
      </c>
      <c r="I1560" s="564" t="s">
        <v>220</v>
      </c>
      <c r="J1560" s="564" t="s">
        <v>220</v>
      </c>
      <c r="K1560" s="564" t="s">
        <v>220</v>
      </c>
      <c r="L1560" s="564" t="s">
        <v>220</v>
      </c>
    </row>
    <row r="1561" spans="1:42" x14ac:dyDescent="0.3">
      <c r="A1561" s="564">
        <v>122672</v>
      </c>
      <c r="B1561" s="564" t="s">
        <v>515</v>
      </c>
      <c r="C1561" s="564" t="s">
        <v>220</v>
      </c>
      <c r="D1561" s="564" t="s">
        <v>221</v>
      </c>
      <c r="E1561" s="564" t="s">
        <v>221</v>
      </c>
      <c r="F1561" s="564" t="s">
        <v>221</v>
      </c>
      <c r="G1561" s="564" t="s">
        <v>220</v>
      </c>
      <c r="H1561" s="564" t="s">
        <v>220</v>
      </c>
      <c r="I1561" s="564" t="s">
        <v>220</v>
      </c>
      <c r="J1561" s="564" t="s">
        <v>220</v>
      </c>
      <c r="K1561" s="564" t="s">
        <v>220</v>
      </c>
      <c r="L1561" s="564" t="s">
        <v>220</v>
      </c>
    </row>
    <row r="1562" spans="1:42" x14ac:dyDescent="0.3">
      <c r="A1562" s="564">
        <v>122683</v>
      </c>
      <c r="B1562" s="564" t="s">
        <v>515</v>
      </c>
      <c r="C1562" s="564" t="s">
        <v>220</v>
      </c>
      <c r="D1562" s="564" t="s">
        <v>220</v>
      </c>
      <c r="E1562" s="564" t="s">
        <v>220</v>
      </c>
      <c r="F1562" s="564" t="s">
        <v>221</v>
      </c>
      <c r="G1562" s="564" t="s">
        <v>221</v>
      </c>
      <c r="H1562" s="564" t="s">
        <v>220</v>
      </c>
      <c r="I1562" s="564" t="s">
        <v>220</v>
      </c>
      <c r="J1562" s="564" t="s">
        <v>220</v>
      </c>
      <c r="K1562" s="564" t="s">
        <v>220</v>
      </c>
      <c r="L1562" s="564" t="s">
        <v>220</v>
      </c>
    </row>
    <row r="1563" spans="1:42" x14ac:dyDescent="0.3">
      <c r="A1563" s="564">
        <v>122685</v>
      </c>
      <c r="B1563" s="564" t="s">
        <v>515</v>
      </c>
      <c r="C1563" s="564" t="s">
        <v>220</v>
      </c>
      <c r="D1563" s="564" t="s">
        <v>219</v>
      </c>
      <c r="E1563" s="564" t="s">
        <v>219</v>
      </c>
      <c r="F1563" s="564" t="s">
        <v>220</v>
      </c>
      <c r="G1563" s="564" t="s">
        <v>221</v>
      </c>
      <c r="H1563" s="564" t="s">
        <v>220</v>
      </c>
      <c r="I1563" s="564" t="s">
        <v>220</v>
      </c>
      <c r="J1563" s="564" t="s">
        <v>220</v>
      </c>
      <c r="K1563" s="564" t="s">
        <v>220</v>
      </c>
      <c r="L1563" s="564" t="s">
        <v>220</v>
      </c>
    </row>
    <row r="1564" spans="1:42" x14ac:dyDescent="0.3">
      <c r="A1564" s="564">
        <v>122699</v>
      </c>
      <c r="B1564" s="564" t="s">
        <v>515</v>
      </c>
      <c r="C1564" s="564" t="s">
        <v>220</v>
      </c>
      <c r="D1564" s="564" t="s">
        <v>220</v>
      </c>
      <c r="E1564" s="564" t="s">
        <v>221</v>
      </c>
      <c r="F1564" s="564" t="s">
        <v>221</v>
      </c>
      <c r="G1564" s="564" t="s">
        <v>220</v>
      </c>
      <c r="H1564" s="564" t="s">
        <v>220</v>
      </c>
      <c r="I1564" s="564" t="s">
        <v>220</v>
      </c>
      <c r="J1564" s="564" t="s">
        <v>220</v>
      </c>
      <c r="K1564" s="564" t="s">
        <v>220</v>
      </c>
      <c r="L1564" s="564" t="s">
        <v>220</v>
      </c>
    </row>
    <row r="1565" spans="1:42" x14ac:dyDescent="0.3">
      <c r="A1565" s="564">
        <v>122710</v>
      </c>
      <c r="B1565" s="564" t="s">
        <v>515</v>
      </c>
      <c r="C1565" s="564" t="s">
        <v>220</v>
      </c>
      <c r="D1565" s="564" t="s">
        <v>220</v>
      </c>
      <c r="E1565" s="564" t="s">
        <v>220</v>
      </c>
      <c r="F1565" s="564" t="s">
        <v>221</v>
      </c>
      <c r="G1565" s="564" t="s">
        <v>221</v>
      </c>
      <c r="H1565" s="564" t="s">
        <v>220</v>
      </c>
      <c r="I1565" s="564" t="s">
        <v>220</v>
      </c>
      <c r="J1565" s="564" t="s">
        <v>220</v>
      </c>
      <c r="K1565" s="564" t="s">
        <v>220</v>
      </c>
      <c r="L1565" s="564" t="s">
        <v>220</v>
      </c>
    </row>
    <row r="1566" spans="1:42" x14ac:dyDescent="0.3">
      <c r="A1566" s="564">
        <v>122726</v>
      </c>
      <c r="B1566" s="564" t="s">
        <v>515</v>
      </c>
      <c r="C1566" s="564" t="s">
        <v>220</v>
      </c>
      <c r="D1566" s="564" t="s">
        <v>221</v>
      </c>
      <c r="E1566" s="564" t="s">
        <v>221</v>
      </c>
      <c r="F1566" s="564" t="s">
        <v>220</v>
      </c>
      <c r="G1566" s="564" t="s">
        <v>220</v>
      </c>
      <c r="H1566" s="564" t="s">
        <v>220</v>
      </c>
      <c r="I1566" s="564" t="s">
        <v>220</v>
      </c>
      <c r="J1566" s="564" t="s">
        <v>220</v>
      </c>
      <c r="K1566" s="564" t="s">
        <v>220</v>
      </c>
      <c r="L1566" s="564" t="s">
        <v>220</v>
      </c>
    </row>
    <row r="1567" spans="1:42" x14ac:dyDescent="0.3">
      <c r="A1567" s="564">
        <v>122730</v>
      </c>
      <c r="B1567" s="564" t="s">
        <v>515</v>
      </c>
      <c r="C1567" s="564" t="s">
        <v>220</v>
      </c>
      <c r="D1567" s="564" t="s">
        <v>221</v>
      </c>
      <c r="E1567" s="564" t="s">
        <v>220</v>
      </c>
      <c r="F1567" s="564" t="s">
        <v>221</v>
      </c>
      <c r="G1567" s="564" t="s">
        <v>221</v>
      </c>
      <c r="H1567" s="564" t="s">
        <v>220</v>
      </c>
      <c r="I1567" s="564" t="s">
        <v>220</v>
      </c>
      <c r="J1567" s="564" t="s">
        <v>220</v>
      </c>
      <c r="K1567" s="564" t="s">
        <v>220</v>
      </c>
      <c r="L1567" s="564" t="s">
        <v>220</v>
      </c>
    </row>
    <row r="1568" spans="1:42" x14ac:dyDescent="0.3">
      <c r="A1568" s="564">
        <v>122736</v>
      </c>
      <c r="B1568" s="564" t="s">
        <v>515</v>
      </c>
      <c r="C1568" s="564" t="s">
        <v>220</v>
      </c>
      <c r="D1568" s="564" t="s">
        <v>219</v>
      </c>
      <c r="E1568" s="564" t="s">
        <v>220</v>
      </c>
      <c r="F1568" s="564" t="s">
        <v>219</v>
      </c>
      <c r="G1568" s="564" t="s">
        <v>220</v>
      </c>
      <c r="H1568" s="564" t="s">
        <v>221</v>
      </c>
      <c r="I1568" s="564" t="s">
        <v>221</v>
      </c>
      <c r="J1568" s="564" t="s">
        <v>221</v>
      </c>
      <c r="K1568" s="564" t="s">
        <v>221</v>
      </c>
      <c r="L1568" s="564" t="s">
        <v>220</v>
      </c>
      <c r="M1568" s="564" t="s">
        <v>379</v>
      </c>
      <c r="N1568" s="564" t="s">
        <v>379</v>
      </c>
      <c r="O1568" s="564" t="s">
        <v>379</v>
      </c>
      <c r="P1568" s="564" t="s">
        <v>379</v>
      </c>
      <c r="Q1568" s="564" t="s">
        <v>379</v>
      </c>
      <c r="R1568" s="564" t="s">
        <v>379</v>
      </c>
      <c r="S1568" s="564" t="s">
        <v>379</v>
      </c>
      <c r="T1568" s="564" t="s">
        <v>379</v>
      </c>
      <c r="U1568" s="564" t="s">
        <v>379</v>
      </c>
      <c r="V1568" s="564" t="s">
        <v>379</v>
      </c>
      <c r="W1568" s="564" t="s">
        <v>379</v>
      </c>
      <c r="X1568" s="564" t="s">
        <v>379</v>
      </c>
      <c r="Y1568" s="564" t="s">
        <v>379</v>
      </c>
      <c r="Z1568" s="564" t="s">
        <v>379</v>
      </c>
      <c r="AA1568" s="564" t="s">
        <v>379</v>
      </c>
      <c r="AB1568" s="564" t="s">
        <v>379</v>
      </c>
      <c r="AC1568" s="564" t="s">
        <v>379</v>
      </c>
      <c r="AD1568" s="564" t="s">
        <v>379</v>
      </c>
      <c r="AE1568" s="564" t="s">
        <v>379</v>
      </c>
      <c r="AF1568" s="564" t="s">
        <v>379</v>
      </c>
      <c r="AG1568" s="564" t="s">
        <v>379</v>
      </c>
      <c r="AH1568" s="564" t="s">
        <v>379</v>
      </c>
      <c r="AI1568" s="564" t="s">
        <v>379</v>
      </c>
      <c r="AJ1568" s="564" t="s">
        <v>379</v>
      </c>
      <c r="AK1568" s="564" t="s">
        <v>379</v>
      </c>
      <c r="AL1568" s="564" t="s">
        <v>379</v>
      </c>
      <c r="AM1568" s="564" t="s">
        <v>379</v>
      </c>
      <c r="AN1568" s="564" t="s">
        <v>379</v>
      </c>
      <c r="AO1568" s="564" t="s">
        <v>379</v>
      </c>
      <c r="AP1568" s="564" t="s">
        <v>379</v>
      </c>
    </row>
    <row r="1569" spans="1:12" x14ac:dyDescent="0.3">
      <c r="A1569" s="564">
        <v>122743</v>
      </c>
      <c r="B1569" s="564" t="s">
        <v>515</v>
      </c>
      <c r="C1569" s="564" t="s">
        <v>220</v>
      </c>
      <c r="D1569" s="564" t="s">
        <v>221</v>
      </c>
      <c r="E1569" s="564" t="s">
        <v>220</v>
      </c>
      <c r="F1569" s="564" t="s">
        <v>221</v>
      </c>
      <c r="G1569" s="564" t="s">
        <v>220</v>
      </c>
      <c r="H1569" s="564" t="s">
        <v>220</v>
      </c>
      <c r="I1569" s="564" t="s">
        <v>220</v>
      </c>
      <c r="J1569" s="564" t="s">
        <v>220</v>
      </c>
      <c r="K1569" s="564" t="s">
        <v>220</v>
      </c>
      <c r="L1569" s="564" t="s">
        <v>220</v>
      </c>
    </row>
    <row r="1570" spans="1:12" x14ac:dyDescent="0.3">
      <c r="A1570" s="564">
        <v>122790</v>
      </c>
      <c r="B1570" s="564" t="s">
        <v>515</v>
      </c>
      <c r="C1570" s="564" t="s">
        <v>220</v>
      </c>
      <c r="D1570" s="564" t="s">
        <v>220</v>
      </c>
      <c r="E1570" s="564" t="s">
        <v>220</v>
      </c>
      <c r="F1570" s="564" t="s">
        <v>221</v>
      </c>
      <c r="G1570" s="564" t="s">
        <v>221</v>
      </c>
      <c r="H1570" s="564" t="s">
        <v>220</v>
      </c>
      <c r="I1570" s="564" t="s">
        <v>220</v>
      </c>
      <c r="J1570" s="564" t="s">
        <v>220</v>
      </c>
      <c r="K1570" s="564" t="s">
        <v>220</v>
      </c>
      <c r="L1570" s="564" t="s">
        <v>220</v>
      </c>
    </row>
    <row r="1571" spans="1:12" x14ac:dyDescent="0.3">
      <c r="A1571" s="564">
        <v>122797</v>
      </c>
      <c r="B1571" s="564" t="s">
        <v>515</v>
      </c>
      <c r="C1571" s="564" t="s">
        <v>220</v>
      </c>
      <c r="D1571" s="564" t="s">
        <v>220</v>
      </c>
      <c r="E1571" s="564" t="s">
        <v>220</v>
      </c>
      <c r="F1571" s="564" t="s">
        <v>221</v>
      </c>
      <c r="G1571" s="564" t="s">
        <v>221</v>
      </c>
      <c r="H1571" s="564" t="s">
        <v>220</v>
      </c>
      <c r="I1571" s="564" t="s">
        <v>220</v>
      </c>
      <c r="J1571" s="564" t="s">
        <v>220</v>
      </c>
      <c r="K1571" s="564" t="s">
        <v>220</v>
      </c>
      <c r="L1571" s="564" t="s">
        <v>220</v>
      </c>
    </row>
    <row r="1572" spans="1:12" x14ac:dyDescent="0.3">
      <c r="A1572" s="564">
        <v>122808</v>
      </c>
      <c r="B1572" s="564" t="s">
        <v>515</v>
      </c>
      <c r="C1572" s="564" t="s">
        <v>220</v>
      </c>
      <c r="D1572" s="564" t="s">
        <v>221</v>
      </c>
      <c r="E1572" s="564" t="s">
        <v>221</v>
      </c>
      <c r="F1572" s="564" t="s">
        <v>221</v>
      </c>
      <c r="G1572" s="564" t="s">
        <v>221</v>
      </c>
      <c r="H1572" s="564" t="s">
        <v>220</v>
      </c>
      <c r="I1572" s="564" t="s">
        <v>221</v>
      </c>
      <c r="J1572" s="564" t="s">
        <v>221</v>
      </c>
      <c r="K1572" s="564" t="s">
        <v>221</v>
      </c>
      <c r="L1572" s="564" t="s">
        <v>221</v>
      </c>
    </row>
    <row r="1573" spans="1:12" x14ac:dyDescent="0.3">
      <c r="A1573" s="564">
        <v>122822</v>
      </c>
      <c r="B1573" s="564" t="s">
        <v>515</v>
      </c>
      <c r="C1573" s="564" t="s">
        <v>220</v>
      </c>
      <c r="D1573" s="564" t="s">
        <v>221</v>
      </c>
      <c r="E1573" s="564" t="s">
        <v>220</v>
      </c>
      <c r="F1573" s="564" t="s">
        <v>221</v>
      </c>
      <c r="G1573" s="564" t="s">
        <v>221</v>
      </c>
      <c r="H1573" s="564" t="s">
        <v>220</v>
      </c>
      <c r="I1573" s="564" t="s">
        <v>220</v>
      </c>
      <c r="J1573" s="564" t="s">
        <v>220</v>
      </c>
      <c r="K1573" s="564" t="s">
        <v>220</v>
      </c>
      <c r="L1573" s="564" t="s">
        <v>220</v>
      </c>
    </row>
    <row r="1574" spans="1:12" x14ac:dyDescent="0.3">
      <c r="A1574" s="564">
        <v>122826</v>
      </c>
      <c r="B1574" s="564" t="s">
        <v>515</v>
      </c>
      <c r="C1574" s="564" t="s">
        <v>220</v>
      </c>
      <c r="D1574" s="564" t="s">
        <v>221</v>
      </c>
      <c r="E1574" s="564" t="s">
        <v>220</v>
      </c>
      <c r="F1574" s="564" t="s">
        <v>221</v>
      </c>
      <c r="G1574" s="564" t="s">
        <v>221</v>
      </c>
      <c r="H1574" s="564" t="s">
        <v>220</v>
      </c>
      <c r="I1574" s="564" t="s">
        <v>220</v>
      </c>
      <c r="J1574" s="564" t="s">
        <v>220</v>
      </c>
      <c r="K1574" s="564" t="s">
        <v>220</v>
      </c>
      <c r="L1574" s="564" t="s">
        <v>220</v>
      </c>
    </row>
    <row r="1575" spans="1:12" x14ac:dyDescent="0.3">
      <c r="A1575" s="564">
        <v>122833</v>
      </c>
      <c r="B1575" s="564" t="s">
        <v>515</v>
      </c>
      <c r="C1575" s="564" t="s">
        <v>220</v>
      </c>
      <c r="D1575" s="564" t="s">
        <v>221</v>
      </c>
      <c r="E1575" s="564" t="s">
        <v>221</v>
      </c>
      <c r="F1575" s="564" t="s">
        <v>221</v>
      </c>
      <c r="G1575" s="564" t="s">
        <v>221</v>
      </c>
      <c r="H1575" s="564" t="s">
        <v>220</v>
      </c>
      <c r="I1575" s="564" t="s">
        <v>220</v>
      </c>
      <c r="J1575" s="564" t="s">
        <v>220</v>
      </c>
      <c r="K1575" s="564" t="s">
        <v>220</v>
      </c>
      <c r="L1575" s="564" t="s">
        <v>220</v>
      </c>
    </row>
    <row r="1576" spans="1:12" x14ac:dyDescent="0.3">
      <c r="A1576" s="564">
        <v>122861</v>
      </c>
      <c r="B1576" s="564" t="s">
        <v>515</v>
      </c>
      <c r="C1576" s="564" t="s">
        <v>220</v>
      </c>
      <c r="D1576" s="564" t="s">
        <v>221</v>
      </c>
      <c r="E1576" s="564" t="s">
        <v>221</v>
      </c>
      <c r="F1576" s="564" t="s">
        <v>221</v>
      </c>
      <c r="G1576" s="564" t="s">
        <v>221</v>
      </c>
      <c r="H1576" s="564" t="s">
        <v>221</v>
      </c>
      <c r="I1576" s="564" t="s">
        <v>221</v>
      </c>
      <c r="J1576" s="564" t="s">
        <v>220</v>
      </c>
      <c r="K1576" s="564" t="s">
        <v>221</v>
      </c>
      <c r="L1576" s="564" t="s">
        <v>220</v>
      </c>
    </row>
    <row r="1577" spans="1:12" x14ac:dyDescent="0.3">
      <c r="A1577" s="564">
        <v>122870</v>
      </c>
      <c r="B1577" s="564" t="s">
        <v>515</v>
      </c>
      <c r="C1577" s="564" t="s">
        <v>220</v>
      </c>
      <c r="D1577" s="564" t="s">
        <v>221</v>
      </c>
      <c r="E1577" s="564" t="s">
        <v>221</v>
      </c>
      <c r="F1577" s="564" t="s">
        <v>221</v>
      </c>
      <c r="G1577" s="564" t="s">
        <v>221</v>
      </c>
      <c r="H1577" s="564" t="s">
        <v>220</v>
      </c>
      <c r="I1577" s="564" t="s">
        <v>220</v>
      </c>
      <c r="J1577" s="564" t="s">
        <v>220</v>
      </c>
      <c r="K1577" s="564" t="s">
        <v>220</v>
      </c>
      <c r="L1577" s="564" t="s">
        <v>220</v>
      </c>
    </row>
    <row r="1578" spans="1:12" x14ac:dyDescent="0.3">
      <c r="A1578" s="564">
        <v>122877</v>
      </c>
      <c r="B1578" s="564" t="s">
        <v>515</v>
      </c>
      <c r="C1578" s="564" t="s">
        <v>220</v>
      </c>
      <c r="D1578" s="564" t="s">
        <v>219</v>
      </c>
      <c r="E1578" s="564" t="s">
        <v>219</v>
      </c>
      <c r="F1578" s="564" t="s">
        <v>221</v>
      </c>
      <c r="G1578" s="564" t="s">
        <v>221</v>
      </c>
      <c r="H1578" s="564" t="s">
        <v>220</v>
      </c>
      <c r="I1578" s="564" t="s">
        <v>221</v>
      </c>
      <c r="J1578" s="564" t="s">
        <v>221</v>
      </c>
      <c r="K1578" s="564" t="s">
        <v>220</v>
      </c>
      <c r="L1578" s="564" t="s">
        <v>220</v>
      </c>
    </row>
    <row r="1579" spans="1:12" x14ac:dyDescent="0.3">
      <c r="A1579" s="564">
        <v>122885</v>
      </c>
      <c r="B1579" s="564" t="s">
        <v>515</v>
      </c>
      <c r="C1579" s="564" t="s">
        <v>220</v>
      </c>
      <c r="D1579" s="564" t="s">
        <v>221</v>
      </c>
      <c r="E1579" s="564" t="s">
        <v>220</v>
      </c>
      <c r="F1579" s="564" t="s">
        <v>221</v>
      </c>
      <c r="G1579" s="564" t="s">
        <v>220</v>
      </c>
      <c r="H1579" s="564" t="s">
        <v>220</v>
      </c>
      <c r="I1579" s="564" t="s">
        <v>220</v>
      </c>
      <c r="J1579" s="564" t="s">
        <v>220</v>
      </c>
      <c r="K1579" s="564" t="s">
        <v>220</v>
      </c>
      <c r="L1579" s="564" t="s">
        <v>220</v>
      </c>
    </row>
    <row r="1580" spans="1:12" x14ac:dyDescent="0.3">
      <c r="A1580" s="564">
        <v>122897</v>
      </c>
      <c r="B1580" s="564" t="s">
        <v>515</v>
      </c>
      <c r="C1580" s="564" t="s">
        <v>220</v>
      </c>
      <c r="D1580" s="564" t="s">
        <v>221</v>
      </c>
      <c r="E1580" s="564" t="s">
        <v>220</v>
      </c>
      <c r="F1580" s="564" t="s">
        <v>221</v>
      </c>
      <c r="G1580" s="564" t="s">
        <v>220</v>
      </c>
      <c r="H1580" s="564" t="s">
        <v>220</v>
      </c>
      <c r="I1580" s="564" t="s">
        <v>220</v>
      </c>
      <c r="J1580" s="564" t="s">
        <v>220</v>
      </c>
      <c r="K1580" s="564" t="s">
        <v>220</v>
      </c>
      <c r="L1580" s="564" t="s">
        <v>220</v>
      </c>
    </row>
    <row r="1581" spans="1:12" x14ac:dyDescent="0.3">
      <c r="A1581" s="564">
        <v>122912</v>
      </c>
      <c r="B1581" s="564" t="s">
        <v>515</v>
      </c>
      <c r="C1581" s="564" t="s">
        <v>220</v>
      </c>
      <c r="D1581" s="564" t="s">
        <v>221</v>
      </c>
      <c r="E1581" s="564" t="s">
        <v>221</v>
      </c>
      <c r="F1581" s="564" t="s">
        <v>220</v>
      </c>
      <c r="G1581" s="564" t="s">
        <v>220</v>
      </c>
      <c r="H1581" s="564" t="s">
        <v>220</v>
      </c>
      <c r="I1581" s="564" t="s">
        <v>220</v>
      </c>
      <c r="J1581" s="564" t="s">
        <v>220</v>
      </c>
      <c r="K1581" s="564" t="s">
        <v>220</v>
      </c>
      <c r="L1581" s="564" t="s">
        <v>220</v>
      </c>
    </row>
    <row r="1582" spans="1:12" x14ac:dyDescent="0.3">
      <c r="A1582" s="564">
        <v>122914</v>
      </c>
      <c r="B1582" s="564" t="s">
        <v>515</v>
      </c>
      <c r="C1582" s="564" t="s">
        <v>220</v>
      </c>
      <c r="D1582" s="564" t="s">
        <v>221</v>
      </c>
      <c r="E1582" s="564" t="s">
        <v>221</v>
      </c>
      <c r="F1582" s="564" t="s">
        <v>221</v>
      </c>
      <c r="G1582" s="564" t="s">
        <v>220</v>
      </c>
      <c r="H1582" s="564" t="s">
        <v>220</v>
      </c>
      <c r="I1582" s="564" t="s">
        <v>220</v>
      </c>
      <c r="J1582" s="564" t="s">
        <v>220</v>
      </c>
      <c r="K1582" s="564" t="s">
        <v>220</v>
      </c>
      <c r="L1582" s="564" t="s">
        <v>220</v>
      </c>
    </row>
    <row r="1583" spans="1:12" x14ac:dyDescent="0.3">
      <c r="A1583" s="564">
        <v>122922</v>
      </c>
      <c r="B1583" s="564" t="s">
        <v>515</v>
      </c>
      <c r="C1583" s="564" t="s">
        <v>220</v>
      </c>
      <c r="D1583" s="564" t="s">
        <v>221</v>
      </c>
      <c r="E1583" s="564" t="s">
        <v>221</v>
      </c>
      <c r="F1583" s="564" t="s">
        <v>220</v>
      </c>
      <c r="G1583" s="564" t="s">
        <v>221</v>
      </c>
      <c r="H1583" s="564" t="s">
        <v>220</v>
      </c>
      <c r="I1583" s="564" t="s">
        <v>220</v>
      </c>
      <c r="J1583" s="564" t="s">
        <v>220</v>
      </c>
      <c r="K1583" s="564" t="s">
        <v>220</v>
      </c>
      <c r="L1583" s="564" t="s">
        <v>220</v>
      </c>
    </row>
    <row r="1584" spans="1:12" x14ac:dyDescent="0.3">
      <c r="A1584" s="564">
        <v>122931</v>
      </c>
      <c r="B1584" s="564" t="s">
        <v>515</v>
      </c>
      <c r="C1584" s="564" t="s">
        <v>220</v>
      </c>
      <c r="D1584" s="564" t="s">
        <v>221</v>
      </c>
      <c r="E1584" s="564" t="s">
        <v>221</v>
      </c>
      <c r="F1584" s="564" t="s">
        <v>220</v>
      </c>
      <c r="G1584" s="564" t="s">
        <v>220</v>
      </c>
      <c r="H1584" s="564" t="s">
        <v>220</v>
      </c>
      <c r="I1584" s="564" t="s">
        <v>220</v>
      </c>
      <c r="J1584" s="564" t="s">
        <v>220</v>
      </c>
      <c r="K1584" s="564" t="s">
        <v>220</v>
      </c>
      <c r="L1584" s="564" t="s">
        <v>220</v>
      </c>
    </row>
    <row r="1585" spans="1:12" x14ac:dyDescent="0.3">
      <c r="A1585" s="564">
        <v>122938</v>
      </c>
      <c r="B1585" s="564" t="s">
        <v>515</v>
      </c>
      <c r="C1585" s="564" t="s">
        <v>220</v>
      </c>
      <c r="D1585" s="564" t="s">
        <v>219</v>
      </c>
      <c r="E1585" s="564" t="s">
        <v>219</v>
      </c>
      <c r="F1585" s="564" t="s">
        <v>220</v>
      </c>
      <c r="G1585" s="564" t="s">
        <v>221</v>
      </c>
      <c r="H1585" s="564" t="s">
        <v>220</v>
      </c>
      <c r="I1585" s="564" t="s">
        <v>220</v>
      </c>
      <c r="J1585" s="564" t="s">
        <v>220</v>
      </c>
      <c r="K1585" s="564" t="s">
        <v>220</v>
      </c>
      <c r="L1585" s="564" t="s">
        <v>220</v>
      </c>
    </row>
    <row r="1586" spans="1:12" x14ac:dyDescent="0.3">
      <c r="A1586" s="564">
        <v>123009</v>
      </c>
      <c r="B1586" s="564" t="s">
        <v>515</v>
      </c>
      <c r="C1586" s="564" t="s">
        <v>220</v>
      </c>
      <c r="D1586" s="564" t="s">
        <v>221</v>
      </c>
      <c r="E1586" s="564" t="s">
        <v>221</v>
      </c>
      <c r="F1586" s="564" t="s">
        <v>221</v>
      </c>
      <c r="G1586" s="564" t="s">
        <v>220</v>
      </c>
      <c r="H1586" s="564" t="s">
        <v>221</v>
      </c>
      <c r="I1586" s="564" t="s">
        <v>221</v>
      </c>
      <c r="J1586" s="564" t="s">
        <v>221</v>
      </c>
      <c r="K1586" s="564" t="s">
        <v>221</v>
      </c>
      <c r="L1586" s="564" t="s">
        <v>220</v>
      </c>
    </row>
    <row r="1587" spans="1:12" x14ac:dyDescent="0.3">
      <c r="A1587" s="564">
        <v>123022</v>
      </c>
      <c r="B1587" s="564" t="s">
        <v>515</v>
      </c>
      <c r="C1587" s="564" t="s">
        <v>220</v>
      </c>
      <c r="D1587" s="564" t="s">
        <v>220</v>
      </c>
      <c r="E1587" s="564" t="s">
        <v>221</v>
      </c>
      <c r="F1587" s="564" t="s">
        <v>221</v>
      </c>
      <c r="G1587" s="564" t="s">
        <v>220</v>
      </c>
      <c r="H1587" s="564" t="s">
        <v>220</v>
      </c>
      <c r="I1587" s="564" t="s">
        <v>220</v>
      </c>
      <c r="J1587" s="564" t="s">
        <v>220</v>
      </c>
      <c r="K1587" s="564" t="s">
        <v>220</v>
      </c>
      <c r="L1587" s="564" t="s">
        <v>220</v>
      </c>
    </row>
    <row r="1588" spans="1:12" x14ac:dyDescent="0.3">
      <c r="A1588" s="564">
        <v>123037</v>
      </c>
      <c r="B1588" s="564" t="s">
        <v>515</v>
      </c>
      <c r="C1588" s="564" t="s">
        <v>220</v>
      </c>
      <c r="D1588" s="564" t="s">
        <v>220</v>
      </c>
      <c r="E1588" s="564" t="s">
        <v>220</v>
      </c>
      <c r="F1588" s="564" t="s">
        <v>220</v>
      </c>
      <c r="G1588" s="564" t="s">
        <v>220</v>
      </c>
      <c r="H1588" s="564" t="s">
        <v>220</v>
      </c>
      <c r="I1588" s="564" t="s">
        <v>220</v>
      </c>
      <c r="J1588" s="564" t="s">
        <v>220</v>
      </c>
      <c r="K1588" s="564" t="s">
        <v>220</v>
      </c>
      <c r="L1588" s="564" t="s">
        <v>220</v>
      </c>
    </row>
    <row r="1589" spans="1:12" x14ac:dyDescent="0.3">
      <c r="A1589" s="564">
        <v>123066</v>
      </c>
      <c r="B1589" s="564" t="s">
        <v>515</v>
      </c>
      <c r="C1589" s="564" t="s">
        <v>220</v>
      </c>
      <c r="D1589" s="564" t="s">
        <v>221</v>
      </c>
      <c r="E1589" s="564" t="s">
        <v>220</v>
      </c>
      <c r="F1589" s="564" t="s">
        <v>221</v>
      </c>
      <c r="G1589" s="564" t="s">
        <v>221</v>
      </c>
      <c r="H1589" s="564" t="s">
        <v>220</v>
      </c>
      <c r="I1589" s="564" t="s">
        <v>220</v>
      </c>
      <c r="J1589" s="564" t="s">
        <v>220</v>
      </c>
      <c r="K1589" s="564" t="s">
        <v>220</v>
      </c>
      <c r="L1589" s="564" t="s">
        <v>220</v>
      </c>
    </row>
    <row r="1590" spans="1:12" x14ac:dyDescent="0.3">
      <c r="A1590" s="564">
        <v>123090</v>
      </c>
      <c r="B1590" s="564" t="s">
        <v>515</v>
      </c>
      <c r="C1590" s="564" t="s">
        <v>220</v>
      </c>
      <c r="D1590" s="564" t="s">
        <v>221</v>
      </c>
      <c r="E1590" s="564" t="s">
        <v>220</v>
      </c>
      <c r="F1590" s="564" t="s">
        <v>221</v>
      </c>
      <c r="G1590" s="564" t="s">
        <v>220</v>
      </c>
      <c r="H1590" s="564" t="s">
        <v>220</v>
      </c>
      <c r="I1590" s="564" t="s">
        <v>220</v>
      </c>
      <c r="J1590" s="564" t="s">
        <v>220</v>
      </c>
      <c r="K1590" s="564" t="s">
        <v>220</v>
      </c>
      <c r="L1590" s="564" t="s">
        <v>220</v>
      </c>
    </row>
    <row r="1591" spans="1:12" x14ac:dyDescent="0.3">
      <c r="A1591" s="564">
        <v>123138</v>
      </c>
      <c r="B1591" s="564" t="s">
        <v>515</v>
      </c>
      <c r="C1591" s="564" t="s">
        <v>220</v>
      </c>
      <c r="D1591" s="564" t="s">
        <v>220</v>
      </c>
      <c r="E1591" s="564" t="s">
        <v>220</v>
      </c>
      <c r="F1591" s="564" t="s">
        <v>220</v>
      </c>
      <c r="G1591" s="564" t="s">
        <v>220</v>
      </c>
      <c r="H1591" s="564" t="s">
        <v>220</v>
      </c>
      <c r="I1591" s="564" t="s">
        <v>220</v>
      </c>
      <c r="J1591" s="564" t="s">
        <v>220</v>
      </c>
      <c r="K1591" s="564" t="s">
        <v>220</v>
      </c>
      <c r="L1591" s="564" t="s">
        <v>220</v>
      </c>
    </row>
    <row r="1592" spans="1:12" x14ac:dyDescent="0.3">
      <c r="A1592" s="564">
        <v>123141</v>
      </c>
      <c r="B1592" s="564" t="s">
        <v>515</v>
      </c>
      <c r="C1592" s="564" t="s">
        <v>220</v>
      </c>
      <c r="D1592" s="564" t="s">
        <v>220</v>
      </c>
      <c r="E1592" s="564" t="s">
        <v>220</v>
      </c>
      <c r="F1592" s="564" t="s">
        <v>220</v>
      </c>
      <c r="G1592" s="564" t="s">
        <v>220</v>
      </c>
      <c r="H1592" s="564" t="s">
        <v>220</v>
      </c>
      <c r="I1592" s="564" t="s">
        <v>220</v>
      </c>
      <c r="J1592" s="564" t="s">
        <v>220</v>
      </c>
      <c r="K1592" s="564" t="s">
        <v>220</v>
      </c>
      <c r="L1592" s="564" t="s">
        <v>220</v>
      </c>
    </row>
    <row r="1593" spans="1:12" x14ac:dyDescent="0.3">
      <c r="A1593" s="564">
        <v>123189</v>
      </c>
      <c r="B1593" s="564" t="s">
        <v>515</v>
      </c>
      <c r="C1593" s="564" t="s">
        <v>220</v>
      </c>
      <c r="D1593" s="564" t="s">
        <v>221</v>
      </c>
      <c r="E1593" s="564" t="s">
        <v>221</v>
      </c>
      <c r="F1593" s="564" t="s">
        <v>221</v>
      </c>
      <c r="G1593" s="564" t="s">
        <v>220</v>
      </c>
      <c r="H1593" s="564" t="s">
        <v>220</v>
      </c>
      <c r="I1593" s="564" t="s">
        <v>220</v>
      </c>
      <c r="J1593" s="564" t="s">
        <v>220</v>
      </c>
      <c r="K1593" s="564" t="s">
        <v>220</v>
      </c>
      <c r="L1593" s="564" t="s">
        <v>220</v>
      </c>
    </row>
    <row r="1594" spans="1:12" x14ac:dyDescent="0.3">
      <c r="A1594" s="564">
        <v>123193</v>
      </c>
      <c r="B1594" s="564" t="s">
        <v>515</v>
      </c>
      <c r="C1594" s="564" t="s">
        <v>220</v>
      </c>
      <c r="D1594" s="564" t="s">
        <v>219</v>
      </c>
      <c r="E1594" s="564" t="s">
        <v>219</v>
      </c>
      <c r="F1594" s="564" t="s">
        <v>219</v>
      </c>
      <c r="G1594" s="564" t="s">
        <v>220</v>
      </c>
      <c r="H1594" s="564" t="s">
        <v>220</v>
      </c>
      <c r="I1594" s="564" t="s">
        <v>220</v>
      </c>
      <c r="J1594" s="564" t="s">
        <v>221</v>
      </c>
      <c r="K1594" s="564" t="s">
        <v>220</v>
      </c>
      <c r="L1594" s="564" t="s">
        <v>220</v>
      </c>
    </row>
    <row r="1595" spans="1:12" x14ac:dyDescent="0.3">
      <c r="A1595" s="564">
        <v>123196</v>
      </c>
      <c r="B1595" s="564" t="s">
        <v>515</v>
      </c>
      <c r="C1595" s="564" t="s">
        <v>220</v>
      </c>
      <c r="D1595" s="564" t="s">
        <v>221</v>
      </c>
      <c r="E1595" s="564" t="s">
        <v>221</v>
      </c>
      <c r="F1595" s="564" t="s">
        <v>221</v>
      </c>
      <c r="G1595" s="564" t="s">
        <v>220</v>
      </c>
      <c r="H1595" s="564" t="s">
        <v>220</v>
      </c>
      <c r="I1595" s="564" t="s">
        <v>220</v>
      </c>
      <c r="J1595" s="564" t="s">
        <v>220</v>
      </c>
      <c r="K1595" s="564" t="s">
        <v>220</v>
      </c>
      <c r="L1595" s="564" t="s">
        <v>220</v>
      </c>
    </row>
    <row r="1596" spans="1:12" x14ac:dyDescent="0.3">
      <c r="A1596" s="564">
        <v>123197</v>
      </c>
      <c r="B1596" s="564" t="s">
        <v>515</v>
      </c>
      <c r="C1596" s="564" t="s">
        <v>220</v>
      </c>
      <c r="D1596" s="564" t="s">
        <v>220</v>
      </c>
      <c r="E1596" s="564" t="s">
        <v>220</v>
      </c>
      <c r="F1596" s="564" t="s">
        <v>220</v>
      </c>
      <c r="G1596" s="564" t="s">
        <v>220</v>
      </c>
      <c r="H1596" s="564" t="s">
        <v>220</v>
      </c>
      <c r="I1596" s="564" t="s">
        <v>220</v>
      </c>
      <c r="J1596" s="564" t="s">
        <v>220</v>
      </c>
      <c r="K1596" s="564" t="s">
        <v>220</v>
      </c>
      <c r="L1596" s="564" t="s">
        <v>220</v>
      </c>
    </row>
    <row r="1597" spans="1:12" x14ac:dyDescent="0.3">
      <c r="A1597" s="564">
        <v>123203</v>
      </c>
      <c r="B1597" s="564" t="s">
        <v>515</v>
      </c>
      <c r="C1597" s="564" t="s">
        <v>220</v>
      </c>
      <c r="D1597" s="564" t="s">
        <v>221</v>
      </c>
      <c r="E1597" s="564" t="s">
        <v>221</v>
      </c>
      <c r="F1597" s="564" t="s">
        <v>220</v>
      </c>
      <c r="G1597" s="564" t="s">
        <v>220</v>
      </c>
      <c r="H1597" s="564" t="s">
        <v>220</v>
      </c>
      <c r="I1597" s="564" t="s">
        <v>220</v>
      </c>
      <c r="J1597" s="564" t="s">
        <v>220</v>
      </c>
      <c r="K1597" s="564" t="s">
        <v>220</v>
      </c>
      <c r="L1597" s="564" t="s">
        <v>220</v>
      </c>
    </row>
    <row r="1598" spans="1:12" x14ac:dyDescent="0.3">
      <c r="A1598" s="564">
        <v>123218</v>
      </c>
      <c r="B1598" s="564" t="s">
        <v>515</v>
      </c>
      <c r="C1598" s="564" t="s">
        <v>220</v>
      </c>
      <c r="D1598" s="564" t="s">
        <v>220</v>
      </c>
      <c r="E1598" s="564" t="s">
        <v>220</v>
      </c>
      <c r="F1598" s="564" t="s">
        <v>220</v>
      </c>
      <c r="G1598" s="564" t="s">
        <v>220</v>
      </c>
      <c r="H1598" s="564" t="s">
        <v>220</v>
      </c>
      <c r="I1598" s="564" t="s">
        <v>220</v>
      </c>
      <c r="J1598" s="564" t="s">
        <v>220</v>
      </c>
      <c r="K1598" s="564" t="s">
        <v>220</v>
      </c>
      <c r="L1598" s="564" t="s">
        <v>220</v>
      </c>
    </row>
    <row r="1599" spans="1:12" x14ac:dyDescent="0.3">
      <c r="A1599" s="564">
        <v>123224</v>
      </c>
      <c r="B1599" s="564" t="s">
        <v>515</v>
      </c>
      <c r="C1599" s="564" t="s">
        <v>220</v>
      </c>
      <c r="D1599" s="564" t="s">
        <v>221</v>
      </c>
      <c r="E1599" s="564" t="s">
        <v>221</v>
      </c>
      <c r="F1599" s="564" t="s">
        <v>220</v>
      </c>
      <c r="G1599" s="564" t="s">
        <v>220</v>
      </c>
      <c r="H1599" s="564" t="s">
        <v>221</v>
      </c>
      <c r="I1599" s="564" t="s">
        <v>221</v>
      </c>
      <c r="J1599" s="564" t="s">
        <v>221</v>
      </c>
      <c r="K1599" s="564" t="s">
        <v>220</v>
      </c>
      <c r="L1599" s="564" t="s">
        <v>220</v>
      </c>
    </row>
    <row r="1600" spans="1:12" x14ac:dyDescent="0.3">
      <c r="A1600" s="564">
        <v>123235</v>
      </c>
      <c r="B1600" s="564" t="s">
        <v>515</v>
      </c>
      <c r="C1600" s="564" t="s">
        <v>220</v>
      </c>
      <c r="D1600" s="564" t="s">
        <v>221</v>
      </c>
      <c r="E1600" s="564" t="s">
        <v>221</v>
      </c>
      <c r="F1600" s="564" t="s">
        <v>221</v>
      </c>
      <c r="G1600" s="564" t="s">
        <v>221</v>
      </c>
      <c r="H1600" s="564" t="s">
        <v>220</v>
      </c>
      <c r="I1600" s="564" t="s">
        <v>221</v>
      </c>
      <c r="J1600" s="564" t="s">
        <v>221</v>
      </c>
      <c r="K1600" s="564" t="s">
        <v>221</v>
      </c>
      <c r="L1600" s="564" t="s">
        <v>220</v>
      </c>
    </row>
    <row r="1601" spans="1:42" x14ac:dyDescent="0.3">
      <c r="A1601" s="564">
        <v>123241</v>
      </c>
      <c r="B1601" s="564" t="s">
        <v>515</v>
      </c>
      <c r="C1601" s="564" t="s">
        <v>220</v>
      </c>
      <c r="D1601" s="564" t="s">
        <v>220</v>
      </c>
      <c r="E1601" s="564" t="s">
        <v>220</v>
      </c>
      <c r="F1601" s="564" t="s">
        <v>220</v>
      </c>
      <c r="G1601" s="564" t="s">
        <v>220</v>
      </c>
      <c r="H1601" s="564" t="s">
        <v>220</v>
      </c>
      <c r="I1601" s="564" t="s">
        <v>220</v>
      </c>
      <c r="J1601" s="564" t="s">
        <v>220</v>
      </c>
      <c r="K1601" s="564" t="s">
        <v>220</v>
      </c>
      <c r="L1601" s="564" t="s">
        <v>220</v>
      </c>
    </row>
    <row r="1602" spans="1:42" x14ac:dyDescent="0.3">
      <c r="A1602" s="564">
        <v>123246</v>
      </c>
      <c r="B1602" s="564" t="s">
        <v>515</v>
      </c>
      <c r="C1602" s="564" t="s">
        <v>220</v>
      </c>
      <c r="D1602" s="564" t="s">
        <v>220</v>
      </c>
      <c r="E1602" s="564" t="s">
        <v>220</v>
      </c>
      <c r="F1602" s="564" t="s">
        <v>221</v>
      </c>
      <c r="G1602" s="564" t="s">
        <v>221</v>
      </c>
      <c r="H1602" s="564" t="s">
        <v>220</v>
      </c>
      <c r="I1602" s="564" t="s">
        <v>220</v>
      </c>
      <c r="J1602" s="564" t="s">
        <v>220</v>
      </c>
      <c r="K1602" s="564" t="s">
        <v>220</v>
      </c>
      <c r="L1602" s="564" t="s">
        <v>220</v>
      </c>
    </row>
    <row r="1603" spans="1:42" x14ac:dyDescent="0.3">
      <c r="A1603" s="564">
        <v>123249</v>
      </c>
      <c r="B1603" s="564" t="s">
        <v>515</v>
      </c>
      <c r="C1603" s="564" t="s">
        <v>220</v>
      </c>
      <c r="D1603" s="564" t="s">
        <v>221</v>
      </c>
      <c r="E1603" s="564" t="s">
        <v>221</v>
      </c>
      <c r="F1603" s="564" t="s">
        <v>221</v>
      </c>
      <c r="G1603" s="564" t="s">
        <v>221</v>
      </c>
      <c r="H1603" s="564" t="s">
        <v>220</v>
      </c>
      <c r="I1603" s="564" t="s">
        <v>220</v>
      </c>
      <c r="J1603" s="564" t="s">
        <v>220</v>
      </c>
      <c r="K1603" s="564" t="s">
        <v>220</v>
      </c>
      <c r="L1603" s="564" t="s">
        <v>220</v>
      </c>
    </row>
    <row r="1604" spans="1:42" x14ac:dyDescent="0.3">
      <c r="A1604" s="564">
        <v>123260</v>
      </c>
      <c r="B1604" s="564" t="s">
        <v>515</v>
      </c>
      <c r="C1604" s="564" t="s">
        <v>220</v>
      </c>
      <c r="D1604" s="564" t="s">
        <v>221</v>
      </c>
      <c r="E1604" s="564" t="s">
        <v>221</v>
      </c>
      <c r="F1604" s="564" t="s">
        <v>221</v>
      </c>
      <c r="G1604" s="564" t="s">
        <v>220</v>
      </c>
      <c r="H1604" s="564" t="s">
        <v>220</v>
      </c>
      <c r="I1604" s="564" t="s">
        <v>220</v>
      </c>
      <c r="J1604" s="564" t="s">
        <v>220</v>
      </c>
      <c r="K1604" s="564" t="s">
        <v>220</v>
      </c>
      <c r="L1604" s="564" t="s">
        <v>220</v>
      </c>
    </row>
    <row r="1605" spans="1:42" x14ac:dyDescent="0.3">
      <c r="A1605" s="564">
        <v>123261</v>
      </c>
      <c r="B1605" s="564" t="s">
        <v>515</v>
      </c>
      <c r="C1605" s="564" t="s">
        <v>220</v>
      </c>
      <c r="D1605" s="564" t="s">
        <v>220</v>
      </c>
      <c r="E1605" s="564" t="s">
        <v>221</v>
      </c>
      <c r="F1605" s="564" t="s">
        <v>221</v>
      </c>
      <c r="G1605" s="564" t="s">
        <v>221</v>
      </c>
      <c r="H1605" s="564" t="s">
        <v>220</v>
      </c>
      <c r="I1605" s="564" t="s">
        <v>220</v>
      </c>
      <c r="J1605" s="564" t="s">
        <v>220</v>
      </c>
      <c r="K1605" s="564" t="s">
        <v>220</v>
      </c>
      <c r="L1605" s="564" t="s">
        <v>220</v>
      </c>
    </row>
    <row r="1606" spans="1:42" x14ac:dyDescent="0.3">
      <c r="A1606" s="564">
        <v>123262</v>
      </c>
      <c r="B1606" s="564" t="s">
        <v>515</v>
      </c>
      <c r="C1606" s="564" t="s">
        <v>220</v>
      </c>
      <c r="D1606" s="564" t="s">
        <v>219</v>
      </c>
      <c r="E1606" s="564" t="s">
        <v>219</v>
      </c>
      <c r="F1606" s="564" t="s">
        <v>221</v>
      </c>
      <c r="G1606" s="564" t="s">
        <v>219</v>
      </c>
      <c r="H1606" s="564" t="s">
        <v>219</v>
      </c>
      <c r="I1606" s="564" t="s">
        <v>220</v>
      </c>
      <c r="J1606" s="564" t="s">
        <v>219</v>
      </c>
      <c r="K1606" s="564" t="s">
        <v>220</v>
      </c>
      <c r="L1606" s="564" t="s">
        <v>219</v>
      </c>
      <c r="M1606" s="564" t="s">
        <v>379</v>
      </c>
      <c r="N1606" s="564" t="s">
        <v>379</v>
      </c>
      <c r="O1606" s="564" t="s">
        <v>379</v>
      </c>
      <c r="P1606" s="564" t="s">
        <v>379</v>
      </c>
      <c r="Q1606" s="564" t="s">
        <v>379</v>
      </c>
      <c r="R1606" s="564" t="s">
        <v>379</v>
      </c>
      <c r="S1606" s="564" t="s">
        <v>379</v>
      </c>
      <c r="T1606" s="564" t="s">
        <v>379</v>
      </c>
      <c r="U1606" s="564" t="s">
        <v>379</v>
      </c>
      <c r="V1606" s="564" t="s">
        <v>379</v>
      </c>
      <c r="W1606" s="564" t="s">
        <v>379</v>
      </c>
      <c r="X1606" s="564" t="s">
        <v>379</v>
      </c>
      <c r="Y1606" s="564" t="s">
        <v>379</v>
      </c>
      <c r="Z1606" s="564" t="s">
        <v>379</v>
      </c>
      <c r="AA1606" s="564" t="s">
        <v>379</v>
      </c>
      <c r="AB1606" s="564" t="s">
        <v>379</v>
      </c>
      <c r="AC1606" s="564" t="s">
        <v>379</v>
      </c>
      <c r="AD1606" s="564" t="s">
        <v>379</v>
      </c>
      <c r="AE1606" s="564" t="s">
        <v>379</v>
      </c>
      <c r="AF1606" s="564" t="s">
        <v>379</v>
      </c>
      <c r="AG1606" s="564" t="s">
        <v>379</v>
      </c>
      <c r="AH1606" s="564" t="s">
        <v>379</v>
      </c>
      <c r="AI1606" s="564" t="s">
        <v>379</v>
      </c>
      <c r="AJ1606" s="564" t="s">
        <v>379</v>
      </c>
      <c r="AK1606" s="564" t="s">
        <v>379</v>
      </c>
      <c r="AL1606" s="564" t="s">
        <v>379</v>
      </c>
      <c r="AM1606" s="564" t="s">
        <v>379</v>
      </c>
      <c r="AN1606" s="564" t="s">
        <v>379</v>
      </c>
      <c r="AO1606" s="564" t="s">
        <v>379</v>
      </c>
      <c r="AP1606" s="564" t="s">
        <v>379</v>
      </c>
    </row>
    <row r="1607" spans="1:42" x14ac:dyDescent="0.3">
      <c r="A1607" s="564">
        <v>123264</v>
      </c>
      <c r="B1607" s="564" t="s">
        <v>515</v>
      </c>
      <c r="C1607" s="564" t="s">
        <v>220</v>
      </c>
      <c r="D1607" s="564" t="s">
        <v>220</v>
      </c>
      <c r="E1607" s="564" t="s">
        <v>221</v>
      </c>
      <c r="F1607" s="564" t="s">
        <v>220</v>
      </c>
      <c r="G1607" s="564" t="s">
        <v>221</v>
      </c>
      <c r="H1607" s="564" t="s">
        <v>220</v>
      </c>
      <c r="I1607" s="564" t="s">
        <v>220</v>
      </c>
      <c r="J1607" s="564" t="s">
        <v>220</v>
      </c>
      <c r="K1607" s="564" t="s">
        <v>220</v>
      </c>
      <c r="L1607" s="564" t="s">
        <v>220</v>
      </c>
    </row>
    <row r="1608" spans="1:42" x14ac:dyDescent="0.3">
      <c r="A1608" s="564">
        <v>123274</v>
      </c>
      <c r="B1608" s="564" t="s">
        <v>515</v>
      </c>
      <c r="C1608" s="564" t="s">
        <v>220</v>
      </c>
      <c r="D1608" s="564" t="s">
        <v>221</v>
      </c>
      <c r="E1608" s="564" t="s">
        <v>220</v>
      </c>
      <c r="F1608" s="564" t="s">
        <v>220</v>
      </c>
      <c r="G1608" s="564" t="s">
        <v>221</v>
      </c>
      <c r="H1608" s="564" t="s">
        <v>220</v>
      </c>
      <c r="I1608" s="564" t="s">
        <v>220</v>
      </c>
      <c r="J1608" s="564" t="s">
        <v>220</v>
      </c>
      <c r="K1608" s="564" t="s">
        <v>220</v>
      </c>
      <c r="L1608" s="564" t="s">
        <v>220</v>
      </c>
    </row>
    <row r="1609" spans="1:42" x14ac:dyDescent="0.3">
      <c r="A1609" s="564">
        <v>123275</v>
      </c>
      <c r="B1609" s="564" t="s">
        <v>515</v>
      </c>
      <c r="C1609" s="564" t="s">
        <v>220</v>
      </c>
      <c r="D1609" s="564" t="s">
        <v>221</v>
      </c>
      <c r="E1609" s="564" t="s">
        <v>220</v>
      </c>
      <c r="F1609" s="564" t="s">
        <v>220</v>
      </c>
      <c r="G1609" s="564" t="s">
        <v>221</v>
      </c>
      <c r="H1609" s="564" t="s">
        <v>220</v>
      </c>
      <c r="I1609" s="564" t="s">
        <v>220</v>
      </c>
      <c r="J1609" s="564" t="s">
        <v>220</v>
      </c>
      <c r="K1609" s="564" t="s">
        <v>220</v>
      </c>
      <c r="L1609" s="564" t="s">
        <v>220</v>
      </c>
    </row>
    <row r="1610" spans="1:42" x14ac:dyDescent="0.3">
      <c r="A1610" s="564">
        <v>123282</v>
      </c>
      <c r="B1610" s="564" t="s">
        <v>515</v>
      </c>
      <c r="C1610" s="564" t="s">
        <v>220</v>
      </c>
      <c r="D1610" s="564" t="s">
        <v>220</v>
      </c>
      <c r="E1610" s="564" t="s">
        <v>220</v>
      </c>
      <c r="F1610" s="564" t="s">
        <v>221</v>
      </c>
      <c r="G1610" s="564" t="s">
        <v>221</v>
      </c>
      <c r="H1610" s="564" t="s">
        <v>220</v>
      </c>
      <c r="I1610" s="564" t="s">
        <v>220</v>
      </c>
      <c r="J1610" s="564" t="s">
        <v>220</v>
      </c>
      <c r="K1610" s="564" t="s">
        <v>220</v>
      </c>
      <c r="L1610" s="564" t="s">
        <v>220</v>
      </c>
    </row>
    <row r="1611" spans="1:42" x14ac:dyDescent="0.3">
      <c r="A1611" s="564">
        <v>123312</v>
      </c>
      <c r="B1611" s="564" t="s">
        <v>515</v>
      </c>
      <c r="C1611" s="564" t="s">
        <v>220</v>
      </c>
      <c r="D1611" s="564" t="s">
        <v>219</v>
      </c>
      <c r="E1611" s="564" t="s">
        <v>219</v>
      </c>
      <c r="F1611" s="564" t="s">
        <v>219</v>
      </c>
      <c r="G1611" s="564" t="s">
        <v>220</v>
      </c>
      <c r="H1611" s="564" t="s">
        <v>220</v>
      </c>
      <c r="I1611" s="564" t="s">
        <v>221</v>
      </c>
      <c r="J1611" s="564" t="s">
        <v>221</v>
      </c>
      <c r="K1611" s="564" t="s">
        <v>220</v>
      </c>
      <c r="L1611" s="564" t="s">
        <v>220</v>
      </c>
    </row>
    <row r="1612" spans="1:42" x14ac:dyDescent="0.3">
      <c r="A1612" s="564">
        <v>123314</v>
      </c>
      <c r="B1612" s="564" t="s">
        <v>515</v>
      </c>
      <c r="C1612" s="564" t="s">
        <v>220</v>
      </c>
      <c r="D1612" s="564" t="s">
        <v>221</v>
      </c>
      <c r="E1612" s="564" t="s">
        <v>221</v>
      </c>
      <c r="F1612" s="564" t="s">
        <v>220</v>
      </c>
      <c r="G1612" s="564" t="s">
        <v>221</v>
      </c>
      <c r="H1612" s="564" t="s">
        <v>220</v>
      </c>
      <c r="I1612" s="564" t="s">
        <v>220</v>
      </c>
      <c r="J1612" s="564" t="s">
        <v>220</v>
      </c>
      <c r="K1612" s="564" t="s">
        <v>220</v>
      </c>
      <c r="L1612" s="564" t="s">
        <v>220</v>
      </c>
    </row>
    <row r="1613" spans="1:42" x14ac:dyDescent="0.3">
      <c r="A1613" s="564">
        <v>123315</v>
      </c>
      <c r="B1613" s="564" t="s">
        <v>515</v>
      </c>
      <c r="C1613" s="564" t="s">
        <v>220</v>
      </c>
      <c r="D1613" s="564" t="s">
        <v>221</v>
      </c>
      <c r="E1613" s="564" t="s">
        <v>221</v>
      </c>
      <c r="F1613" s="564" t="s">
        <v>221</v>
      </c>
      <c r="G1613" s="564" t="s">
        <v>220</v>
      </c>
      <c r="H1613" s="564" t="s">
        <v>221</v>
      </c>
      <c r="I1613" s="564" t="s">
        <v>220</v>
      </c>
      <c r="J1613" s="564" t="s">
        <v>221</v>
      </c>
      <c r="K1613" s="564" t="s">
        <v>221</v>
      </c>
      <c r="L1613" s="564" t="s">
        <v>220</v>
      </c>
    </row>
    <row r="1614" spans="1:42" x14ac:dyDescent="0.3">
      <c r="A1614" s="564">
        <v>123317</v>
      </c>
      <c r="B1614" s="564" t="s">
        <v>515</v>
      </c>
      <c r="C1614" s="564" t="s">
        <v>220</v>
      </c>
      <c r="D1614" s="564" t="s">
        <v>220</v>
      </c>
      <c r="E1614" s="564" t="s">
        <v>220</v>
      </c>
      <c r="F1614" s="564" t="s">
        <v>220</v>
      </c>
      <c r="G1614" s="564" t="s">
        <v>220</v>
      </c>
      <c r="H1614" s="564" t="s">
        <v>220</v>
      </c>
      <c r="I1614" s="564" t="s">
        <v>220</v>
      </c>
      <c r="J1614" s="564" t="s">
        <v>220</v>
      </c>
      <c r="K1614" s="564" t="s">
        <v>220</v>
      </c>
      <c r="L1614" s="564" t="s">
        <v>220</v>
      </c>
    </row>
    <row r="1615" spans="1:42" x14ac:dyDescent="0.3">
      <c r="A1615" s="564">
        <v>123321</v>
      </c>
      <c r="B1615" s="564" t="s">
        <v>515</v>
      </c>
      <c r="C1615" s="564" t="s">
        <v>220</v>
      </c>
      <c r="D1615" s="564" t="s">
        <v>221</v>
      </c>
      <c r="E1615" s="564" t="s">
        <v>220</v>
      </c>
      <c r="F1615" s="564" t="s">
        <v>220</v>
      </c>
      <c r="G1615" s="564" t="s">
        <v>221</v>
      </c>
      <c r="H1615" s="564" t="s">
        <v>220</v>
      </c>
      <c r="I1615" s="564" t="s">
        <v>220</v>
      </c>
      <c r="J1615" s="564" t="s">
        <v>220</v>
      </c>
      <c r="K1615" s="564" t="s">
        <v>220</v>
      </c>
      <c r="L1615" s="564" t="s">
        <v>220</v>
      </c>
    </row>
    <row r="1616" spans="1:42" x14ac:dyDescent="0.3">
      <c r="A1616" s="564">
        <v>123396</v>
      </c>
      <c r="B1616" s="564" t="s">
        <v>515</v>
      </c>
      <c r="C1616" s="564" t="s">
        <v>220</v>
      </c>
      <c r="D1616" s="564" t="s">
        <v>221</v>
      </c>
      <c r="E1616" s="564" t="s">
        <v>221</v>
      </c>
      <c r="F1616" s="564" t="s">
        <v>221</v>
      </c>
      <c r="G1616" s="564" t="s">
        <v>221</v>
      </c>
      <c r="H1616" s="564" t="s">
        <v>220</v>
      </c>
      <c r="I1616" s="564" t="s">
        <v>220</v>
      </c>
      <c r="J1616" s="564" t="s">
        <v>220</v>
      </c>
      <c r="K1616" s="564" t="s">
        <v>220</v>
      </c>
      <c r="L1616" s="564" t="s">
        <v>220</v>
      </c>
    </row>
    <row r="1617" spans="1:42" x14ac:dyDescent="0.3">
      <c r="A1617" s="564">
        <v>123399</v>
      </c>
      <c r="B1617" s="564" t="s">
        <v>515</v>
      </c>
      <c r="C1617" s="564" t="s">
        <v>220</v>
      </c>
      <c r="D1617" s="564" t="s">
        <v>220</v>
      </c>
      <c r="E1617" s="564" t="s">
        <v>221</v>
      </c>
      <c r="F1617" s="564" t="s">
        <v>219</v>
      </c>
      <c r="G1617" s="564" t="s">
        <v>219</v>
      </c>
      <c r="H1617" s="564" t="s">
        <v>220</v>
      </c>
      <c r="I1617" s="564" t="s">
        <v>220</v>
      </c>
      <c r="J1617" s="564" t="s">
        <v>220</v>
      </c>
      <c r="K1617" s="564" t="s">
        <v>220</v>
      </c>
      <c r="L1617" s="564" t="s">
        <v>220</v>
      </c>
      <c r="M1617" s="564" t="s">
        <v>379</v>
      </c>
      <c r="N1617" s="564" t="s">
        <v>379</v>
      </c>
      <c r="O1617" s="564" t="s">
        <v>379</v>
      </c>
      <c r="P1617" s="564" t="s">
        <v>379</v>
      </c>
      <c r="Q1617" s="564" t="s">
        <v>379</v>
      </c>
      <c r="R1617" s="564" t="s">
        <v>379</v>
      </c>
      <c r="S1617" s="564" t="s">
        <v>379</v>
      </c>
      <c r="T1617" s="564" t="s">
        <v>379</v>
      </c>
      <c r="U1617" s="564" t="s">
        <v>379</v>
      </c>
      <c r="V1617" s="564" t="s">
        <v>379</v>
      </c>
      <c r="W1617" s="564" t="s">
        <v>379</v>
      </c>
      <c r="X1617" s="564" t="s">
        <v>379</v>
      </c>
      <c r="Y1617" s="564" t="s">
        <v>379</v>
      </c>
      <c r="Z1617" s="564" t="s">
        <v>379</v>
      </c>
      <c r="AA1617" s="564" t="s">
        <v>379</v>
      </c>
      <c r="AB1617" s="564" t="s">
        <v>379</v>
      </c>
      <c r="AC1617" s="564" t="s">
        <v>379</v>
      </c>
      <c r="AD1617" s="564" t="s">
        <v>379</v>
      </c>
      <c r="AE1617" s="564" t="s">
        <v>379</v>
      </c>
      <c r="AF1617" s="564" t="s">
        <v>379</v>
      </c>
      <c r="AG1617" s="564" t="s">
        <v>379</v>
      </c>
      <c r="AH1617" s="564" t="s">
        <v>379</v>
      </c>
      <c r="AI1617" s="564" t="s">
        <v>379</v>
      </c>
      <c r="AJ1617" s="564" t="s">
        <v>379</v>
      </c>
      <c r="AK1617" s="564" t="s">
        <v>379</v>
      </c>
      <c r="AL1617" s="564" t="s">
        <v>379</v>
      </c>
      <c r="AM1617" s="564" t="s">
        <v>379</v>
      </c>
      <c r="AN1617" s="564" t="s">
        <v>379</v>
      </c>
      <c r="AO1617" s="564" t="s">
        <v>379</v>
      </c>
      <c r="AP1617" s="564" t="s">
        <v>379</v>
      </c>
    </row>
    <row r="1618" spans="1:42" x14ac:dyDescent="0.3">
      <c r="A1618" s="564">
        <v>123420</v>
      </c>
      <c r="B1618" s="564" t="s">
        <v>515</v>
      </c>
      <c r="C1618" s="564" t="s">
        <v>220</v>
      </c>
      <c r="D1618" s="564" t="s">
        <v>220</v>
      </c>
      <c r="E1618" s="564" t="s">
        <v>220</v>
      </c>
      <c r="F1618" s="564" t="s">
        <v>220</v>
      </c>
      <c r="G1618" s="564" t="s">
        <v>220</v>
      </c>
      <c r="H1618" s="564" t="s">
        <v>220</v>
      </c>
      <c r="I1618" s="564" t="s">
        <v>220</v>
      </c>
      <c r="J1618" s="564" t="s">
        <v>220</v>
      </c>
      <c r="K1618" s="564" t="s">
        <v>220</v>
      </c>
      <c r="L1618" s="564" t="s">
        <v>220</v>
      </c>
    </row>
    <row r="1619" spans="1:42" x14ac:dyDescent="0.3">
      <c r="A1619" s="564">
        <v>123468</v>
      </c>
      <c r="B1619" s="564" t="s">
        <v>515</v>
      </c>
      <c r="C1619" s="564" t="s">
        <v>220</v>
      </c>
      <c r="D1619" s="564" t="s">
        <v>221</v>
      </c>
      <c r="E1619" s="564" t="s">
        <v>220</v>
      </c>
      <c r="F1619" s="564" t="s">
        <v>220</v>
      </c>
      <c r="G1619" s="564" t="s">
        <v>221</v>
      </c>
      <c r="H1619" s="564" t="s">
        <v>220</v>
      </c>
      <c r="I1619" s="564" t="s">
        <v>220</v>
      </c>
      <c r="J1619" s="564" t="s">
        <v>220</v>
      </c>
      <c r="K1619" s="564" t="s">
        <v>220</v>
      </c>
      <c r="L1619" s="564" t="s">
        <v>220</v>
      </c>
    </row>
    <row r="1620" spans="1:42" x14ac:dyDescent="0.3">
      <c r="A1620" s="564">
        <v>123473</v>
      </c>
      <c r="B1620" s="564" t="s">
        <v>515</v>
      </c>
      <c r="C1620" s="564" t="s">
        <v>220</v>
      </c>
      <c r="D1620" s="564" t="s">
        <v>221</v>
      </c>
      <c r="E1620" s="564" t="s">
        <v>220</v>
      </c>
      <c r="F1620" s="564" t="s">
        <v>221</v>
      </c>
      <c r="G1620" s="564" t="s">
        <v>221</v>
      </c>
      <c r="H1620" s="564" t="s">
        <v>220</v>
      </c>
      <c r="I1620" s="564" t="s">
        <v>220</v>
      </c>
      <c r="J1620" s="564" t="s">
        <v>220</v>
      </c>
      <c r="K1620" s="564" t="s">
        <v>220</v>
      </c>
      <c r="L1620" s="564" t="s">
        <v>220</v>
      </c>
    </row>
    <row r="1621" spans="1:42" x14ac:dyDescent="0.3">
      <c r="A1621" s="564">
        <v>123499</v>
      </c>
      <c r="B1621" s="564" t="s">
        <v>515</v>
      </c>
      <c r="C1621" s="564" t="s">
        <v>220</v>
      </c>
      <c r="D1621" s="564" t="s">
        <v>220</v>
      </c>
      <c r="E1621" s="564" t="s">
        <v>221</v>
      </c>
      <c r="F1621" s="564" t="s">
        <v>220</v>
      </c>
      <c r="G1621" s="564" t="s">
        <v>221</v>
      </c>
      <c r="H1621" s="564" t="s">
        <v>220</v>
      </c>
      <c r="I1621" s="564" t="s">
        <v>220</v>
      </c>
      <c r="J1621" s="564" t="s">
        <v>220</v>
      </c>
      <c r="K1621" s="564" t="s">
        <v>220</v>
      </c>
      <c r="L1621" s="564" t="s">
        <v>220</v>
      </c>
    </row>
    <row r="1622" spans="1:42" x14ac:dyDescent="0.3">
      <c r="A1622" s="564">
        <v>123507</v>
      </c>
      <c r="B1622" s="564" t="s">
        <v>515</v>
      </c>
      <c r="C1622" s="564" t="s">
        <v>220</v>
      </c>
      <c r="D1622" s="564" t="s">
        <v>221</v>
      </c>
      <c r="E1622" s="564" t="s">
        <v>221</v>
      </c>
      <c r="F1622" s="564" t="s">
        <v>219</v>
      </c>
      <c r="G1622" s="564" t="s">
        <v>220</v>
      </c>
      <c r="H1622" s="564" t="s">
        <v>220</v>
      </c>
      <c r="I1622" s="564" t="s">
        <v>221</v>
      </c>
      <c r="J1622" s="564" t="s">
        <v>221</v>
      </c>
      <c r="K1622" s="564" t="s">
        <v>220</v>
      </c>
      <c r="L1622" s="564" t="s">
        <v>220</v>
      </c>
      <c r="M1622" s="564" t="s">
        <v>379</v>
      </c>
      <c r="N1622" s="564" t="s">
        <v>379</v>
      </c>
      <c r="O1622" s="564" t="s">
        <v>379</v>
      </c>
      <c r="P1622" s="564" t="s">
        <v>379</v>
      </c>
      <c r="Q1622" s="564" t="s">
        <v>379</v>
      </c>
      <c r="R1622" s="564" t="s">
        <v>379</v>
      </c>
      <c r="S1622" s="564" t="s">
        <v>379</v>
      </c>
      <c r="T1622" s="564" t="s">
        <v>379</v>
      </c>
      <c r="U1622" s="564" t="s">
        <v>379</v>
      </c>
      <c r="V1622" s="564" t="s">
        <v>379</v>
      </c>
      <c r="W1622" s="564" t="s">
        <v>379</v>
      </c>
      <c r="X1622" s="564" t="s">
        <v>379</v>
      </c>
      <c r="Y1622" s="564" t="s">
        <v>379</v>
      </c>
      <c r="Z1622" s="564" t="s">
        <v>379</v>
      </c>
      <c r="AA1622" s="564" t="s">
        <v>379</v>
      </c>
      <c r="AB1622" s="564" t="s">
        <v>379</v>
      </c>
      <c r="AC1622" s="564" t="s">
        <v>379</v>
      </c>
      <c r="AD1622" s="564" t="s">
        <v>379</v>
      </c>
      <c r="AE1622" s="564" t="s">
        <v>379</v>
      </c>
      <c r="AF1622" s="564" t="s">
        <v>379</v>
      </c>
      <c r="AG1622" s="564" t="s">
        <v>379</v>
      </c>
      <c r="AH1622" s="564" t="s">
        <v>379</v>
      </c>
      <c r="AI1622" s="564" t="s">
        <v>379</v>
      </c>
      <c r="AJ1622" s="564" t="s">
        <v>379</v>
      </c>
      <c r="AK1622" s="564" t="s">
        <v>379</v>
      </c>
      <c r="AL1622" s="564" t="s">
        <v>379</v>
      </c>
      <c r="AM1622" s="564" t="s">
        <v>379</v>
      </c>
      <c r="AN1622" s="564" t="s">
        <v>379</v>
      </c>
      <c r="AO1622" s="564" t="s">
        <v>379</v>
      </c>
      <c r="AP1622" s="564" t="s">
        <v>379</v>
      </c>
    </row>
    <row r="1623" spans="1:42" x14ac:dyDescent="0.3">
      <c r="A1623" s="564">
        <v>123531</v>
      </c>
      <c r="B1623" s="564" t="s">
        <v>515</v>
      </c>
      <c r="C1623" s="564" t="s">
        <v>220</v>
      </c>
      <c r="D1623" s="564" t="s">
        <v>220</v>
      </c>
      <c r="E1623" s="564" t="s">
        <v>220</v>
      </c>
      <c r="F1623" s="564" t="s">
        <v>220</v>
      </c>
      <c r="G1623" s="564" t="s">
        <v>220</v>
      </c>
      <c r="H1623" s="564" t="s">
        <v>220</v>
      </c>
      <c r="I1623" s="564" t="s">
        <v>220</v>
      </c>
      <c r="J1623" s="564" t="s">
        <v>220</v>
      </c>
      <c r="K1623" s="564" t="s">
        <v>220</v>
      </c>
      <c r="L1623" s="564" t="s">
        <v>220</v>
      </c>
      <c r="M1623" s="564" t="s">
        <v>379</v>
      </c>
      <c r="N1623" s="564" t="s">
        <v>379</v>
      </c>
      <c r="O1623" s="564" t="s">
        <v>379</v>
      </c>
      <c r="P1623" s="564" t="s">
        <v>379</v>
      </c>
      <c r="Q1623" s="564" t="s">
        <v>379</v>
      </c>
      <c r="R1623" s="564" t="s">
        <v>379</v>
      </c>
      <c r="S1623" s="564" t="s">
        <v>379</v>
      </c>
      <c r="T1623" s="564" t="s">
        <v>379</v>
      </c>
      <c r="U1623" s="564" t="s">
        <v>379</v>
      </c>
      <c r="V1623" s="564" t="s">
        <v>379</v>
      </c>
      <c r="W1623" s="564" t="s">
        <v>379</v>
      </c>
      <c r="X1623" s="564" t="s">
        <v>379</v>
      </c>
      <c r="Y1623" s="564" t="s">
        <v>379</v>
      </c>
      <c r="Z1623" s="564" t="s">
        <v>379</v>
      </c>
      <c r="AA1623" s="564" t="s">
        <v>379</v>
      </c>
      <c r="AB1623" s="564" t="s">
        <v>379</v>
      </c>
      <c r="AC1623" s="564" t="s">
        <v>379</v>
      </c>
      <c r="AD1623" s="564" t="s">
        <v>379</v>
      </c>
      <c r="AE1623" s="564" t="s">
        <v>379</v>
      </c>
      <c r="AF1623" s="564" t="s">
        <v>379</v>
      </c>
      <c r="AG1623" s="564" t="s">
        <v>379</v>
      </c>
      <c r="AH1623" s="564" t="s">
        <v>379</v>
      </c>
      <c r="AI1623" s="564" t="s">
        <v>379</v>
      </c>
      <c r="AJ1623" s="564" t="s">
        <v>379</v>
      </c>
      <c r="AK1623" s="564" t="s">
        <v>379</v>
      </c>
      <c r="AL1623" s="564" t="s">
        <v>379</v>
      </c>
      <c r="AM1623" s="564" t="s">
        <v>379</v>
      </c>
      <c r="AN1623" s="564" t="s">
        <v>379</v>
      </c>
      <c r="AO1623" s="564" t="s">
        <v>379</v>
      </c>
      <c r="AP1623" s="564" t="s">
        <v>379</v>
      </c>
    </row>
    <row r="1624" spans="1:42" x14ac:dyDescent="0.3">
      <c r="A1624" s="564">
        <v>123540</v>
      </c>
      <c r="B1624" s="564" t="s">
        <v>515</v>
      </c>
      <c r="C1624" s="564" t="s">
        <v>220</v>
      </c>
      <c r="D1624" s="564" t="s">
        <v>220</v>
      </c>
      <c r="E1624" s="564" t="s">
        <v>220</v>
      </c>
      <c r="F1624" s="564" t="s">
        <v>220</v>
      </c>
      <c r="G1624" s="564" t="s">
        <v>220</v>
      </c>
      <c r="H1624" s="564" t="s">
        <v>220</v>
      </c>
      <c r="I1624" s="564" t="s">
        <v>220</v>
      </c>
      <c r="J1624" s="564" t="s">
        <v>220</v>
      </c>
      <c r="K1624" s="564" t="s">
        <v>220</v>
      </c>
      <c r="L1624" s="564" t="s">
        <v>220</v>
      </c>
    </row>
    <row r="1625" spans="1:42" x14ac:dyDescent="0.3">
      <c r="A1625" s="564">
        <v>123543</v>
      </c>
      <c r="B1625" s="564" t="s">
        <v>515</v>
      </c>
      <c r="C1625" s="564" t="s">
        <v>220</v>
      </c>
      <c r="D1625" s="564" t="s">
        <v>221</v>
      </c>
      <c r="E1625" s="564" t="s">
        <v>221</v>
      </c>
      <c r="F1625" s="564" t="s">
        <v>221</v>
      </c>
      <c r="G1625" s="564" t="s">
        <v>221</v>
      </c>
      <c r="H1625" s="564" t="s">
        <v>220</v>
      </c>
      <c r="I1625" s="564" t="s">
        <v>220</v>
      </c>
      <c r="J1625" s="564" t="s">
        <v>220</v>
      </c>
      <c r="K1625" s="564" t="s">
        <v>220</v>
      </c>
      <c r="L1625" s="564" t="s">
        <v>220</v>
      </c>
    </row>
    <row r="1626" spans="1:42" x14ac:dyDescent="0.3">
      <c r="A1626" s="564">
        <v>123564</v>
      </c>
      <c r="B1626" s="564" t="s">
        <v>515</v>
      </c>
      <c r="C1626" s="564" t="s">
        <v>220</v>
      </c>
      <c r="D1626" s="564" t="s">
        <v>221</v>
      </c>
      <c r="E1626" s="564" t="s">
        <v>221</v>
      </c>
      <c r="F1626" s="564" t="s">
        <v>221</v>
      </c>
      <c r="G1626" s="564" t="s">
        <v>220</v>
      </c>
      <c r="H1626" s="564" t="s">
        <v>221</v>
      </c>
      <c r="I1626" s="564" t="s">
        <v>221</v>
      </c>
      <c r="J1626" s="564" t="s">
        <v>221</v>
      </c>
      <c r="K1626" s="564" t="s">
        <v>221</v>
      </c>
      <c r="L1626" s="564" t="s">
        <v>221</v>
      </c>
    </row>
    <row r="1627" spans="1:42" x14ac:dyDescent="0.3">
      <c r="A1627" s="564">
        <v>123574</v>
      </c>
      <c r="B1627" s="564" t="s">
        <v>515</v>
      </c>
      <c r="C1627" s="564" t="s">
        <v>220</v>
      </c>
      <c r="D1627" s="564" t="s">
        <v>220</v>
      </c>
      <c r="E1627" s="564" t="s">
        <v>221</v>
      </c>
      <c r="F1627" s="564" t="s">
        <v>220</v>
      </c>
      <c r="G1627" s="564" t="s">
        <v>220</v>
      </c>
      <c r="H1627" s="564" t="s">
        <v>220</v>
      </c>
      <c r="I1627" s="564" t="s">
        <v>220</v>
      </c>
      <c r="J1627" s="564" t="s">
        <v>220</v>
      </c>
      <c r="K1627" s="564" t="s">
        <v>220</v>
      </c>
      <c r="L1627" s="564" t="s">
        <v>220</v>
      </c>
      <c r="M1627" s="564" t="s">
        <v>379</v>
      </c>
      <c r="N1627" s="564" t="s">
        <v>379</v>
      </c>
      <c r="O1627" s="564" t="s">
        <v>379</v>
      </c>
      <c r="P1627" s="564" t="s">
        <v>379</v>
      </c>
      <c r="Q1627" s="564" t="s">
        <v>379</v>
      </c>
      <c r="R1627" s="564" t="s">
        <v>379</v>
      </c>
      <c r="S1627" s="564" t="s">
        <v>379</v>
      </c>
      <c r="T1627" s="564" t="s">
        <v>379</v>
      </c>
      <c r="U1627" s="564" t="s">
        <v>379</v>
      </c>
      <c r="V1627" s="564" t="s">
        <v>379</v>
      </c>
      <c r="W1627" s="564" t="s">
        <v>379</v>
      </c>
      <c r="X1627" s="564" t="s">
        <v>379</v>
      </c>
      <c r="Y1627" s="564" t="s">
        <v>379</v>
      </c>
      <c r="Z1627" s="564" t="s">
        <v>379</v>
      </c>
      <c r="AA1627" s="564" t="s">
        <v>379</v>
      </c>
      <c r="AB1627" s="564" t="s">
        <v>379</v>
      </c>
      <c r="AC1627" s="564" t="s">
        <v>379</v>
      </c>
      <c r="AD1627" s="564" t="s">
        <v>379</v>
      </c>
      <c r="AE1627" s="564" t="s">
        <v>379</v>
      </c>
      <c r="AF1627" s="564" t="s">
        <v>379</v>
      </c>
      <c r="AG1627" s="564" t="s">
        <v>379</v>
      </c>
      <c r="AH1627" s="564" t="s">
        <v>379</v>
      </c>
      <c r="AI1627" s="564" t="s">
        <v>379</v>
      </c>
      <c r="AJ1627" s="564" t="s">
        <v>379</v>
      </c>
      <c r="AK1627" s="564" t="s">
        <v>379</v>
      </c>
      <c r="AL1627" s="564" t="s">
        <v>379</v>
      </c>
      <c r="AM1627" s="564" t="s">
        <v>379</v>
      </c>
      <c r="AN1627" s="564" t="s">
        <v>379</v>
      </c>
      <c r="AO1627" s="564" t="s">
        <v>379</v>
      </c>
      <c r="AP1627" s="564" t="s">
        <v>379</v>
      </c>
    </row>
    <row r="1628" spans="1:42" x14ac:dyDescent="0.3">
      <c r="A1628" s="564">
        <v>123581</v>
      </c>
      <c r="B1628" s="564" t="s">
        <v>515</v>
      </c>
      <c r="C1628" s="564" t="s">
        <v>220</v>
      </c>
      <c r="D1628" s="564" t="s">
        <v>221</v>
      </c>
      <c r="E1628" s="564" t="s">
        <v>221</v>
      </c>
      <c r="F1628" s="564" t="s">
        <v>221</v>
      </c>
      <c r="G1628" s="564" t="s">
        <v>220</v>
      </c>
      <c r="H1628" s="564" t="s">
        <v>220</v>
      </c>
      <c r="I1628" s="564" t="s">
        <v>221</v>
      </c>
      <c r="J1628" s="564" t="s">
        <v>221</v>
      </c>
      <c r="K1628" s="564" t="s">
        <v>221</v>
      </c>
      <c r="L1628" s="564" t="s">
        <v>220</v>
      </c>
    </row>
    <row r="1629" spans="1:42" x14ac:dyDescent="0.3">
      <c r="A1629" s="564">
        <v>123656</v>
      </c>
      <c r="B1629" s="564" t="s">
        <v>515</v>
      </c>
      <c r="C1629" s="564" t="s">
        <v>220</v>
      </c>
      <c r="D1629" s="564" t="s">
        <v>221</v>
      </c>
      <c r="E1629" s="564" t="s">
        <v>221</v>
      </c>
      <c r="F1629" s="564" t="s">
        <v>221</v>
      </c>
      <c r="G1629" s="564" t="s">
        <v>220</v>
      </c>
      <c r="H1629" s="564" t="s">
        <v>220</v>
      </c>
      <c r="I1629" s="564" t="s">
        <v>220</v>
      </c>
      <c r="J1629" s="564" t="s">
        <v>220</v>
      </c>
      <c r="K1629" s="564" t="s">
        <v>220</v>
      </c>
      <c r="L1629" s="564" t="s">
        <v>220</v>
      </c>
    </row>
    <row r="1630" spans="1:42" x14ac:dyDescent="0.3">
      <c r="A1630" s="564">
        <v>123666</v>
      </c>
      <c r="B1630" s="564" t="s">
        <v>515</v>
      </c>
      <c r="C1630" s="564" t="s">
        <v>220</v>
      </c>
      <c r="D1630" s="564" t="s">
        <v>220</v>
      </c>
      <c r="E1630" s="564" t="s">
        <v>221</v>
      </c>
      <c r="F1630" s="564" t="s">
        <v>221</v>
      </c>
      <c r="G1630" s="564" t="s">
        <v>221</v>
      </c>
      <c r="H1630" s="564" t="s">
        <v>220</v>
      </c>
      <c r="I1630" s="564" t="s">
        <v>220</v>
      </c>
      <c r="J1630" s="564" t="s">
        <v>220</v>
      </c>
      <c r="K1630" s="564" t="s">
        <v>220</v>
      </c>
      <c r="L1630" s="564" t="s">
        <v>220</v>
      </c>
    </row>
    <row r="1631" spans="1:42" x14ac:dyDescent="0.3">
      <c r="A1631" s="564">
        <v>123671</v>
      </c>
      <c r="B1631" s="564" t="s">
        <v>515</v>
      </c>
      <c r="C1631" s="564" t="s">
        <v>220</v>
      </c>
      <c r="D1631" s="564" t="s">
        <v>220</v>
      </c>
      <c r="E1631" s="564" t="s">
        <v>220</v>
      </c>
      <c r="F1631" s="564" t="s">
        <v>220</v>
      </c>
      <c r="G1631" s="564" t="s">
        <v>220</v>
      </c>
      <c r="H1631" s="564" t="s">
        <v>220</v>
      </c>
      <c r="I1631" s="564" t="s">
        <v>220</v>
      </c>
      <c r="J1631" s="564" t="s">
        <v>220</v>
      </c>
      <c r="K1631" s="564" t="s">
        <v>220</v>
      </c>
      <c r="L1631" s="564" t="s">
        <v>220</v>
      </c>
      <c r="M1631" s="564" t="s">
        <v>379</v>
      </c>
      <c r="N1631" s="564" t="s">
        <v>379</v>
      </c>
      <c r="O1631" s="564" t="s">
        <v>379</v>
      </c>
      <c r="P1631" s="564" t="s">
        <v>379</v>
      </c>
      <c r="Q1631" s="564" t="s">
        <v>379</v>
      </c>
      <c r="R1631" s="564" t="s">
        <v>379</v>
      </c>
      <c r="S1631" s="564" t="s">
        <v>379</v>
      </c>
      <c r="T1631" s="564" t="s">
        <v>379</v>
      </c>
      <c r="U1631" s="564" t="s">
        <v>379</v>
      </c>
      <c r="V1631" s="564" t="s">
        <v>379</v>
      </c>
      <c r="W1631" s="564" t="s">
        <v>379</v>
      </c>
      <c r="X1631" s="564" t="s">
        <v>379</v>
      </c>
      <c r="Y1631" s="564" t="s">
        <v>379</v>
      </c>
      <c r="Z1631" s="564" t="s">
        <v>379</v>
      </c>
      <c r="AA1631" s="564" t="s">
        <v>379</v>
      </c>
      <c r="AB1631" s="564" t="s">
        <v>379</v>
      </c>
      <c r="AC1631" s="564" t="s">
        <v>379</v>
      </c>
      <c r="AD1631" s="564" t="s">
        <v>379</v>
      </c>
      <c r="AE1631" s="564" t="s">
        <v>379</v>
      </c>
      <c r="AF1631" s="564" t="s">
        <v>379</v>
      </c>
      <c r="AG1631" s="564" t="s">
        <v>379</v>
      </c>
      <c r="AH1631" s="564" t="s">
        <v>379</v>
      </c>
      <c r="AI1631" s="564" t="s">
        <v>379</v>
      </c>
      <c r="AJ1631" s="564" t="s">
        <v>379</v>
      </c>
      <c r="AK1631" s="564" t="s">
        <v>379</v>
      </c>
      <c r="AL1631" s="564" t="s">
        <v>379</v>
      </c>
      <c r="AM1631" s="564" t="s">
        <v>379</v>
      </c>
      <c r="AN1631" s="564" t="s">
        <v>379</v>
      </c>
      <c r="AO1631" s="564" t="s">
        <v>379</v>
      </c>
      <c r="AP1631" s="564" t="s">
        <v>379</v>
      </c>
    </row>
    <row r="1632" spans="1:42" x14ac:dyDescent="0.3">
      <c r="A1632" s="564">
        <v>123690</v>
      </c>
      <c r="B1632" s="564" t="s">
        <v>515</v>
      </c>
      <c r="C1632" s="564" t="s">
        <v>220</v>
      </c>
      <c r="D1632" s="564" t="s">
        <v>220</v>
      </c>
      <c r="E1632" s="564" t="s">
        <v>220</v>
      </c>
      <c r="F1632" s="564" t="s">
        <v>220</v>
      </c>
      <c r="G1632" s="564" t="s">
        <v>220</v>
      </c>
      <c r="H1632" s="564" t="s">
        <v>220</v>
      </c>
      <c r="I1632" s="564" t="s">
        <v>220</v>
      </c>
      <c r="J1632" s="564" t="s">
        <v>220</v>
      </c>
      <c r="K1632" s="564" t="s">
        <v>220</v>
      </c>
      <c r="L1632" s="564" t="s">
        <v>220</v>
      </c>
    </row>
    <row r="1633" spans="1:42" x14ac:dyDescent="0.3">
      <c r="A1633" s="564">
        <v>123705</v>
      </c>
      <c r="B1633" s="564" t="s">
        <v>515</v>
      </c>
      <c r="C1633" s="564" t="s">
        <v>220</v>
      </c>
      <c r="D1633" s="564" t="s">
        <v>221</v>
      </c>
      <c r="E1633" s="564" t="s">
        <v>220</v>
      </c>
      <c r="F1633" s="564" t="s">
        <v>221</v>
      </c>
      <c r="G1633" s="564" t="s">
        <v>221</v>
      </c>
      <c r="H1633" s="564" t="s">
        <v>220</v>
      </c>
      <c r="I1633" s="564" t="s">
        <v>220</v>
      </c>
      <c r="J1633" s="564" t="s">
        <v>220</v>
      </c>
      <c r="K1633" s="564" t="s">
        <v>220</v>
      </c>
      <c r="L1633" s="564" t="s">
        <v>220</v>
      </c>
    </row>
    <row r="1634" spans="1:42" x14ac:dyDescent="0.3">
      <c r="A1634" s="564">
        <v>123712</v>
      </c>
      <c r="B1634" s="564" t="s">
        <v>515</v>
      </c>
      <c r="C1634" s="564" t="s">
        <v>220</v>
      </c>
      <c r="D1634" s="564" t="s">
        <v>221</v>
      </c>
      <c r="E1634" s="564" t="s">
        <v>221</v>
      </c>
      <c r="F1634" s="564" t="s">
        <v>221</v>
      </c>
      <c r="G1634" s="564" t="s">
        <v>221</v>
      </c>
      <c r="H1634" s="564" t="s">
        <v>220</v>
      </c>
      <c r="I1634" s="564" t="s">
        <v>220</v>
      </c>
      <c r="J1634" s="564" t="s">
        <v>220</v>
      </c>
      <c r="K1634" s="564" t="s">
        <v>220</v>
      </c>
      <c r="L1634" s="564" t="s">
        <v>220</v>
      </c>
    </row>
    <row r="1635" spans="1:42" x14ac:dyDescent="0.3">
      <c r="A1635" s="564">
        <v>123718</v>
      </c>
      <c r="B1635" s="564" t="s">
        <v>515</v>
      </c>
      <c r="C1635" s="564" t="s">
        <v>220</v>
      </c>
      <c r="D1635" s="564" t="s">
        <v>221</v>
      </c>
      <c r="E1635" s="564" t="s">
        <v>221</v>
      </c>
      <c r="F1635" s="564" t="s">
        <v>221</v>
      </c>
      <c r="G1635" s="564" t="s">
        <v>220</v>
      </c>
      <c r="H1635" s="564" t="s">
        <v>220</v>
      </c>
      <c r="I1635" s="564" t="s">
        <v>220</v>
      </c>
      <c r="J1635" s="564" t="s">
        <v>220</v>
      </c>
      <c r="K1635" s="564" t="s">
        <v>220</v>
      </c>
      <c r="L1635" s="564" t="s">
        <v>220</v>
      </c>
    </row>
    <row r="1636" spans="1:42" x14ac:dyDescent="0.3">
      <c r="A1636" s="564">
        <v>123737</v>
      </c>
      <c r="B1636" s="564" t="s">
        <v>515</v>
      </c>
      <c r="C1636" s="564" t="s">
        <v>220</v>
      </c>
      <c r="D1636" s="564" t="s">
        <v>220</v>
      </c>
      <c r="E1636" s="564" t="s">
        <v>220</v>
      </c>
      <c r="F1636" s="564" t="s">
        <v>220</v>
      </c>
      <c r="G1636" s="564" t="s">
        <v>220</v>
      </c>
      <c r="H1636" s="564" t="s">
        <v>220</v>
      </c>
      <c r="I1636" s="564" t="s">
        <v>220</v>
      </c>
      <c r="J1636" s="564" t="s">
        <v>220</v>
      </c>
      <c r="K1636" s="564" t="s">
        <v>220</v>
      </c>
      <c r="L1636" s="564" t="s">
        <v>220</v>
      </c>
    </row>
    <row r="1637" spans="1:42" x14ac:dyDescent="0.3">
      <c r="A1637" s="564">
        <v>123750</v>
      </c>
      <c r="B1637" s="564" t="s">
        <v>515</v>
      </c>
      <c r="C1637" s="564" t="s">
        <v>220</v>
      </c>
      <c r="D1637" s="564" t="s">
        <v>220</v>
      </c>
      <c r="E1637" s="564" t="s">
        <v>220</v>
      </c>
      <c r="F1637" s="564" t="s">
        <v>220</v>
      </c>
      <c r="G1637" s="564" t="s">
        <v>220</v>
      </c>
      <c r="H1637" s="564" t="s">
        <v>220</v>
      </c>
      <c r="I1637" s="564" t="s">
        <v>220</v>
      </c>
      <c r="J1637" s="564" t="s">
        <v>220</v>
      </c>
      <c r="K1637" s="564" t="s">
        <v>220</v>
      </c>
      <c r="L1637" s="564" t="s">
        <v>220</v>
      </c>
    </row>
    <row r="1638" spans="1:42" x14ac:dyDescent="0.3">
      <c r="A1638" s="564">
        <v>123766</v>
      </c>
      <c r="B1638" s="564" t="s">
        <v>515</v>
      </c>
      <c r="C1638" s="564" t="s">
        <v>220</v>
      </c>
      <c r="D1638" s="564" t="s">
        <v>221</v>
      </c>
      <c r="E1638" s="564" t="s">
        <v>221</v>
      </c>
      <c r="F1638" s="564" t="s">
        <v>221</v>
      </c>
      <c r="G1638" s="564" t="s">
        <v>220</v>
      </c>
      <c r="H1638" s="564" t="s">
        <v>220</v>
      </c>
      <c r="I1638" s="564" t="s">
        <v>220</v>
      </c>
      <c r="J1638" s="564" t="s">
        <v>220</v>
      </c>
      <c r="K1638" s="564" t="s">
        <v>220</v>
      </c>
      <c r="L1638" s="564" t="s">
        <v>220</v>
      </c>
    </row>
    <row r="1639" spans="1:42" x14ac:dyDescent="0.3">
      <c r="A1639" s="564">
        <v>123768</v>
      </c>
      <c r="B1639" s="564" t="s">
        <v>515</v>
      </c>
      <c r="C1639" s="564" t="s">
        <v>220</v>
      </c>
      <c r="D1639" s="564" t="s">
        <v>220</v>
      </c>
      <c r="E1639" s="564" t="s">
        <v>220</v>
      </c>
      <c r="F1639" s="564" t="s">
        <v>220</v>
      </c>
      <c r="G1639" s="564" t="s">
        <v>220</v>
      </c>
      <c r="H1639" s="564" t="s">
        <v>220</v>
      </c>
      <c r="I1639" s="564" t="s">
        <v>220</v>
      </c>
      <c r="J1639" s="564" t="s">
        <v>220</v>
      </c>
      <c r="K1639" s="564" t="s">
        <v>220</v>
      </c>
      <c r="L1639" s="564" t="s">
        <v>220</v>
      </c>
    </row>
    <row r="1640" spans="1:42" x14ac:dyDescent="0.3">
      <c r="A1640" s="564">
        <v>123769</v>
      </c>
      <c r="B1640" s="564" t="s">
        <v>515</v>
      </c>
      <c r="C1640" s="564" t="s">
        <v>220</v>
      </c>
      <c r="D1640" s="564" t="s">
        <v>220</v>
      </c>
      <c r="E1640" s="564" t="s">
        <v>220</v>
      </c>
      <c r="F1640" s="564" t="s">
        <v>220</v>
      </c>
      <c r="G1640" s="564" t="s">
        <v>220</v>
      </c>
      <c r="H1640" s="564" t="s">
        <v>220</v>
      </c>
      <c r="I1640" s="564" t="s">
        <v>220</v>
      </c>
      <c r="J1640" s="564" t="s">
        <v>220</v>
      </c>
      <c r="K1640" s="564" t="s">
        <v>220</v>
      </c>
      <c r="L1640" s="564" t="s">
        <v>220</v>
      </c>
      <c r="M1640" s="564" t="s">
        <v>379</v>
      </c>
      <c r="N1640" s="564" t="s">
        <v>379</v>
      </c>
      <c r="O1640" s="564" t="s">
        <v>379</v>
      </c>
      <c r="P1640" s="564" t="s">
        <v>379</v>
      </c>
      <c r="Q1640" s="564" t="s">
        <v>379</v>
      </c>
      <c r="R1640" s="564" t="s">
        <v>379</v>
      </c>
      <c r="S1640" s="564" t="s">
        <v>379</v>
      </c>
      <c r="T1640" s="564" t="s">
        <v>379</v>
      </c>
      <c r="U1640" s="564" t="s">
        <v>379</v>
      </c>
      <c r="V1640" s="564" t="s">
        <v>379</v>
      </c>
      <c r="W1640" s="564" t="s">
        <v>379</v>
      </c>
      <c r="X1640" s="564" t="s">
        <v>379</v>
      </c>
      <c r="Y1640" s="564" t="s">
        <v>379</v>
      </c>
      <c r="Z1640" s="564" t="s">
        <v>379</v>
      </c>
      <c r="AA1640" s="564" t="s">
        <v>379</v>
      </c>
      <c r="AB1640" s="564" t="s">
        <v>379</v>
      </c>
      <c r="AC1640" s="564" t="s">
        <v>379</v>
      </c>
      <c r="AD1640" s="564" t="s">
        <v>379</v>
      </c>
      <c r="AE1640" s="564" t="s">
        <v>379</v>
      </c>
      <c r="AF1640" s="564" t="s">
        <v>379</v>
      </c>
      <c r="AG1640" s="564" t="s">
        <v>379</v>
      </c>
      <c r="AH1640" s="564" t="s">
        <v>379</v>
      </c>
      <c r="AI1640" s="564" t="s">
        <v>379</v>
      </c>
      <c r="AJ1640" s="564" t="s">
        <v>379</v>
      </c>
      <c r="AK1640" s="564" t="s">
        <v>379</v>
      </c>
      <c r="AL1640" s="564" t="s">
        <v>379</v>
      </c>
      <c r="AM1640" s="564" t="s">
        <v>379</v>
      </c>
      <c r="AN1640" s="564" t="s">
        <v>379</v>
      </c>
      <c r="AO1640" s="564" t="s">
        <v>379</v>
      </c>
      <c r="AP1640" s="564" t="s">
        <v>379</v>
      </c>
    </row>
    <row r="1641" spans="1:42" x14ac:dyDescent="0.3">
      <c r="A1641" s="564">
        <v>123773</v>
      </c>
      <c r="B1641" s="564" t="s">
        <v>515</v>
      </c>
      <c r="C1641" s="564" t="s">
        <v>220</v>
      </c>
      <c r="D1641" s="564" t="s">
        <v>220</v>
      </c>
      <c r="E1641" s="564" t="s">
        <v>220</v>
      </c>
      <c r="F1641" s="564" t="s">
        <v>220</v>
      </c>
      <c r="G1641" s="564" t="s">
        <v>220</v>
      </c>
      <c r="H1641" s="564" t="s">
        <v>220</v>
      </c>
      <c r="I1641" s="564" t="s">
        <v>220</v>
      </c>
      <c r="J1641" s="564" t="s">
        <v>220</v>
      </c>
      <c r="K1641" s="564" t="s">
        <v>220</v>
      </c>
      <c r="L1641" s="564" t="s">
        <v>220</v>
      </c>
    </row>
    <row r="1642" spans="1:42" x14ac:dyDescent="0.3">
      <c r="A1642" s="564">
        <v>123784</v>
      </c>
      <c r="B1642" s="564" t="s">
        <v>515</v>
      </c>
      <c r="C1642" s="564" t="s">
        <v>220</v>
      </c>
      <c r="D1642" s="564" t="s">
        <v>221</v>
      </c>
      <c r="E1642" s="564" t="s">
        <v>221</v>
      </c>
      <c r="F1642" s="564" t="s">
        <v>221</v>
      </c>
      <c r="G1642" s="564" t="s">
        <v>221</v>
      </c>
      <c r="H1642" s="564" t="s">
        <v>220</v>
      </c>
      <c r="I1642" s="564" t="s">
        <v>220</v>
      </c>
      <c r="J1642" s="564" t="s">
        <v>220</v>
      </c>
      <c r="K1642" s="564" t="s">
        <v>220</v>
      </c>
      <c r="L1642" s="564" t="s">
        <v>220</v>
      </c>
    </row>
    <row r="1643" spans="1:42" x14ac:dyDescent="0.3">
      <c r="A1643" s="564">
        <v>123847</v>
      </c>
      <c r="B1643" s="564" t="s">
        <v>515</v>
      </c>
      <c r="C1643" s="564" t="s">
        <v>220</v>
      </c>
      <c r="D1643" s="564" t="s">
        <v>221</v>
      </c>
      <c r="E1643" s="564" t="s">
        <v>220</v>
      </c>
      <c r="F1643" s="564" t="s">
        <v>221</v>
      </c>
      <c r="G1643" s="564" t="s">
        <v>220</v>
      </c>
      <c r="H1643" s="564" t="s">
        <v>220</v>
      </c>
      <c r="I1643" s="564" t="s">
        <v>220</v>
      </c>
      <c r="J1643" s="564" t="s">
        <v>220</v>
      </c>
      <c r="K1643" s="564" t="s">
        <v>220</v>
      </c>
      <c r="L1643" s="564" t="s">
        <v>220</v>
      </c>
    </row>
    <row r="1644" spans="1:42" x14ac:dyDescent="0.3">
      <c r="A1644" s="564">
        <v>123886</v>
      </c>
      <c r="B1644" s="564" t="s">
        <v>515</v>
      </c>
      <c r="C1644" s="564" t="s">
        <v>220</v>
      </c>
      <c r="D1644" s="564" t="s">
        <v>221</v>
      </c>
      <c r="E1644" s="564" t="s">
        <v>221</v>
      </c>
      <c r="F1644" s="564" t="s">
        <v>221</v>
      </c>
      <c r="G1644" s="564" t="s">
        <v>220</v>
      </c>
      <c r="H1644" s="564" t="s">
        <v>220</v>
      </c>
      <c r="I1644" s="564" t="s">
        <v>220</v>
      </c>
      <c r="J1644" s="564" t="s">
        <v>220</v>
      </c>
      <c r="K1644" s="564" t="s">
        <v>220</v>
      </c>
      <c r="L1644" s="564" t="s">
        <v>220</v>
      </c>
    </row>
    <row r="1645" spans="1:42" x14ac:dyDescent="0.3">
      <c r="A1645" s="564">
        <v>123893</v>
      </c>
      <c r="B1645" s="564" t="s">
        <v>515</v>
      </c>
      <c r="C1645" s="564" t="s">
        <v>220</v>
      </c>
      <c r="D1645" s="564" t="s">
        <v>220</v>
      </c>
      <c r="E1645" s="564" t="s">
        <v>220</v>
      </c>
      <c r="F1645" s="564" t="s">
        <v>221</v>
      </c>
      <c r="G1645" s="564" t="s">
        <v>221</v>
      </c>
      <c r="H1645" s="564" t="s">
        <v>220</v>
      </c>
      <c r="I1645" s="564" t="s">
        <v>220</v>
      </c>
      <c r="J1645" s="564" t="s">
        <v>220</v>
      </c>
      <c r="K1645" s="564" t="s">
        <v>220</v>
      </c>
      <c r="L1645" s="564" t="s">
        <v>220</v>
      </c>
    </row>
    <row r="1646" spans="1:42" x14ac:dyDescent="0.3">
      <c r="A1646" s="564">
        <v>123906</v>
      </c>
      <c r="B1646" s="564" t="s">
        <v>515</v>
      </c>
      <c r="C1646" s="564" t="s">
        <v>220</v>
      </c>
      <c r="D1646" s="564" t="s">
        <v>221</v>
      </c>
      <c r="E1646" s="564" t="s">
        <v>221</v>
      </c>
      <c r="F1646" s="564" t="s">
        <v>221</v>
      </c>
      <c r="G1646" s="564" t="s">
        <v>220</v>
      </c>
      <c r="H1646" s="564" t="s">
        <v>220</v>
      </c>
      <c r="I1646" s="564" t="s">
        <v>220</v>
      </c>
      <c r="J1646" s="564" t="s">
        <v>220</v>
      </c>
      <c r="K1646" s="564" t="s">
        <v>220</v>
      </c>
      <c r="L1646" s="564" t="s">
        <v>220</v>
      </c>
    </row>
    <row r="1647" spans="1:42" x14ac:dyDescent="0.3">
      <c r="A1647" s="564">
        <v>123909</v>
      </c>
      <c r="B1647" s="564" t="s">
        <v>515</v>
      </c>
      <c r="C1647" s="564" t="s">
        <v>220</v>
      </c>
      <c r="D1647" s="564" t="s">
        <v>221</v>
      </c>
      <c r="E1647" s="564" t="s">
        <v>221</v>
      </c>
      <c r="F1647" s="564" t="s">
        <v>221</v>
      </c>
      <c r="G1647" s="564" t="s">
        <v>220</v>
      </c>
      <c r="H1647" s="564" t="s">
        <v>220</v>
      </c>
      <c r="I1647" s="564" t="s">
        <v>220</v>
      </c>
      <c r="J1647" s="564" t="s">
        <v>220</v>
      </c>
      <c r="K1647" s="564" t="s">
        <v>220</v>
      </c>
      <c r="L1647" s="564" t="s">
        <v>220</v>
      </c>
    </row>
    <row r="1648" spans="1:42" x14ac:dyDescent="0.3">
      <c r="A1648" s="564">
        <v>123918</v>
      </c>
      <c r="B1648" s="564" t="s">
        <v>515</v>
      </c>
      <c r="C1648" s="564" t="s">
        <v>220</v>
      </c>
      <c r="D1648" s="564" t="s">
        <v>221</v>
      </c>
      <c r="E1648" s="564" t="s">
        <v>221</v>
      </c>
      <c r="F1648" s="564" t="s">
        <v>221</v>
      </c>
      <c r="G1648" s="564" t="s">
        <v>220</v>
      </c>
      <c r="H1648" s="564" t="s">
        <v>220</v>
      </c>
      <c r="I1648" s="564" t="s">
        <v>220</v>
      </c>
      <c r="J1648" s="564" t="s">
        <v>220</v>
      </c>
      <c r="K1648" s="564" t="s">
        <v>220</v>
      </c>
      <c r="L1648" s="564" t="s">
        <v>220</v>
      </c>
    </row>
    <row r="1649" spans="1:12" x14ac:dyDescent="0.3">
      <c r="A1649" s="564">
        <v>123921</v>
      </c>
      <c r="B1649" s="564" t="s">
        <v>515</v>
      </c>
      <c r="C1649" s="564" t="s">
        <v>220</v>
      </c>
      <c r="D1649" s="564" t="s">
        <v>221</v>
      </c>
      <c r="E1649" s="564" t="s">
        <v>220</v>
      </c>
      <c r="F1649" s="564" t="s">
        <v>221</v>
      </c>
      <c r="G1649" s="564" t="s">
        <v>220</v>
      </c>
      <c r="H1649" s="564" t="s">
        <v>220</v>
      </c>
      <c r="I1649" s="564" t="s">
        <v>220</v>
      </c>
      <c r="J1649" s="564" t="s">
        <v>220</v>
      </c>
      <c r="K1649" s="564" t="s">
        <v>220</v>
      </c>
      <c r="L1649" s="564" t="s">
        <v>220</v>
      </c>
    </row>
    <row r="1650" spans="1:12" x14ac:dyDescent="0.3">
      <c r="A1650" s="564">
        <v>123943</v>
      </c>
      <c r="B1650" s="564" t="s">
        <v>515</v>
      </c>
      <c r="C1650" s="564" t="s">
        <v>220</v>
      </c>
      <c r="D1650" s="564" t="s">
        <v>221</v>
      </c>
      <c r="E1650" s="564" t="s">
        <v>221</v>
      </c>
      <c r="F1650" s="564" t="s">
        <v>221</v>
      </c>
      <c r="G1650" s="564" t="s">
        <v>221</v>
      </c>
      <c r="H1650" s="564" t="s">
        <v>220</v>
      </c>
      <c r="I1650" s="564" t="s">
        <v>220</v>
      </c>
      <c r="J1650" s="564" t="s">
        <v>220</v>
      </c>
      <c r="K1650" s="564" t="s">
        <v>220</v>
      </c>
      <c r="L1650" s="564" t="s">
        <v>220</v>
      </c>
    </row>
    <row r="1651" spans="1:12" x14ac:dyDescent="0.3">
      <c r="A1651" s="564">
        <v>123951</v>
      </c>
      <c r="B1651" s="564" t="s">
        <v>515</v>
      </c>
      <c r="C1651" s="564" t="s">
        <v>220</v>
      </c>
      <c r="D1651" s="564" t="s">
        <v>221</v>
      </c>
      <c r="E1651" s="564" t="s">
        <v>221</v>
      </c>
      <c r="F1651" s="564" t="s">
        <v>220</v>
      </c>
      <c r="G1651" s="564" t="s">
        <v>220</v>
      </c>
      <c r="H1651" s="564" t="s">
        <v>220</v>
      </c>
      <c r="I1651" s="564" t="s">
        <v>220</v>
      </c>
      <c r="J1651" s="564" t="s">
        <v>220</v>
      </c>
      <c r="K1651" s="564" t="s">
        <v>220</v>
      </c>
      <c r="L1651" s="564" t="s">
        <v>220</v>
      </c>
    </row>
    <row r="1652" spans="1:12" x14ac:dyDescent="0.3">
      <c r="A1652" s="564">
        <v>123956</v>
      </c>
      <c r="B1652" s="564" t="s">
        <v>515</v>
      </c>
      <c r="C1652" s="564" t="s">
        <v>220</v>
      </c>
      <c r="D1652" s="564" t="s">
        <v>221</v>
      </c>
      <c r="E1652" s="564" t="s">
        <v>220</v>
      </c>
      <c r="F1652" s="564" t="s">
        <v>221</v>
      </c>
      <c r="G1652" s="564" t="s">
        <v>220</v>
      </c>
      <c r="H1652" s="564" t="s">
        <v>220</v>
      </c>
      <c r="I1652" s="564" t="s">
        <v>220</v>
      </c>
      <c r="J1652" s="564" t="s">
        <v>220</v>
      </c>
      <c r="K1652" s="564" t="s">
        <v>220</v>
      </c>
      <c r="L1652" s="564" t="s">
        <v>220</v>
      </c>
    </row>
    <row r="1653" spans="1:12" x14ac:dyDescent="0.3">
      <c r="A1653" s="564">
        <v>123974</v>
      </c>
      <c r="B1653" s="564" t="s">
        <v>515</v>
      </c>
      <c r="C1653" s="564" t="s">
        <v>220</v>
      </c>
      <c r="D1653" s="564" t="s">
        <v>221</v>
      </c>
      <c r="E1653" s="564" t="s">
        <v>220</v>
      </c>
      <c r="F1653" s="564" t="s">
        <v>221</v>
      </c>
      <c r="G1653" s="564" t="s">
        <v>221</v>
      </c>
      <c r="H1653" s="564" t="s">
        <v>220</v>
      </c>
      <c r="I1653" s="564" t="s">
        <v>220</v>
      </c>
      <c r="J1653" s="564" t="s">
        <v>220</v>
      </c>
      <c r="K1653" s="564" t="s">
        <v>220</v>
      </c>
      <c r="L1653" s="564" t="s">
        <v>220</v>
      </c>
    </row>
    <row r="1654" spans="1:12" x14ac:dyDescent="0.3">
      <c r="A1654" s="564">
        <v>124001</v>
      </c>
      <c r="B1654" s="564" t="s">
        <v>515</v>
      </c>
      <c r="C1654" s="564" t="s">
        <v>220</v>
      </c>
      <c r="D1654" s="564" t="s">
        <v>220</v>
      </c>
      <c r="E1654" s="564" t="s">
        <v>220</v>
      </c>
      <c r="F1654" s="564" t="s">
        <v>221</v>
      </c>
      <c r="G1654" s="564" t="s">
        <v>221</v>
      </c>
      <c r="H1654" s="564" t="s">
        <v>220</v>
      </c>
      <c r="I1654" s="564" t="s">
        <v>220</v>
      </c>
      <c r="J1654" s="564" t="s">
        <v>220</v>
      </c>
      <c r="K1654" s="564" t="s">
        <v>220</v>
      </c>
      <c r="L1654" s="564" t="s">
        <v>220</v>
      </c>
    </row>
    <row r="1655" spans="1:12" x14ac:dyDescent="0.3">
      <c r="A1655" s="564">
        <v>124038</v>
      </c>
      <c r="B1655" s="564" t="s">
        <v>515</v>
      </c>
      <c r="C1655" s="564" t="s">
        <v>220</v>
      </c>
      <c r="D1655" s="564" t="s">
        <v>220</v>
      </c>
      <c r="E1655" s="564" t="s">
        <v>221</v>
      </c>
      <c r="F1655" s="564" t="s">
        <v>221</v>
      </c>
      <c r="G1655" s="564" t="s">
        <v>220</v>
      </c>
      <c r="H1655" s="564" t="s">
        <v>220</v>
      </c>
      <c r="I1655" s="564" t="s">
        <v>220</v>
      </c>
      <c r="J1655" s="564" t="s">
        <v>220</v>
      </c>
      <c r="K1655" s="564" t="s">
        <v>220</v>
      </c>
      <c r="L1655" s="564" t="s">
        <v>220</v>
      </c>
    </row>
    <row r="1656" spans="1:12" x14ac:dyDescent="0.3">
      <c r="A1656" s="564">
        <v>124047</v>
      </c>
      <c r="B1656" s="564" t="s">
        <v>515</v>
      </c>
      <c r="C1656" s="564" t="s">
        <v>220</v>
      </c>
      <c r="D1656" s="564" t="s">
        <v>220</v>
      </c>
      <c r="E1656" s="564" t="s">
        <v>221</v>
      </c>
      <c r="F1656" s="564" t="s">
        <v>221</v>
      </c>
      <c r="G1656" s="564" t="s">
        <v>220</v>
      </c>
      <c r="H1656" s="564" t="s">
        <v>220</v>
      </c>
      <c r="I1656" s="564" t="s">
        <v>220</v>
      </c>
      <c r="J1656" s="564" t="s">
        <v>220</v>
      </c>
      <c r="K1656" s="564" t="s">
        <v>220</v>
      </c>
      <c r="L1656" s="564" t="s">
        <v>220</v>
      </c>
    </row>
    <row r="1657" spans="1:12" x14ac:dyDescent="0.3">
      <c r="A1657" s="564">
        <v>124052</v>
      </c>
      <c r="B1657" s="564" t="s">
        <v>515</v>
      </c>
      <c r="C1657" s="564" t="s">
        <v>220</v>
      </c>
      <c r="D1657" s="564" t="s">
        <v>221</v>
      </c>
      <c r="E1657" s="564" t="s">
        <v>221</v>
      </c>
      <c r="F1657" s="564" t="s">
        <v>221</v>
      </c>
      <c r="G1657" s="564" t="s">
        <v>220</v>
      </c>
      <c r="H1657" s="564" t="s">
        <v>220</v>
      </c>
      <c r="I1657" s="564" t="s">
        <v>220</v>
      </c>
      <c r="J1657" s="564" t="s">
        <v>220</v>
      </c>
      <c r="K1657" s="564" t="s">
        <v>220</v>
      </c>
      <c r="L1657" s="564" t="s">
        <v>220</v>
      </c>
    </row>
    <row r="1658" spans="1:12" x14ac:dyDescent="0.3">
      <c r="A1658" s="564">
        <v>124058</v>
      </c>
      <c r="B1658" s="564" t="s">
        <v>515</v>
      </c>
      <c r="C1658" s="564" t="s">
        <v>220</v>
      </c>
      <c r="D1658" s="564" t="s">
        <v>221</v>
      </c>
      <c r="E1658" s="564" t="s">
        <v>221</v>
      </c>
      <c r="F1658" s="564" t="s">
        <v>221</v>
      </c>
      <c r="G1658" s="564" t="s">
        <v>220</v>
      </c>
      <c r="H1658" s="564" t="s">
        <v>220</v>
      </c>
      <c r="I1658" s="564" t="s">
        <v>220</v>
      </c>
      <c r="J1658" s="564" t="s">
        <v>220</v>
      </c>
      <c r="K1658" s="564" t="s">
        <v>220</v>
      </c>
      <c r="L1658" s="564" t="s">
        <v>220</v>
      </c>
    </row>
    <row r="1659" spans="1:12" x14ac:dyDescent="0.3">
      <c r="A1659" s="564">
        <v>124076</v>
      </c>
      <c r="B1659" s="564" t="s">
        <v>515</v>
      </c>
      <c r="C1659" s="564" t="s">
        <v>220</v>
      </c>
      <c r="D1659" s="564" t="s">
        <v>221</v>
      </c>
      <c r="E1659" s="564" t="s">
        <v>221</v>
      </c>
      <c r="F1659" s="564" t="s">
        <v>221</v>
      </c>
      <c r="G1659" s="564" t="s">
        <v>220</v>
      </c>
      <c r="H1659" s="564" t="s">
        <v>220</v>
      </c>
      <c r="I1659" s="564" t="s">
        <v>220</v>
      </c>
      <c r="J1659" s="564" t="s">
        <v>220</v>
      </c>
      <c r="K1659" s="564" t="s">
        <v>220</v>
      </c>
      <c r="L1659" s="564" t="s">
        <v>220</v>
      </c>
    </row>
    <row r="1660" spans="1:12" x14ac:dyDescent="0.3">
      <c r="A1660" s="564">
        <v>124089</v>
      </c>
      <c r="B1660" s="564" t="s">
        <v>515</v>
      </c>
      <c r="C1660" s="564" t="s">
        <v>220</v>
      </c>
      <c r="D1660" s="564" t="s">
        <v>221</v>
      </c>
      <c r="E1660" s="564" t="s">
        <v>220</v>
      </c>
      <c r="F1660" s="564" t="s">
        <v>221</v>
      </c>
      <c r="G1660" s="564" t="s">
        <v>221</v>
      </c>
      <c r="H1660" s="564" t="s">
        <v>220</v>
      </c>
      <c r="I1660" s="564" t="s">
        <v>220</v>
      </c>
      <c r="J1660" s="564" t="s">
        <v>220</v>
      </c>
      <c r="K1660" s="564" t="s">
        <v>220</v>
      </c>
      <c r="L1660" s="564" t="s">
        <v>220</v>
      </c>
    </row>
    <row r="1661" spans="1:12" x14ac:dyDescent="0.3">
      <c r="A1661" s="564">
        <v>124098</v>
      </c>
      <c r="B1661" s="564" t="s">
        <v>515</v>
      </c>
      <c r="C1661" s="564" t="s">
        <v>220</v>
      </c>
      <c r="D1661" s="564" t="s">
        <v>221</v>
      </c>
      <c r="E1661" s="564" t="s">
        <v>221</v>
      </c>
      <c r="F1661" s="564" t="s">
        <v>221</v>
      </c>
      <c r="G1661" s="564" t="s">
        <v>220</v>
      </c>
      <c r="H1661" s="564" t="s">
        <v>220</v>
      </c>
      <c r="I1661" s="564" t="s">
        <v>220</v>
      </c>
      <c r="J1661" s="564" t="s">
        <v>220</v>
      </c>
      <c r="K1661" s="564" t="s">
        <v>220</v>
      </c>
      <c r="L1661" s="564" t="s">
        <v>220</v>
      </c>
    </row>
    <row r="1662" spans="1:12" x14ac:dyDescent="0.3">
      <c r="A1662" s="564">
        <v>124102</v>
      </c>
      <c r="B1662" s="564" t="s">
        <v>515</v>
      </c>
      <c r="C1662" s="564" t="s">
        <v>220</v>
      </c>
      <c r="D1662" s="564" t="s">
        <v>220</v>
      </c>
      <c r="E1662" s="564" t="s">
        <v>221</v>
      </c>
      <c r="F1662" s="564" t="s">
        <v>221</v>
      </c>
      <c r="G1662" s="564" t="s">
        <v>221</v>
      </c>
      <c r="H1662" s="564" t="s">
        <v>220</v>
      </c>
      <c r="I1662" s="564" t="s">
        <v>220</v>
      </c>
      <c r="J1662" s="564" t="s">
        <v>220</v>
      </c>
      <c r="K1662" s="564" t="s">
        <v>220</v>
      </c>
      <c r="L1662" s="564" t="s">
        <v>220</v>
      </c>
    </row>
    <row r="1663" spans="1:12" x14ac:dyDescent="0.3">
      <c r="A1663" s="564">
        <v>124106</v>
      </c>
      <c r="B1663" s="564" t="s">
        <v>515</v>
      </c>
      <c r="C1663" s="564" t="s">
        <v>220</v>
      </c>
      <c r="D1663" s="564" t="s">
        <v>221</v>
      </c>
      <c r="E1663" s="564" t="s">
        <v>221</v>
      </c>
      <c r="F1663" s="564" t="s">
        <v>221</v>
      </c>
      <c r="G1663" s="564" t="s">
        <v>221</v>
      </c>
      <c r="H1663" s="564" t="s">
        <v>220</v>
      </c>
      <c r="I1663" s="564" t="s">
        <v>220</v>
      </c>
      <c r="J1663" s="564" t="s">
        <v>220</v>
      </c>
      <c r="K1663" s="564" t="s">
        <v>220</v>
      </c>
      <c r="L1663" s="564" t="s">
        <v>220</v>
      </c>
    </row>
    <row r="1664" spans="1:12" x14ac:dyDescent="0.3">
      <c r="A1664" s="564">
        <v>124112</v>
      </c>
      <c r="B1664" s="564" t="s">
        <v>515</v>
      </c>
      <c r="C1664" s="564" t="s">
        <v>220</v>
      </c>
      <c r="D1664" s="564" t="s">
        <v>221</v>
      </c>
      <c r="E1664" s="564" t="s">
        <v>221</v>
      </c>
      <c r="F1664" s="564" t="s">
        <v>221</v>
      </c>
      <c r="G1664" s="564" t="s">
        <v>221</v>
      </c>
      <c r="H1664" s="564" t="s">
        <v>220</v>
      </c>
      <c r="I1664" s="564" t="s">
        <v>220</v>
      </c>
      <c r="J1664" s="564" t="s">
        <v>220</v>
      </c>
      <c r="K1664" s="564" t="s">
        <v>220</v>
      </c>
      <c r="L1664" s="564" t="s">
        <v>220</v>
      </c>
    </row>
    <row r="1665" spans="1:42" x14ac:dyDescent="0.3">
      <c r="A1665" s="564">
        <v>124121</v>
      </c>
      <c r="B1665" s="564" t="s">
        <v>515</v>
      </c>
      <c r="C1665" s="564" t="s">
        <v>220</v>
      </c>
      <c r="D1665" s="564" t="s">
        <v>221</v>
      </c>
      <c r="E1665" s="564" t="s">
        <v>221</v>
      </c>
      <c r="F1665" s="564" t="s">
        <v>221</v>
      </c>
      <c r="G1665" s="564" t="s">
        <v>221</v>
      </c>
      <c r="H1665" s="564" t="s">
        <v>220</v>
      </c>
      <c r="I1665" s="564" t="s">
        <v>220</v>
      </c>
      <c r="J1665" s="564" t="s">
        <v>220</v>
      </c>
      <c r="K1665" s="564" t="s">
        <v>220</v>
      </c>
      <c r="L1665" s="564" t="s">
        <v>220</v>
      </c>
    </row>
    <row r="1666" spans="1:42" x14ac:dyDescent="0.3">
      <c r="A1666" s="564">
        <v>124158</v>
      </c>
      <c r="B1666" s="564" t="s">
        <v>515</v>
      </c>
      <c r="C1666" s="564" t="s">
        <v>220</v>
      </c>
      <c r="D1666" s="564" t="s">
        <v>221</v>
      </c>
      <c r="E1666" s="564" t="s">
        <v>221</v>
      </c>
      <c r="F1666" s="564" t="s">
        <v>221</v>
      </c>
      <c r="G1666" s="564" t="s">
        <v>220</v>
      </c>
      <c r="H1666" s="564" t="s">
        <v>220</v>
      </c>
      <c r="I1666" s="564" t="s">
        <v>220</v>
      </c>
      <c r="J1666" s="564" t="s">
        <v>220</v>
      </c>
      <c r="K1666" s="564" t="s">
        <v>220</v>
      </c>
      <c r="L1666" s="564" t="s">
        <v>220</v>
      </c>
    </row>
    <row r="1667" spans="1:42" x14ac:dyDescent="0.3">
      <c r="A1667" s="564">
        <v>124194</v>
      </c>
      <c r="B1667" s="564" t="s">
        <v>515</v>
      </c>
      <c r="C1667" s="564" t="s">
        <v>220</v>
      </c>
      <c r="D1667" s="564" t="s">
        <v>221</v>
      </c>
      <c r="E1667" s="564" t="s">
        <v>220</v>
      </c>
      <c r="F1667" s="564" t="s">
        <v>221</v>
      </c>
      <c r="G1667" s="564" t="s">
        <v>221</v>
      </c>
      <c r="H1667" s="564" t="s">
        <v>220</v>
      </c>
      <c r="I1667" s="564" t="s">
        <v>220</v>
      </c>
      <c r="J1667" s="564" t="s">
        <v>220</v>
      </c>
      <c r="K1667" s="564" t="s">
        <v>220</v>
      </c>
      <c r="L1667" s="564" t="s">
        <v>220</v>
      </c>
    </row>
    <row r="1668" spans="1:42" x14ac:dyDescent="0.3">
      <c r="A1668" s="564">
        <v>124200</v>
      </c>
      <c r="B1668" s="564" t="s">
        <v>515</v>
      </c>
      <c r="C1668" s="564" t="s">
        <v>220</v>
      </c>
      <c r="D1668" s="564" t="s">
        <v>221</v>
      </c>
      <c r="E1668" s="564" t="s">
        <v>221</v>
      </c>
      <c r="F1668" s="564" t="s">
        <v>221</v>
      </c>
      <c r="G1668" s="564" t="s">
        <v>220</v>
      </c>
      <c r="H1668" s="564" t="s">
        <v>220</v>
      </c>
      <c r="I1668" s="564" t="s">
        <v>220</v>
      </c>
      <c r="J1668" s="564" t="s">
        <v>220</v>
      </c>
      <c r="K1668" s="564" t="s">
        <v>220</v>
      </c>
      <c r="L1668" s="564" t="s">
        <v>220</v>
      </c>
    </row>
    <row r="1669" spans="1:42" x14ac:dyDescent="0.3">
      <c r="A1669" s="564">
        <v>124231</v>
      </c>
      <c r="B1669" s="564" t="s">
        <v>515</v>
      </c>
      <c r="C1669" s="564" t="s">
        <v>220</v>
      </c>
      <c r="D1669" s="564" t="s">
        <v>221</v>
      </c>
      <c r="E1669" s="564" t="s">
        <v>221</v>
      </c>
      <c r="F1669" s="564" t="s">
        <v>220</v>
      </c>
      <c r="G1669" s="564" t="s">
        <v>221</v>
      </c>
      <c r="H1669" s="564" t="s">
        <v>220</v>
      </c>
      <c r="I1669" s="564" t="s">
        <v>220</v>
      </c>
      <c r="J1669" s="564" t="s">
        <v>220</v>
      </c>
      <c r="K1669" s="564" t="s">
        <v>220</v>
      </c>
      <c r="L1669" s="564" t="s">
        <v>220</v>
      </c>
    </row>
    <row r="1670" spans="1:42" x14ac:dyDescent="0.3">
      <c r="A1670" s="564">
        <v>122677</v>
      </c>
      <c r="B1670" s="564" t="s">
        <v>515</v>
      </c>
      <c r="C1670" s="564" t="s">
        <v>221</v>
      </c>
      <c r="D1670" s="564" t="s">
        <v>221</v>
      </c>
      <c r="E1670" s="564" t="s">
        <v>221</v>
      </c>
      <c r="F1670" s="564" t="s">
        <v>221</v>
      </c>
      <c r="G1670" s="564" t="s">
        <v>221</v>
      </c>
      <c r="H1670" s="564" t="s">
        <v>220</v>
      </c>
      <c r="I1670" s="564" t="s">
        <v>220</v>
      </c>
      <c r="J1670" s="564" t="s">
        <v>220</v>
      </c>
      <c r="K1670" s="564" t="s">
        <v>220</v>
      </c>
      <c r="L1670" s="564" t="s">
        <v>220</v>
      </c>
    </row>
    <row r="1671" spans="1:42" x14ac:dyDescent="0.3">
      <c r="A1671" s="564">
        <v>122754</v>
      </c>
      <c r="B1671" s="564" t="s">
        <v>515</v>
      </c>
      <c r="C1671" s="564" t="s">
        <v>221</v>
      </c>
      <c r="D1671" s="564" t="s">
        <v>221</v>
      </c>
      <c r="E1671" s="564" t="s">
        <v>221</v>
      </c>
      <c r="F1671" s="564" t="s">
        <v>221</v>
      </c>
      <c r="G1671" s="564" t="s">
        <v>220</v>
      </c>
      <c r="H1671" s="564" t="s">
        <v>220</v>
      </c>
      <c r="I1671" s="564" t="s">
        <v>220</v>
      </c>
      <c r="J1671" s="564" t="s">
        <v>220</v>
      </c>
      <c r="K1671" s="564" t="s">
        <v>220</v>
      </c>
      <c r="L1671" s="564" t="s">
        <v>220</v>
      </c>
    </row>
    <row r="1672" spans="1:42" x14ac:dyDescent="0.3">
      <c r="A1672" s="564">
        <v>123099</v>
      </c>
      <c r="B1672" s="564" t="s">
        <v>515</v>
      </c>
      <c r="C1672" s="564" t="s">
        <v>221</v>
      </c>
      <c r="D1672" s="564" t="s">
        <v>221</v>
      </c>
      <c r="E1672" s="564" t="s">
        <v>220</v>
      </c>
      <c r="F1672" s="564" t="s">
        <v>221</v>
      </c>
      <c r="G1672" s="564" t="s">
        <v>220</v>
      </c>
      <c r="H1672" s="564" t="s">
        <v>220</v>
      </c>
      <c r="I1672" s="564" t="s">
        <v>220</v>
      </c>
      <c r="J1672" s="564" t="s">
        <v>220</v>
      </c>
      <c r="K1672" s="564" t="s">
        <v>220</v>
      </c>
      <c r="L1672" s="564" t="s">
        <v>220</v>
      </c>
    </row>
    <row r="1673" spans="1:42" x14ac:dyDescent="0.3">
      <c r="A1673" s="564">
        <v>123680</v>
      </c>
      <c r="B1673" s="564" t="s">
        <v>515</v>
      </c>
      <c r="C1673" s="564" t="s">
        <v>379</v>
      </c>
      <c r="D1673" s="564" t="s">
        <v>219</v>
      </c>
      <c r="E1673" s="564" t="s">
        <v>220</v>
      </c>
      <c r="F1673" s="564" t="s">
        <v>219</v>
      </c>
      <c r="G1673" s="564" t="s">
        <v>219</v>
      </c>
      <c r="H1673" s="564" t="s">
        <v>221</v>
      </c>
      <c r="I1673" s="564" t="s">
        <v>220</v>
      </c>
      <c r="J1673" s="564" t="s">
        <v>219</v>
      </c>
      <c r="K1673" s="564" t="s">
        <v>219</v>
      </c>
      <c r="L1673" s="564" t="s">
        <v>221</v>
      </c>
      <c r="M1673" s="564" t="s">
        <v>379</v>
      </c>
      <c r="N1673" s="564" t="s">
        <v>379</v>
      </c>
      <c r="O1673" s="564" t="s">
        <v>379</v>
      </c>
      <c r="P1673" s="564" t="s">
        <v>379</v>
      </c>
      <c r="Q1673" s="564" t="s">
        <v>379</v>
      </c>
      <c r="R1673" s="564" t="s">
        <v>379</v>
      </c>
      <c r="S1673" s="564" t="s">
        <v>379</v>
      </c>
      <c r="T1673" s="564" t="s">
        <v>379</v>
      </c>
      <c r="U1673" s="564" t="s">
        <v>379</v>
      </c>
      <c r="V1673" s="564" t="s">
        <v>379</v>
      </c>
      <c r="W1673" s="564" t="s">
        <v>379</v>
      </c>
      <c r="X1673" s="564" t="s">
        <v>379</v>
      </c>
      <c r="Y1673" s="564" t="s">
        <v>379</v>
      </c>
      <c r="Z1673" s="564" t="s">
        <v>379</v>
      </c>
      <c r="AA1673" s="564" t="s">
        <v>379</v>
      </c>
      <c r="AB1673" s="564" t="s">
        <v>379</v>
      </c>
      <c r="AC1673" s="564" t="s">
        <v>379</v>
      </c>
      <c r="AD1673" s="564" t="s">
        <v>379</v>
      </c>
      <c r="AE1673" s="564" t="s">
        <v>379</v>
      </c>
      <c r="AF1673" s="564" t="s">
        <v>379</v>
      </c>
      <c r="AG1673" s="564" t="s">
        <v>379</v>
      </c>
      <c r="AH1673" s="564" t="s">
        <v>379</v>
      </c>
      <c r="AI1673" s="564" t="s">
        <v>379</v>
      </c>
      <c r="AJ1673" s="564" t="s">
        <v>379</v>
      </c>
      <c r="AK1673" s="564" t="s">
        <v>379</v>
      </c>
      <c r="AL1673" s="564" t="s">
        <v>379</v>
      </c>
      <c r="AM1673" s="564" t="s">
        <v>379</v>
      </c>
      <c r="AN1673" s="564" t="s">
        <v>379</v>
      </c>
      <c r="AO1673" s="564" t="s">
        <v>379</v>
      </c>
      <c r="AP1673" s="564" t="s">
        <v>379</v>
      </c>
    </row>
    <row r="1674" spans="1:42" x14ac:dyDescent="0.3">
      <c r="A1674" s="564">
        <v>123898</v>
      </c>
      <c r="B1674" s="564" t="s">
        <v>515</v>
      </c>
      <c r="C1674" s="564" t="s">
        <v>220</v>
      </c>
      <c r="D1674" s="564" t="s">
        <v>220</v>
      </c>
      <c r="E1674" s="564" t="s">
        <v>220</v>
      </c>
      <c r="F1674" s="564" t="s">
        <v>220</v>
      </c>
      <c r="G1674" s="564" t="s">
        <v>220</v>
      </c>
      <c r="H1674" s="564" t="s">
        <v>220</v>
      </c>
      <c r="I1674" s="564" t="s">
        <v>220</v>
      </c>
      <c r="J1674" s="564" t="s">
        <v>220</v>
      </c>
      <c r="K1674" s="564" t="s">
        <v>220</v>
      </c>
      <c r="L1674" s="564" t="s">
        <v>220</v>
      </c>
      <c r="M1674" s="564" t="s">
        <v>379</v>
      </c>
      <c r="N1674" s="564" t="s">
        <v>379</v>
      </c>
      <c r="O1674" s="564" t="s">
        <v>379</v>
      </c>
      <c r="P1674" s="564" t="s">
        <v>379</v>
      </c>
      <c r="Q1674" s="564" t="s">
        <v>379</v>
      </c>
      <c r="R1674" s="564" t="s">
        <v>379</v>
      </c>
      <c r="S1674" s="564" t="s">
        <v>379</v>
      </c>
      <c r="T1674" s="564" t="s">
        <v>379</v>
      </c>
      <c r="U1674" s="564" t="s">
        <v>379</v>
      </c>
      <c r="V1674" s="564" t="s">
        <v>379</v>
      </c>
      <c r="W1674" s="564" t="s">
        <v>379</v>
      </c>
      <c r="X1674" s="564" t="s">
        <v>379</v>
      </c>
      <c r="Y1674" s="564" t="s">
        <v>379</v>
      </c>
      <c r="Z1674" s="564" t="s">
        <v>379</v>
      </c>
      <c r="AA1674" s="564" t="s">
        <v>379</v>
      </c>
      <c r="AB1674" s="564" t="s">
        <v>379</v>
      </c>
      <c r="AC1674" s="564" t="s">
        <v>379</v>
      </c>
      <c r="AD1674" s="564" t="s">
        <v>379</v>
      </c>
      <c r="AE1674" s="564" t="s">
        <v>379</v>
      </c>
      <c r="AF1674" s="564" t="s">
        <v>379</v>
      </c>
      <c r="AG1674" s="564" t="s">
        <v>379</v>
      </c>
      <c r="AH1674" s="564" t="s">
        <v>379</v>
      </c>
      <c r="AI1674" s="564" t="s">
        <v>379</v>
      </c>
      <c r="AJ1674" s="564" t="s">
        <v>379</v>
      </c>
      <c r="AK1674" s="564" t="s">
        <v>379</v>
      </c>
      <c r="AL1674" s="564" t="s">
        <v>379</v>
      </c>
      <c r="AM1674" s="564" t="s">
        <v>379</v>
      </c>
      <c r="AN1674" s="564" t="s">
        <v>379</v>
      </c>
      <c r="AO1674" s="564" t="s">
        <v>379</v>
      </c>
      <c r="AP1674" s="564" t="s">
        <v>379</v>
      </c>
    </row>
    <row r="1675" spans="1:42" x14ac:dyDescent="0.3">
      <c r="A1675" s="564">
        <v>124239</v>
      </c>
      <c r="B1675" s="564" t="s">
        <v>515</v>
      </c>
      <c r="C1675" s="564" t="s">
        <v>220</v>
      </c>
      <c r="D1675" s="564" t="s">
        <v>220</v>
      </c>
      <c r="E1675" s="564" t="s">
        <v>220</v>
      </c>
      <c r="F1675" s="564" t="s">
        <v>220</v>
      </c>
      <c r="G1675" s="564" t="s">
        <v>220</v>
      </c>
      <c r="H1675" s="564" t="s">
        <v>220</v>
      </c>
      <c r="I1675" s="564" t="s">
        <v>220</v>
      </c>
      <c r="J1675" s="564" t="s">
        <v>220</v>
      </c>
      <c r="K1675" s="564" t="s">
        <v>220</v>
      </c>
      <c r="L1675" s="564" t="s">
        <v>220</v>
      </c>
    </row>
    <row r="1676" spans="1:42" x14ac:dyDescent="0.3">
      <c r="A1676" s="564">
        <v>123948</v>
      </c>
      <c r="B1676" s="564" t="s">
        <v>515</v>
      </c>
      <c r="C1676" s="564" t="s">
        <v>220</v>
      </c>
      <c r="D1676" s="564" t="s">
        <v>220</v>
      </c>
      <c r="E1676" s="564" t="s">
        <v>220</v>
      </c>
      <c r="F1676" s="564" t="s">
        <v>220</v>
      </c>
      <c r="G1676" s="564" t="s">
        <v>220</v>
      </c>
      <c r="H1676" s="564" t="s">
        <v>220</v>
      </c>
      <c r="I1676" s="564" t="s">
        <v>220</v>
      </c>
      <c r="J1676" s="564" t="s">
        <v>220</v>
      </c>
      <c r="K1676" s="564" t="s">
        <v>220</v>
      </c>
      <c r="L1676" s="564" t="s">
        <v>220</v>
      </c>
    </row>
    <row r="1677" spans="1:42" x14ac:dyDescent="0.3">
      <c r="A1677" s="564">
        <v>123953</v>
      </c>
      <c r="B1677" s="564" t="s">
        <v>515</v>
      </c>
      <c r="C1677" s="564" t="s">
        <v>220</v>
      </c>
      <c r="D1677" s="564" t="s">
        <v>220</v>
      </c>
      <c r="E1677" s="564" t="s">
        <v>220</v>
      </c>
      <c r="F1677" s="564" t="s">
        <v>220</v>
      </c>
      <c r="G1677" s="564" t="s">
        <v>220</v>
      </c>
      <c r="H1677" s="564" t="s">
        <v>220</v>
      </c>
      <c r="I1677" s="564" t="s">
        <v>220</v>
      </c>
      <c r="J1677" s="564" t="s">
        <v>220</v>
      </c>
      <c r="K1677" s="564" t="s">
        <v>220</v>
      </c>
      <c r="L1677" s="564" t="s">
        <v>220</v>
      </c>
    </row>
    <row r="1678" spans="1:42" x14ac:dyDescent="0.3">
      <c r="A1678" s="564">
        <v>123978</v>
      </c>
      <c r="B1678" s="564" t="s">
        <v>515</v>
      </c>
      <c r="C1678" s="564" t="s">
        <v>220</v>
      </c>
      <c r="D1678" s="564" t="s">
        <v>220</v>
      </c>
      <c r="E1678" s="564" t="s">
        <v>220</v>
      </c>
      <c r="F1678" s="564" t="s">
        <v>220</v>
      </c>
      <c r="G1678" s="564" t="s">
        <v>220</v>
      </c>
      <c r="H1678" s="564" t="s">
        <v>220</v>
      </c>
      <c r="I1678" s="564" t="s">
        <v>220</v>
      </c>
      <c r="J1678" s="564" t="s">
        <v>220</v>
      </c>
      <c r="K1678" s="564" t="s">
        <v>220</v>
      </c>
      <c r="L1678" s="564" t="s">
        <v>220</v>
      </c>
    </row>
    <row r="1679" spans="1:42" x14ac:dyDescent="0.3">
      <c r="A1679" s="564">
        <v>123991</v>
      </c>
      <c r="B1679" s="564" t="s">
        <v>515</v>
      </c>
      <c r="C1679" s="564" t="s">
        <v>220</v>
      </c>
      <c r="D1679" s="564" t="s">
        <v>220</v>
      </c>
      <c r="E1679" s="564" t="s">
        <v>220</v>
      </c>
      <c r="F1679" s="564" t="s">
        <v>220</v>
      </c>
      <c r="G1679" s="564" t="s">
        <v>220</v>
      </c>
      <c r="H1679" s="564" t="s">
        <v>220</v>
      </c>
      <c r="I1679" s="564" t="s">
        <v>220</v>
      </c>
      <c r="J1679" s="564" t="s">
        <v>220</v>
      </c>
      <c r="K1679" s="564" t="s">
        <v>220</v>
      </c>
      <c r="L1679" s="564" t="s">
        <v>220</v>
      </c>
    </row>
    <row r="1680" spans="1:42" x14ac:dyDescent="0.3">
      <c r="A1680" s="564">
        <v>124005</v>
      </c>
      <c r="B1680" s="564" t="s">
        <v>515</v>
      </c>
      <c r="C1680" s="564" t="s">
        <v>220</v>
      </c>
      <c r="D1680" s="564" t="s">
        <v>220</v>
      </c>
      <c r="E1680" s="564" t="s">
        <v>220</v>
      </c>
      <c r="F1680" s="564" t="s">
        <v>220</v>
      </c>
      <c r="G1680" s="564" t="s">
        <v>220</v>
      </c>
      <c r="H1680" s="564" t="s">
        <v>220</v>
      </c>
      <c r="I1680" s="564" t="s">
        <v>220</v>
      </c>
      <c r="J1680" s="564" t="s">
        <v>220</v>
      </c>
      <c r="K1680" s="564" t="s">
        <v>220</v>
      </c>
      <c r="L1680" s="564" t="s">
        <v>220</v>
      </c>
    </row>
    <row r="1681" spans="1:12" x14ac:dyDescent="0.3">
      <c r="A1681" s="564">
        <v>124014</v>
      </c>
      <c r="B1681" s="564" t="s">
        <v>515</v>
      </c>
      <c r="C1681" s="564" t="s">
        <v>220</v>
      </c>
      <c r="D1681" s="564" t="s">
        <v>220</v>
      </c>
      <c r="E1681" s="564" t="s">
        <v>220</v>
      </c>
      <c r="F1681" s="564" t="s">
        <v>220</v>
      </c>
      <c r="G1681" s="564" t="s">
        <v>220</v>
      </c>
      <c r="H1681" s="564" t="s">
        <v>220</v>
      </c>
      <c r="I1681" s="564" t="s">
        <v>220</v>
      </c>
      <c r="J1681" s="564" t="s">
        <v>220</v>
      </c>
      <c r="K1681" s="564" t="s">
        <v>220</v>
      </c>
      <c r="L1681" s="564" t="s">
        <v>220</v>
      </c>
    </row>
    <row r="1682" spans="1:12" x14ac:dyDescent="0.3">
      <c r="A1682" s="564">
        <v>124025</v>
      </c>
      <c r="B1682" s="564" t="s">
        <v>515</v>
      </c>
      <c r="C1682" s="564" t="s">
        <v>220</v>
      </c>
      <c r="D1682" s="564" t="s">
        <v>220</v>
      </c>
      <c r="E1682" s="564" t="s">
        <v>220</v>
      </c>
      <c r="F1682" s="564" t="s">
        <v>220</v>
      </c>
      <c r="G1682" s="564" t="s">
        <v>220</v>
      </c>
      <c r="H1682" s="564" t="s">
        <v>220</v>
      </c>
      <c r="I1682" s="564" t="s">
        <v>220</v>
      </c>
      <c r="J1682" s="564" t="s">
        <v>220</v>
      </c>
      <c r="K1682" s="564" t="s">
        <v>220</v>
      </c>
      <c r="L1682" s="564" t="s">
        <v>220</v>
      </c>
    </row>
    <row r="1683" spans="1:12" x14ac:dyDescent="0.3">
      <c r="A1683" s="564">
        <v>124081</v>
      </c>
      <c r="B1683" s="564" t="s">
        <v>515</v>
      </c>
      <c r="C1683" s="564" t="s">
        <v>220</v>
      </c>
      <c r="D1683" s="564" t="s">
        <v>220</v>
      </c>
      <c r="E1683" s="564" t="s">
        <v>220</v>
      </c>
      <c r="F1683" s="564" t="s">
        <v>220</v>
      </c>
      <c r="G1683" s="564" t="s">
        <v>220</v>
      </c>
      <c r="H1683" s="564" t="s">
        <v>220</v>
      </c>
      <c r="I1683" s="564" t="s">
        <v>220</v>
      </c>
      <c r="J1683" s="564" t="s">
        <v>220</v>
      </c>
      <c r="K1683" s="564" t="s">
        <v>220</v>
      </c>
      <c r="L1683" s="564" t="s">
        <v>220</v>
      </c>
    </row>
    <row r="1684" spans="1:12" x14ac:dyDescent="0.3">
      <c r="A1684" s="564">
        <v>124137</v>
      </c>
      <c r="B1684" s="564" t="s">
        <v>515</v>
      </c>
      <c r="C1684" s="564" t="s">
        <v>220</v>
      </c>
      <c r="D1684" s="564" t="s">
        <v>220</v>
      </c>
      <c r="E1684" s="564" t="s">
        <v>220</v>
      </c>
      <c r="F1684" s="564" t="s">
        <v>220</v>
      </c>
      <c r="G1684" s="564" t="s">
        <v>220</v>
      </c>
      <c r="H1684" s="564" t="s">
        <v>220</v>
      </c>
      <c r="I1684" s="564" t="s">
        <v>220</v>
      </c>
      <c r="J1684" s="564" t="s">
        <v>220</v>
      </c>
      <c r="K1684" s="564" t="s">
        <v>220</v>
      </c>
      <c r="L1684" s="564" t="s">
        <v>220</v>
      </c>
    </row>
    <row r="1685" spans="1:12" x14ac:dyDescent="0.3">
      <c r="A1685" s="564">
        <v>124167</v>
      </c>
      <c r="B1685" s="564" t="s">
        <v>515</v>
      </c>
      <c r="C1685" s="564" t="s">
        <v>220</v>
      </c>
      <c r="D1685" s="564" t="s">
        <v>220</v>
      </c>
      <c r="E1685" s="564" t="s">
        <v>220</v>
      </c>
      <c r="F1685" s="564" t="s">
        <v>220</v>
      </c>
      <c r="G1685" s="564" t="s">
        <v>220</v>
      </c>
      <c r="H1685" s="564" t="s">
        <v>220</v>
      </c>
      <c r="I1685" s="564" t="s">
        <v>220</v>
      </c>
      <c r="J1685" s="564" t="s">
        <v>220</v>
      </c>
      <c r="K1685" s="564" t="s">
        <v>220</v>
      </c>
      <c r="L1685" s="564" t="s">
        <v>220</v>
      </c>
    </row>
    <row r="1686" spans="1:12" x14ac:dyDescent="0.3">
      <c r="A1686" s="564">
        <v>124170</v>
      </c>
      <c r="B1686" s="564" t="s">
        <v>515</v>
      </c>
      <c r="C1686" s="564" t="s">
        <v>220</v>
      </c>
      <c r="D1686" s="564" t="s">
        <v>220</v>
      </c>
      <c r="E1686" s="564" t="s">
        <v>220</v>
      </c>
      <c r="F1686" s="564" t="s">
        <v>220</v>
      </c>
      <c r="G1686" s="564" t="s">
        <v>220</v>
      </c>
      <c r="H1686" s="564" t="s">
        <v>220</v>
      </c>
      <c r="I1686" s="564" t="s">
        <v>220</v>
      </c>
      <c r="J1686" s="564" t="s">
        <v>220</v>
      </c>
      <c r="K1686" s="564" t="s">
        <v>220</v>
      </c>
      <c r="L1686" s="564" t="s">
        <v>220</v>
      </c>
    </row>
    <row r="1687" spans="1:12" x14ac:dyDescent="0.3">
      <c r="A1687" s="564">
        <v>124197</v>
      </c>
      <c r="B1687" s="564" t="s">
        <v>515</v>
      </c>
      <c r="C1687" s="564" t="s">
        <v>220</v>
      </c>
      <c r="D1687" s="564" t="s">
        <v>220</v>
      </c>
      <c r="E1687" s="564" t="s">
        <v>220</v>
      </c>
      <c r="F1687" s="564" t="s">
        <v>220</v>
      </c>
      <c r="G1687" s="564" t="s">
        <v>220</v>
      </c>
      <c r="H1687" s="564" t="s">
        <v>220</v>
      </c>
      <c r="I1687" s="564" t="s">
        <v>220</v>
      </c>
      <c r="J1687" s="564" t="s">
        <v>220</v>
      </c>
      <c r="K1687" s="564" t="s">
        <v>220</v>
      </c>
      <c r="L1687" s="564" t="s">
        <v>220</v>
      </c>
    </row>
    <row r="1688" spans="1:12" x14ac:dyDescent="0.3">
      <c r="A1688" s="564">
        <v>124198</v>
      </c>
      <c r="B1688" s="564" t="s">
        <v>515</v>
      </c>
      <c r="C1688" s="564" t="s">
        <v>220</v>
      </c>
      <c r="D1688" s="564" t="s">
        <v>220</v>
      </c>
      <c r="E1688" s="564" t="s">
        <v>220</v>
      </c>
      <c r="F1688" s="564" t="s">
        <v>220</v>
      </c>
      <c r="G1688" s="564" t="s">
        <v>220</v>
      </c>
      <c r="H1688" s="564" t="s">
        <v>220</v>
      </c>
      <c r="I1688" s="564" t="s">
        <v>220</v>
      </c>
      <c r="J1688" s="564" t="s">
        <v>220</v>
      </c>
      <c r="K1688" s="564" t="s">
        <v>220</v>
      </c>
      <c r="L1688" s="564" t="s">
        <v>220</v>
      </c>
    </row>
  </sheetData>
  <sheetProtection algorithmName="SHA-512" hashValue="08tCiTRaL/kxyXnoUH3iK6XAjd3XXHOEttmI3vOZ57zzwWPaiic4DngPxCTMosV7MhC7u+IiRIzUmgZWMCGhug==" saltValue="wXU7tRsl/9Hkr2/Z+PpjEQ==" spinCount="100000" sheet="1" selectLockedCells="1" selectUnlockedCells="1"/>
  <conditionalFormatting sqref="A4846:A1048576 A1:A1539 A4303:A4304 A4309:A4628">
    <cfRule type="duplicateValues" dxfId="9" priority="10"/>
  </conditionalFormatting>
  <conditionalFormatting sqref="A1540:A1555 A1557:A1666 A1668:A2553">
    <cfRule type="duplicateValues" dxfId="8" priority="9"/>
  </conditionalFormatting>
  <conditionalFormatting sqref="A2554:A3364">
    <cfRule type="duplicateValues" dxfId="7" priority="8"/>
  </conditionalFormatting>
  <conditionalFormatting sqref="A4305:A4308">
    <cfRule type="duplicateValues" dxfId="6" priority="6"/>
  </conditionalFormatting>
  <conditionalFormatting sqref="A1557:A1666 A1:A1555 A1668:A1048576">
    <cfRule type="duplicateValues" dxfId="5" priority="5"/>
  </conditionalFormatting>
  <conditionalFormatting sqref="A3365:A4302">
    <cfRule type="duplicateValues" dxfId="4" priority="46"/>
  </conditionalFormatting>
  <conditionalFormatting sqref="A1556">
    <cfRule type="duplicateValues" dxfId="3" priority="3"/>
  </conditionalFormatting>
  <conditionalFormatting sqref="A1556">
    <cfRule type="duplicateValues" dxfId="2" priority="4"/>
  </conditionalFormatting>
  <conditionalFormatting sqref="A1667">
    <cfRule type="duplicateValues" dxfId="1" priority="2"/>
  </conditionalFormatting>
  <conditionalFormatting sqref="A1667">
    <cfRule type="duplicateValues" dxfId="0" priority="1"/>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ورقة1"/>
  <dimension ref="A1:C9"/>
  <sheetViews>
    <sheetView showRowColHeaders="0" rightToLeft="1" workbookViewId="0">
      <selection activeCell="E22" sqref="E22"/>
    </sheetView>
  </sheetViews>
  <sheetFormatPr defaultRowHeight="14.4" x14ac:dyDescent="0.3"/>
  <sheetData>
    <row r="1" spans="1:3" x14ac:dyDescent="0.3">
      <c r="A1" s="37" t="s">
        <v>207</v>
      </c>
      <c r="B1" s="37" t="s">
        <v>208</v>
      </c>
      <c r="C1" s="1"/>
    </row>
    <row r="2" spans="1:3" x14ac:dyDescent="0.3">
      <c r="A2" s="37">
        <v>700980</v>
      </c>
      <c r="B2" s="37" t="s">
        <v>197</v>
      </c>
      <c r="C2" s="1"/>
    </row>
    <row r="3" spans="1:3" x14ac:dyDescent="0.3">
      <c r="A3" s="37">
        <v>700653</v>
      </c>
      <c r="B3" s="37" t="s">
        <v>209</v>
      </c>
      <c r="C3" s="1"/>
    </row>
    <row r="4" spans="1:3" x14ac:dyDescent="0.3">
      <c r="A4" s="37">
        <v>700124</v>
      </c>
      <c r="B4" s="37" t="s">
        <v>210</v>
      </c>
      <c r="C4" s="1"/>
    </row>
    <row r="5" spans="1:3" x14ac:dyDescent="0.3">
      <c r="A5" s="37">
        <v>700934</v>
      </c>
      <c r="B5" s="37" t="s">
        <v>211</v>
      </c>
      <c r="C5" s="1"/>
    </row>
    <row r="6" spans="1:3" x14ac:dyDescent="0.3">
      <c r="A6" s="1"/>
      <c r="B6" s="1"/>
      <c r="C6" s="1"/>
    </row>
    <row r="7" spans="1:3" x14ac:dyDescent="0.3">
      <c r="A7" s="1"/>
      <c r="B7" s="1"/>
      <c r="C7" s="1"/>
    </row>
    <row r="8" spans="1:3" x14ac:dyDescent="0.3">
      <c r="A8" s="1"/>
      <c r="B8" s="1"/>
      <c r="C8" s="1"/>
    </row>
    <row r="9" spans="1:3" x14ac:dyDescent="0.3">
      <c r="A9" s="1"/>
      <c r="B9" s="1"/>
      <c r="C9" s="1"/>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النطاقات المسماة</vt:lpstr>
      </vt:variant>
      <vt:variant>
        <vt:i4>1</vt:i4>
      </vt:variant>
    </vt:vector>
  </HeadingPairs>
  <TitlesOfParts>
    <vt:vector size="9" baseType="lpstr">
      <vt:lpstr>تعليمات التسجيل</vt:lpstr>
      <vt:lpstr>إدخال البيانات</vt:lpstr>
      <vt:lpstr>اختيار المقررات</vt:lpstr>
      <vt:lpstr>الإستمارة</vt:lpstr>
      <vt:lpstr>الترجمة 21-22-ف2</vt:lpstr>
      <vt:lpstr>ورقة2</vt:lpstr>
      <vt:lpstr>ورقة4</vt:lpstr>
      <vt:lpstr>ورقة1</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Lenovo</cp:lastModifiedBy>
  <cp:revision/>
  <cp:lastPrinted>2022-07-03T06:32:32Z</cp:lastPrinted>
  <dcterms:created xsi:type="dcterms:W3CDTF">2015-06-05T18:17:20Z</dcterms:created>
  <dcterms:modified xsi:type="dcterms:W3CDTF">2022-08-01T08:01:31Z</dcterms:modified>
</cp:coreProperties>
</file>